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filterPrivacy="1"/>
  <xr:revisionPtr revIDLastSave="25" documentId="8_{0E34487B-B59E-4CEC-B0D1-95F1CBDDD2E1}" xr6:coauthVersionLast="36" xr6:coauthVersionMax="36" xr10:uidLastSave="{6D5C2694-9BBA-4344-8BF5-589080DFA537}"/>
  <bookViews>
    <workbookView xWindow="0" yWindow="0" windowWidth="22260" windowHeight="1264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9" i="1" l="1"/>
  <c r="Q78" i="1"/>
  <c r="P79" i="1"/>
  <c r="P78" i="1"/>
  <c r="H97" i="1"/>
  <c r="H96" i="1"/>
  <c r="G97" i="1"/>
  <c r="G96" i="1"/>
  <c r="O63" i="1" l="1"/>
  <c r="O64" i="1"/>
  <c r="O65" i="1"/>
  <c r="O66" i="1"/>
  <c r="O67" i="1"/>
  <c r="O68" i="1"/>
  <c r="Q68" i="1" s="1"/>
  <c r="O69" i="1"/>
  <c r="Q69" i="1" s="1"/>
  <c r="O70" i="1"/>
  <c r="Q70" i="1" s="1"/>
  <c r="O71" i="1"/>
  <c r="O72" i="1"/>
  <c r="O73" i="1"/>
  <c r="O74" i="1"/>
  <c r="O75" i="1"/>
  <c r="O76" i="1"/>
  <c r="Q76" i="1" s="1"/>
  <c r="O77" i="1"/>
  <c r="Q77" i="1" s="1"/>
  <c r="O62" i="1"/>
  <c r="Q62" i="1" s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P76" i="1" s="1"/>
  <c r="N77" i="1"/>
  <c r="P77" i="1" s="1"/>
  <c r="N62" i="1"/>
  <c r="P62" i="1" s="1"/>
  <c r="Q75" i="1"/>
  <c r="P75" i="1"/>
  <c r="Q74" i="1"/>
  <c r="P74" i="1"/>
  <c r="Q73" i="1"/>
  <c r="P73" i="1"/>
  <c r="Q72" i="1"/>
  <c r="P72" i="1"/>
  <c r="Q71" i="1"/>
  <c r="P71" i="1"/>
  <c r="P70" i="1"/>
  <c r="P69" i="1"/>
  <c r="P68" i="1"/>
  <c r="Q67" i="1"/>
  <c r="P67" i="1"/>
  <c r="Q66" i="1"/>
  <c r="P66" i="1"/>
  <c r="Q65" i="1"/>
  <c r="P65" i="1"/>
  <c r="Q64" i="1"/>
  <c r="P64" i="1"/>
  <c r="Q63" i="1"/>
  <c r="P63" i="1"/>
  <c r="F75" i="1"/>
  <c r="F76" i="1" l="1"/>
  <c r="F77" i="1"/>
  <c r="F78" i="1"/>
  <c r="F79" i="1"/>
  <c r="F80" i="1"/>
  <c r="F81" i="1"/>
  <c r="F82" i="1"/>
  <c r="F83" i="1"/>
  <c r="H83" i="1" s="1"/>
  <c r="F84" i="1"/>
  <c r="F85" i="1"/>
  <c r="F86" i="1"/>
  <c r="F87" i="1"/>
  <c r="F88" i="1"/>
  <c r="F89" i="1"/>
  <c r="F90" i="1"/>
  <c r="F91" i="1"/>
  <c r="F92" i="1"/>
  <c r="F93" i="1"/>
  <c r="F94" i="1"/>
  <c r="F95" i="1"/>
  <c r="H75" i="1"/>
  <c r="E76" i="1"/>
  <c r="G76" i="1" s="1"/>
  <c r="E77" i="1"/>
  <c r="E78" i="1"/>
  <c r="E79" i="1"/>
  <c r="E80" i="1"/>
  <c r="E81" i="1"/>
  <c r="E82" i="1"/>
  <c r="E83" i="1"/>
  <c r="G83" i="1" s="1"/>
  <c r="E84" i="1"/>
  <c r="G84" i="1" s="1"/>
  <c r="E85" i="1"/>
  <c r="E86" i="1"/>
  <c r="E87" i="1"/>
  <c r="E88" i="1"/>
  <c r="E89" i="1"/>
  <c r="E90" i="1"/>
  <c r="E91" i="1"/>
  <c r="E92" i="1"/>
  <c r="E93" i="1"/>
  <c r="E94" i="1"/>
  <c r="E95" i="1"/>
  <c r="E75" i="1"/>
  <c r="D95" i="1"/>
  <c r="H95" i="1" s="1"/>
  <c r="C95" i="1"/>
  <c r="G95" i="1" s="1"/>
  <c r="D94" i="1"/>
  <c r="H94" i="1" s="1"/>
  <c r="C94" i="1"/>
  <c r="G94" i="1" s="1"/>
  <c r="D93" i="1"/>
  <c r="H93" i="1" s="1"/>
  <c r="C93" i="1"/>
  <c r="G93" i="1" s="1"/>
  <c r="D92" i="1"/>
  <c r="H92" i="1" s="1"/>
  <c r="C92" i="1"/>
  <c r="D91" i="1"/>
  <c r="C91" i="1"/>
  <c r="D90" i="1"/>
  <c r="C90" i="1"/>
  <c r="G90" i="1" s="1"/>
  <c r="D89" i="1"/>
  <c r="H89" i="1" s="1"/>
  <c r="C89" i="1"/>
  <c r="D88" i="1"/>
  <c r="C88" i="1"/>
  <c r="G88" i="1" s="1"/>
  <c r="D87" i="1"/>
  <c r="H87" i="1" s="1"/>
  <c r="C87" i="1"/>
  <c r="G87" i="1" s="1"/>
  <c r="D86" i="1"/>
  <c r="H86" i="1" s="1"/>
  <c r="C86" i="1"/>
  <c r="G86" i="1" s="1"/>
  <c r="H85" i="1"/>
  <c r="G85" i="1"/>
  <c r="H84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5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Q43" i="1"/>
  <c r="P43" i="1"/>
  <c r="Q42" i="1"/>
  <c r="P42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Q5" i="1"/>
  <c r="P5" i="1"/>
  <c r="Q4" i="1"/>
  <c r="P4" i="1"/>
  <c r="Q3" i="1"/>
  <c r="P3" i="1"/>
  <c r="D71" i="1"/>
  <c r="H71" i="1" s="1"/>
  <c r="C71" i="1"/>
  <c r="G71" i="1" s="1"/>
  <c r="D70" i="1"/>
  <c r="H70" i="1" s="1"/>
  <c r="C70" i="1"/>
  <c r="G70" i="1" s="1"/>
  <c r="D69" i="1"/>
  <c r="H69" i="1" s="1"/>
  <c r="C69" i="1"/>
  <c r="G69" i="1" s="1"/>
  <c r="D68" i="1"/>
  <c r="H68" i="1" s="1"/>
  <c r="C68" i="1"/>
  <c r="G68" i="1" s="1"/>
  <c r="D67" i="1"/>
  <c r="H67" i="1" s="1"/>
  <c r="C67" i="1"/>
  <c r="G67" i="1" s="1"/>
  <c r="D66" i="1"/>
  <c r="H66" i="1" s="1"/>
  <c r="C66" i="1"/>
  <c r="G66" i="1" s="1"/>
  <c r="D65" i="1"/>
  <c r="H65" i="1" s="1"/>
  <c r="C65" i="1"/>
  <c r="G65" i="1" s="1"/>
  <c r="D64" i="1"/>
  <c r="H64" i="1" s="1"/>
  <c r="C64" i="1"/>
  <c r="G64" i="1" s="1"/>
  <c r="D63" i="1"/>
  <c r="H63" i="1" s="1"/>
  <c r="C63" i="1"/>
  <c r="G63" i="1" s="1"/>
  <c r="D62" i="1"/>
  <c r="H62" i="1" s="1"/>
  <c r="C62" i="1"/>
  <c r="G62" i="1" s="1"/>
  <c r="H61" i="1"/>
  <c r="G61" i="1"/>
  <c r="H60" i="1"/>
  <c r="G60" i="1"/>
  <c r="H59" i="1"/>
  <c r="G59" i="1"/>
  <c r="H58" i="1"/>
  <c r="G58" i="1"/>
  <c r="H57" i="1"/>
  <c r="G57" i="1"/>
  <c r="H56" i="1"/>
  <c r="G56" i="1"/>
  <c r="H55" i="1"/>
  <c r="G55" i="1"/>
  <c r="H54" i="1"/>
  <c r="G54" i="1"/>
  <c r="H53" i="1"/>
  <c r="G53" i="1"/>
  <c r="H52" i="1"/>
  <c r="G52" i="1"/>
  <c r="H51" i="1"/>
  <c r="G51" i="1"/>
  <c r="H47" i="1"/>
  <c r="G47" i="1"/>
  <c r="D47" i="1"/>
  <c r="C47" i="1"/>
  <c r="D46" i="1"/>
  <c r="H46" i="1" s="1"/>
  <c r="C46" i="1"/>
  <c r="G46" i="1" s="1"/>
  <c r="H45" i="1"/>
  <c r="G45" i="1"/>
  <c r="D45" i="1"/>
  <c r="C45" i="1"/>
  <c r="D44" i="1"/>
  <c r="H44" i="1" s="1"/>
  <c r="C44" i="1"/>
  <c r="G44" i="1" s="1"/>
  <c r="H43" i="1"/>
  <c r="G43" i="1"/>
  <c r="D43" i="1"/>
  <c r="C43" i="1"/>
  <c r="D42" i="1"/>
  <c r="H42" i="1" s="1"/>
  <c r="C42" i="1"/>
  <c r="G42" i="1" s="1"/>
  <c r="H41" i="1"/>
  <c r="G41" i="1"/>
  <c r="D41" i="1"/>
  <c r="C41" i="1"/>
  <c r="D40" i="1"/>
  <c r="H40" i="1" s="1"/>
  <c r="C40" i="1"/>
  <c r="G40" i="1" s="1"/>
  <c r="H39" i="1"/>
  <c r="G39" i="1"/>
  <c r="D39" i="1"/>
  <c r="C39" i="1"/>
  <c r="D38" i="1"/>
  <c r="H38" i="1" s="1"/>
  <c r="C38" i="1"/>
  <c r="G38" i="1" s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H27" i="1"/>
  <c r="G27" i="1"/>
  <c r="D23" i="1"/>
  <c r="H23" i="1" s="1"/>
  <c r="C23" i="1"/>
  <c r="G23" i="1" s="1"/>
  <c r="H22" i="1"/>
  <c r="D22" i="1"/>
  <c r="C22" i="1"/>
  <c r="G22" i="1" s="1"/>
  <c r="D21" i="1"/>
  <c r="H21" i="1" s="1"/>
  <c r="C21" i="1"/>
  <c r="G21" i="1" s="1"/>
  <c r="H20" i="1"/>
  <c r="D20" i="1"/>
  <c r="C20" i="1"/>
  <c r="G20" i="1" s="1"/>
  <c r="D19" i="1"/>
  <c r="H19" i="1" s="1"/>
  <c r="C19" i="1"/>
  <c r="G19" i="1" s="1"/>
  <c r="H18" i="1"/>
  <c r="D18" i="1"/>
  <c r="C18" i="1"/>
  <c r="G18" i="1" s="1"/>
  <c r="D17" i="1"/>
  <c r="H17" i="1" s="1"/>
  <c r="C17" i="1"/>
  <c r="G17" i="1" s="1"/>
  <c r="H16" i="1"/>
  <c r="D16" i="1"/>
  <c r="C16" i="1"/>
  <c r="G16" i="1" s="1"/>
  <c r="D15" i="1"/>
  <c r="H15" i="1" s="1"/>
  <c r="C15" i="1"/>
  <c r="G15" i="1" s="1"/>
  <c r="H14" i="1"/>
  <c r="D14" i="1"/>
  <c r="C14" i="1"/>
  <c r="G14" i="1" s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  <c r="H90" i="1" l="1"/>
  <c r="H91" i="1"/>
  <c r="H88" i="1"/>
  <c r="G91" i="1"/>
  <c r="G92" i="1"/>
  <c r="G89" i="1"/>
</calcChain>
</file>

<file path=xl/sharedStrings.xml><?xml version="1.0" encoding="utf-8"?>
<sst xmlns="http://schemas.openxmlformats.org/spreadsheetml/2006/main" count="102" uniqueCount="25">
  <si>
    <t>无重力</t>
    <phoneticPr fontId="1" type="noConversion"/>
  </si>
  <si>
    <t>仿真</t>
    <phoneticPr fontId="1" type="noConversion"/>
  </si>
  <si>
    <t>实验</t>
    <phoneticPr fontId="1" type="noConversion"/>
  </si>
  <si>
    <t>误差</t>
    <phoneticPr fontId="1" type="noConversion"/>
  </si>
  <si>
    <t>joint-1</t>
    <phoneticPr fontId="1" type="noConversion"/>
  </si>
  <si>
    <t>joint-2</t>
    <phoneticPr fontId="1" type="noConversion"/>
  </si>
  <si>
    <t>e1</t>
    <phoneticPr fontId="1" type="noConversion"/>
  </si>
  <si>
    <t>e2</t>
    <phoneticPr fontId="1" type="noConversion"/>
  </si>
  <si>
    <t>2dof</t>
    <phoneticPr fontId="1" type="noConversion"/>
  </si>
  <si>
    <t>t1</t>
    <phoneticPr fontId="1" type="noConversion"/>
  </si>
  <si>
    <t>t2</t>
    <phoneticPr fontId="1" type="noConversion"/>
  </si>
  <si>
    <t>t3</t>
    <phoneticPr fontId="1" type="noConversion"/>
  </si>
  <si>
    <t>有重力</t>
    <phoneticPr fontId="1" type="noConversion"/>
  </si>
  <si>
    <t>T1</t>
    <phoneticPr fontId="1" type="noConversion"/>
  </si>
  <si>
    <t>T2</t>
    <phoneticPr fontId="1" type="noConversion"/>
  </si>
  <si>
    <t>T3</t>
    <phoneticPr fontId="1" type="noConversion"/>
  </si>
  <si>
    <t>三次实验平均</t>
    <phoneticPr fontId="1" type="noConversion"/>
  </si>
  <si>
    <t>a</t>
    <phoneticPr fontId="1" type="noConversion"/>
  </si>
  <si>
    <t>theta1</t>
    <phoneticPr fontId="1" type="noConversion"/>
  </si>
  <si>
    <t>theta2</t>
    <phoneticPr fontId="1" type="noConversion"/>
  </si>
  <si>
    <t>a_g</t>
    <phoneticPr fontId="1" type="noConversion"/>
  </si>
  <si>
    <t>theta1_g</t>
    <phoneticPr fontId="1" type="noConversion"/>
  </si>
  <si>
    <t>theta2_g</t>
    <phoneticPr fontId="1" type="noConversion"/>
  </si>
  <si>
    <t>theta1_raw</t>
    <phoneticPr fontId="1" type="noConversion"/>
  </si>
  <si>
    <t>theta2_raw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</si>
</sst>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"/>
    <numFmt numFmtId="177" formatCode="0.00000"/>
    <numFmt numFmtId="178" formatCode="0.000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6"/>
      <color theme="1"/>
      <name val="等线"/>
      <family val="2"/>
      <scheme val="minor"/>
    </font>
    <font>
      <sz val="16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58" fontId="0" fillId="6" borderId="0" xfId="0" applyNumberFormat="1" applyFill="1"/>
    <xf numFmtId="0" fontId="0" fillId="6" borderId="0" xfId="0" applyFill="1"/>
    <xf numFmtId="0" fontId="0" fillId="7" borderId="0" xfId="0" applyFill="1"/>
    <xf numFmtId="0" fontId="2" fillId="6" borderId="0" xfId="0" applyFont="1" applyFill="1"/>
    <xf numFmtId="0" fontId="2" fillId="7" borderId="0" xfId="0" applyFont="1" applyFill="1"/>
    <xf numFmtId="0" fontId="0" fillId="6" borderId="0" xfId="0" applyFill="1" applyAlignment="1">
      <alignment horizontal="right"/>
    </xf>
    <xf numFmtId="0" fontId="0" fillId="4" borderId="0" xfId="0" applyFill="1"/>
    <xf numFmtId="0" fontId="0" fillId="0" borderId="0" xfId="0" applyAlignment="1">
      <alignment horizontal="right"/>
    </xf>
    <xf numFmtId="0" fontId="0" fillId="0" borderId="0" xfId="0" applyFill="1"/>
    <xf numFmtId="176" fontId="0" fillId="0" borderId="0" xfId="0" applyNumberFormat="1"/>
    <xf numFmtId="177" fontId="0" fillId="0" borderId="0" xfId="0" applyNumberFormat="1"/>
    <xf numFmtId="178" fontId="0" fillId="4" borderId="0" xfId="0" applyNumberFormat="1" applyFill="1"/>
    <xf numFmtId="178" fontId="0" fillId="6" borderId="0" xfId="0" applyNumberFormat="1" applyFill="1"/>
    <xf numFmtId="178" fontId="0" fillId="0" borderId="0" xfId="0" applyNumberFormat="1" applyFill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Sheet1!$B$75:$B$95</c:f>
              <c:numCache>
                <c:formatCode>General</c:formatCode>
                <c:ptCount val="21"/>
                <c:pt idx="0">
                  <c:v>0.01</c:v>
                </c:pt>
                <c:pt idx="1">
                  <c:v>8.9999999999999993E-3</c:v>
                </c:pt>
                <c:pt idx="2">
                  <c:v>8.0000000000000002E-3</c:v>
                </c:pt>
                <c:pt idx="3">
                  <c:v>7.0000000000000001E-3</c:v>
                </c:pt>
                <c:pt idx="4">
                  <c:v>6.0000000000000001E-3</c:v>
                </c:pt>
                <c:pt idx="5">
                  <c:v>5.0000000000000001E-3</c:v>
                </c:pt>
                <c:pt idx="6">
                  <c:v>3.9999999999999897E-3</c:v>
                </c:pt>
                <c:pt idx="7">
                  <c:v>2.9999999999999901E-3</c:v>
                </c:pt>
                <c:pt idx="8">
                  <c:v>1.9999999999999901E-3</c:v>
                </c:pt>
                <c:pt idx="9">
                  <c:v>9.9999999999999005E-4</c:v>
                </c:pt>
                <c:pt idx="10">
                  <c:v>0</c:v>
                </c:pt>
                <c:pt idx="11">
                  <c:v>-9.9999999999999894E-4</c:v>
                </c:pt>
                <c:pt idx="12">
                  <c:v>-2E-3</c:v>
                </c:pt>
                <c:pt idx="13">
                  <c:v>-3.0000000000000001E-3</c:v>
                </c:pt>
                <c:pt idx="14">
                  <c:v>-4.0000000000000001E-3</c:v>
                </c:pt>
                <c:pt idx="15">
                  <c:v>-5.0000000000000001E-3</c:v>
                </c:pt>
                <c:pt idx="16">
                  <c:v>-6.0000000000000001E-3</c:v>
                </c:pt>
                <c:pt idx="17">
                  <c:v>-7.0000000000000001E-3</c:v>
                </c:pt>
                <c:pt idx="18">
                  <c:v>-8.0000000000000002E-3</c:v>
                </c:pt>
                <c:pt idx="19">
                  <c:v>-8.9999999999999993E-3</c:v>
                </c:pt>
                <c:pt idx="20">
                  <c:v>-0.01</c:v>
                </c:pt>
              </c:numCache>
            </c:numRef>
          </c:xVal>
          <c:yVal>
            <c:numRef>
              <c:f>Sheet1!$C$75:$C$95</c:f>
              <c:numCache>
                <c:formatCode>General</c:formatCode>
                <c:ptCount val="21"/>
                <c:pt idx="0">
                  <c:v>-26.967513134690901</c:v>
                </c:pt>
                <c:pt idx="1">
                  <c:v>-25.057743753045798</c:v>
                </c:pt>
                <c:pt idx="2">
                  <c:v>-23.009800768739201</c:v>
                </c:pt>
                <c:pt idx="3">
                  <c:v>-20.575886141972902</c:v>
                </c:pt>
                <c:pt idx="4">
                  <c:v>-18.425754648877799</c:v>
                </c:pt>
                <c:pt idx="5">
                  <c:v>-15.850713977144499</c:v>
                </c:pt>
                <c:pt idx="6">
                  <c:v>-13.0644300918567</c:v>
                </c:pt>
                <c:pt idx="7">
                  <c:v>-10.0601483840348</c:v>
                </c:pt>
                <c:pt idx="8">
                  <c:v>-6.8494495752353002</c:v>
                </c:pt>
                <c:pt idx="9">
                  <c:v>-3.47207054643432</c:v>
                </c:pt>
                <c:pt idx="10">
                  <c:v>0</c:v>
                </c:pt>
                <c:pt idx="11">
                  <c:v>3.47207054643432</c:v>
                </c:pt>
                <c:pt idx="12">
                  <c:v>6.8494495752353002</c:v>
                </c:pt>
                <c:pt idx="13">
                  <c:v>10.0601483840348</c:v>
                </c:pt>
                <c:pt idx="14">
                  <c:v>13.0644300918567</c:v>
                </c:pt>
                <c:pt idx="15">
                  <c:v>15.850713977144499</c:v>
                </c:pt>
                <c:pt idx="16">
                  <c:v>18.425754648877799</c:v>
                </c:pt>
                <c:pt idx="17">
                  <c:v>20.575886141972902</c:v>
                </c:pt>
                <c:pt idx="18">
                  <c:v>23.009800768739201</c:v>
                </c:pt>
                <c:pt idx="19">
                  <c:v>25.057743753045798</c:v>
                </c:pt>
                <c:pt idx="20">
                  <c:v>26.967513134690901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60-441F-BD37-4344A1C2DE5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Sheet1!$B$75:$B$95</c:f>
              <c:numCache>
                <c:formatCode>General</c:formatCode>
                <c:ptCount val="21"/>
                <c:pt idx="0">
                  <c:v>0.01</c:v>
                </c:pt>
                <c:pt idx="1">
                  <c:v>8.9999999999999993E-3</c:v>
                </c:pt>
                <c:pt idx="2">
                  <c:v>8.0000000000000002E-3</c:v>
                </c:pt>
                <c:pt idx="3">
                  <c:v>7.0000000000000001E-3</c:v>
                </c:pt>
                <c:pt idx="4">
                  <c:v>6.0000000000000001E-3</c:v>
                </c:pt>
                <c:pt idx="5">
                  <c:v>5.0000000000000001E-3</c:v>
                </c:pt>
                <c:pt idx="6">
                  <c:v>3.9999999999999897E-3</c:v>
                </c:pt>
                <c:pt idx="7">
                  <c:v>2.9999999999999901E-3</c:v>
                </c:pt>
                <c:pt idx="8">
                  <c:v>1.9999999999999901E-3</c:v>
                </c:pt>
                <c:pt idx="9">
                  <c:v>9.9999999999999005E-4</c:v>
                </c:pt>
                <c:pt idx="10">
                  <c:v>0</c:v>
                </c:pt>
                <c:pt idx="11">
                  <c:v>-9.9999999999999894E-4</c:v>
                </c:pt>
                <c:pt idx="12">
                  <c:v>-2E-3</c:v>
                </c:pt>
                <c:pt idx="13">
                  <c:v>-3.0000000000000001E-3</c:v>
                </c:pt>
                <c:pt idx="14">
                  <c:v>-4.0000000000000001E-3</c:v>
                </c:pt>
                <c:pt idx="15">
                  <c:v>-5.0000000000000001E-3</c:v>
                </c:pt>
                <c:pt idx="16">
                  <c:v>-6.0000000000000001E-3</c:v>
                </c:pt>
                <c:pt idx="17">
                  <c:v>-7.0000000000000001E-3</c:v>
                </c:pt>
                <c:pt idx="18">
                  <c:v>-8.0000000000000002E-3</c:v>
                </c:pt>
                <c:pt idx="19">
                  <c:v>-8.9999999999999993E-3</c:v>
                </c:pt>
                <c:pt idx="20">
                  <c:v>-0.01</c:v>
                </c:pt>
              </c:numCache>
            </c:numRef>
          </c:xVal>
          <c:yVal>
            <c:numRef>
              <c:f>Sheet1!$D$75:$D$95</c:f>
              <c:numCache>
                <c:formatCode>General</c:formatCode>
                <c:ptCount val="21"/>
                <c:pt idx="0">
                  <c:v>-24.976397100241499</c:v>
                </c:pt>
                <c:pt idx="1">
                  <c:v>-23.0065377647608</c:v>
                </c:pt>
                <c:pt idx="2">
                  <c:v>-20.924009217580402</c:v>
                </c:pt>
                <c:pt idx="3">
                  <c:v>-18.493883791529999</c:v>
                </c:pt>
                <c:pt idx="4">
                  <c:v>-16.391415918887699</c:v>
                </c:pt>
                <c:pt idx="5">
                  <c:v>-13.9316331182802</c:v>
                </c:pt>
                <c:pt idx="6">
                  <c:v>-11.342982247977</c:v>
                </c:pt>
                <c:pt idx="7">
                  <c:v>-8.6336158654454902</c:v>
                </c:pt>
                <c:pt idx="8">
                  <c:v>-5.8205827496698497</c:v>
                </c:pt>
                <c:pt idx="9">
                  <c:v>-2.9308001633409102</c:v>
                </c:pt>
                <c:pt idx="10">
                  <c:v>0</c:v>
                </c:pt>
                <c:pt idx="11">
                  <c:v>2.9308001633409102</c:v>
                </c:pt>
                <c:pt idx="12">
                  <c:v>5.8205827496698497</c:v>
                </c:pt>
                <c:pt idx="13">
                  <c:v>8.6336158654454902</c:v>
                </c:pt>
                <c:pt idx="14">
                  <c:v>11.342982247977</c:v>
                </c:pt>
                <c:pt idx="15">
                  <c:v>13.9316331182802</c:v>
                </c:pt>
                <c:pt idx="16">
                  <c:v>16.391415918887699</c:v>
                </c:pt>
                <c:pt idx="17">
                  <c:v>18.493883791529999</c:v>
                </c:pt>
                <c:pt idx="18">
                  <c:v>20.924009217580402</c:v>
                </c:pt>
                <c:pt idx="19">
                  <c:v>23.0065377647608</c:v>
                </c:pt>
                <c:pt idx="20">
                  <c:v>24.976397100241499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F60-441F-BD37-4344A1C2DE5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Sheet1!$B$75:$B$95</c:f>
              <c:numCache>
                <c:formatCode>General</c:formatCode>
                <c:ptCount val="21"/>
                <c:pt idx="0">
                  <c:v>0.01</c:v>
                </c:pt>
                <c:pt idx="1">
                  <c:v>8.9999999999999993E-3</c:v>
                </c:pt>
                <c:pt idx="2">
                  <c:v>8.0000000000000002E-3</c:v>
                </c:pt>
                <c:pt idx="3">
                  <c:v>7.0000000000000001E-3</c:v>
                </c:pt>
                <c:pt idx="4">
                  <c:v>6.0000000000000001E-3</c:v>
                </c:pt>
                <c:pt idx="5">
                  <c:v>5.0000000000000001E-3</c:v>
                </c:pt>
                <c:pt idx="6">
                  <c:v>3.9999999999999897E-3</c:v>
                </c:pt>
                <c:pt idx="7">
                  <c:v>2.9999999999999901E-3</c:v>
                </c:pt>
                <c:pt idx="8">
                  <c:v>1.9999999999999901E-3</c:v>
                </c:pt>
                <c:pt idx="9">
                  <c:v>9.9999999999999005E-4</c:v>
                </c:pt>
                <c:pt idx="10">
                  <c:v>0</c:v>
                </c:pt>
                <c:pt idx="11">
                  <c:v>-9.9999999999999894E-4</c:v>
                </c:pt>
                <c:pt idx="12">
                  <c:v>-2E-3</c:v>
                </c:pt>
                <c:pt idx="13">
                  <c:v>-3.0000000000000001E-3</c:v>
                </c:pt>
                <c:pt idx="14">
                  <c:v>-4.0000000000000001E-3</c:v>
                </c:pt>
                <c:pt idx="15">
                  <c:v>-5.0000000000000001E-3</c:v>
                </c:pt>
                <c:pt idx="16">
                  <c:v>-6.0000000000000001E-3</c:v>
                </c:pt>
                <c:pt idx="17">
                  <c:v>-7.0000000000000001E-3</c:v>
                </c:pt>
                <c:pt idx="18">
                  <c:v>-8.0000000000000002E-3</c:v>
                </c:pt>
                <c:pt idx="19">
                  <c:v>-8.9999999999999993E-3</c:v>
                </c:pt>
                <c:pt idx="20">
                  <c:v>-0.01</c:v>
                </c:pt>
              </c:numCache>
            </c:numRef>
          </c:xVal>
          <c:yVal>
            <c:numRef>
              <c:f>Sheet1!$E$75:$E$95</c:f>
              <c:numCache>
                <c:formatCode>General</c:formatCode>
                <c:ptCount val="21"/>
                <c:pt idx="0">
                  <c:v>-26.718800000000002</c:v>
                </c:pt>
                <c:pt idx="1">
                  <c:v>-24.843733333333333</c:v>
                </c:pt>
                <c:pt idx="2">
                  <c:v>-22.851566666666667</c:v>
                </c:pt>
                <c:pt idx="3">
                  <c:v>-20.5078</c:v>
                </c:pt>
                <c:pt idx="4">
                  <c:v>-18.164033333333332</c:v>
                </c:pt>
                <c:pt idx="5">
                  <c:v>-15.703100000000001</c:v>
                </c:pt>
                <c:pt idx="6">
                  <c:v>-12.773400000000001</c:v>
                </c:pt>
                <c:pt idx="7">
                  <c:v>-10.078116666666666</c:v>
                </c:pt>
                <c:pt idx="8">
                  <c:v>-6.6796899999999999</c:v>
                </c:pt>
                <c:pt idx="9">
                  <c:v>-3.5156200000000002</c:v>
                </c:pt>
                <c:pt idx="10">
                  <c:v>0</c:v>
                </c:pt>
                <c:pt idx="11">
                  <c:v>3.2812466666666666</c:v>
                </c:pt>
                <c:pt idx="12">
                  <c:v>6.5624966666666671</c:v>
                </c:pt>
                <c:pt idx="13">
                  <c:v>9.84375</c:v>
                </c:pt>
                <c:pt idx="14">
                  <c:v>13.007800000000001</c:v>
                </c:pt>
                <c:pt idx="15">
                  <c:v>15.703099999999999</c:v>
                </c:pt>
                <c:pt idx="16">
                  <c:v>18.164033333333332</c:v>
                </c:pt>
                <c:pt idx="17">
                  <c:v>20.273433333333333</c:v>
                </c:pt>
                <c:pt idx="18">
                  <c:v>22.851600000000001</c:v>
                </c:pt>
                <c:pt idx="19">
                  <c:v>24.726566666666667</c:v>
                </c:pt>
                <c:pt idx="20">
                  <c:v>26.835966666666668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F60-441F-BD37-4344A1C2DE5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Sheet1!$B$75:$B$95</c:f>
              <c:numCache>
                <c:formatCode>General</c:formatCode>
                <c:ptCount val="21"/>
                <c:pt idx="0">
                  <c:v>0.01</c:v>
                </c:pt>
                <c:pt idx="1">
                  <c:v>8.9999999999999993E-3</c:v>
                </c:pt>
                <c:pt idx="2">
                  <c:v>8.0000000000000002E-3</c:v>
                </c:pt>
                <c:pt idx="3">
                  <c:v>7.0000000000000001E-3</c:v>
                </c:pt>
                <c:pt idx="4">
                  <c:v>6.0000000000000001E-3</c:v>
                </c:pt>
                <c:pt idx="5">
                  <c:v>5.0000000000000001E-3</c:v>
                </c:pt>
                <c:pt idx="6">
                  <c:v>3.9999999999999897E-3</c:v>
                </c:pt>
                <c:pt idx="7">
                  <c:v>2.9999999999999901E-3</c:v>
                </c:pt>
                <c:pt idx="8">
                  <c:v>1.9999999999999901E-3</c:v>
                </c:pt>
                <c:pt idx="9">
                  <c:v>9.9999999999999005E-4</c:v>
                </c:pt>
                <c:pt idx="10">
                  <c:v>0</c:v>
                </c:pt>
                <c:pt idx="11">
                  <c:v>-9.9999999999999894E-4</c:v>
                </c:pt>
                <c:pt idx="12">
                  <c:v>-2E-3</c:v>
                </c:pt>
                <c:pt idx="13">
                  <c:v>-3.0000000000000001E-3</c:v>
                </c:pt>
                <c:pt idx="14">
                  <c:v>-4.0000000000000001E-3</c:v>
                </c:pt>
                <c:pt idx="15">
                  <c:v>-5.0000000000000001E-3</c:v>
                </c:pt>
                <c:pt idx="16">
                  <c:v>-6.0000000000000001E-3</c:v>
                </c:pt>
                <c:pt idx="17">
                  <c:v>-7.0000000000000001E-3</c:v>
                </c:pt>
                <c:pt idx="18">
                  <c:v>-8.0000000000000002E-3</c:v>
                </c:pt>
                <c:pt idx="19">
                  <c:v>-8.9999999999999993E-3</c:v>
                </c:pt>
                <c:pt idx="20">
                  <c:v>-0.01</c:v>
                </c:pt>
              </c:numCache>
            </c:numRef>
          </c:xVal>
          <c:yVal>
            <c:numRef>
              <c:f>Sheet1!$F$75:$F$95</c:f>
              <c:numCache>
                <c:formatCode>General</c:formatCode>
                <c:ptCount val="21"/>
                <c:pt idx="0">
                  <c:v>-24.960933333333333</c:v>
                </c:pt>
                <c:pt idx="1">
                  <c:v>-23.085933333333333</c:v>
                </c:pt>
                <c:pt idx="2">
                  <c:v>-20.859399999999997</c:v>
                </c:pt>
                <c:pt idx="3">
                  <c:v>-18.6328</c:v>
                </c:pt>
                <c:pt idx="4">
                  <c:v>-16.406233333333333</c:v>
                </c:pt>
                <c:pt idx="5">
                  <c:v>-13.828100000000001</c:v>
                </c:pt>
                <c:pt idx="6">
                  <c:v>-11.25</c:v>
                </c:pt>
                <c:pt idx="7">
                  <c:v>-8.4375</c:v>
                </c:pt>
                <c:pt idx="8">
                  <c:v>-5.7421866666666661</c:v>
                </c:pt>
                <c:pt idx="9">
                  <c:v>-2.9296866666666666</c:v>
                </c:pt>
                <c:pt idx="10">
                  <c:v>0</c:v>
                </c:pt>
                <c:pt idx="11">
                  <c:v>2.5781266666666665</c:v>
                </c:pt>
                <c:pt idx="12">
                  <c:v>5.625</c:v>
                </c:pt>
                <c:pt idx="13">
                  <c:v>8.554686666666667</c:v>
                </c:pt>
                <c:pt idx="14">
                  <c:v>11.25</c:v>
                </c:pt>
                <c:pt idx="15">
                  <c:v>13.945300000000001</c:v>
                </c:pt>
                <c:pt idx="16">
                  <c:v>16.289066666666667</c:v>
                </c:pt>
                <c:pt idx="17">
                  <c:v>18.398399999999999</c:v>
                </c:pt>
                <c:pt idx="18">
                  <c:v>20.859399999999997</c:v>
                </c:pt>
                <c:pt idx="19">
                  <c:v>22.851566666666667</c:v>
                </c:pt>
                <c:pt idx="20">
                  <c:v>24.843733333333333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F60-441F-BD37-4344A1C2D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9768976"/>
        <c:axId val="1809245744"/>
      </c:scatterChart>
      <c:valAx>
        <c:axId val="1809768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9245744"/>
        <c:crosses val="autoZero"/>
        <c:crossBetween val="midCat"/>
      </c:valAx>
      <c:valAx>
        <c:axId val="180924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9768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Sheet1!$K$62:$K$77</c:f>
              <c:numCache>
                <c:formatCode>General</c:formatCode>
                <c:ptCount val="16"/>
                <c:pt idx="0">
                  <c:v>0</c:v>
                </c:pt>
                <c:pt idx="1">
                  <c:v>-9.9999999999999894E-4</c:v>
                </c:pt>
                <c:pt idx="2">
                  <c:v>-2E-3</c:v>
                </c:pt>
                <c:pt idx="3">
                  <c:v>-3.0000000000000001E-3</c:v>
                </c:pt>
                <c:pt idx="4">
                  <c:v>-4.0000000000000001E-3</c:v>
                </c:pt>
                <c:pt idx="5">
                  <c:v>-5.0000000000000001E-3</c:v>
                </c:pt>
                <c:pt idx="6">
                  <c:v>-6.0000000000000001E-3</c:v>
                </c:pt>
                <c:pt idx="7">
                  <c:v>-7.0000000000000001E-3</c:v>
                </c:pt>
                <c:pt idx="8">
                  <c:v>-8.0000000000000002E-3</c:v>
                </c:pt>
                <c:pt idx="9">
                  <c:v>-8.9999999999999993E-3</c:v>
                </c:pt>
                <c:pt idx="10">
                  <c:v>-0.01</c:v>
                </c:pt>
                <c:pt idx="11">
                  <c:v>-1.0999999999999999E-2</c:v>
                </c:pt>
                <c:pt idx="12">
                  <c:v>-1.2E-2</c:v>
                </c:pt>
                <c:pt idx="13">
                  <c:v>-1.2999999999999999E-2</c:v>
                </c:pt>
                <c:pt idx="14">
                  <c:v>-1.4E-2</c:v>
                </c:pt>
                <c:pt idx="15">
                  <c:v>-1.4999999999999999E-2</c:v>
                </c:pt>
              </c:numCache>
            </c:numRef>
          </c:xVal>
          <c:yVal>
            <c:numRef>
              <c:f>Sheet1!$L$62:$L$77</c:f>
              <c:numCache>
                <c:formatCode>General</c:formatCode>
                <c:ptCount val="16"/>
                <c:pt idx="0">
                  <c:v>-18.122318378949998</c:v>
                </c:pt>
                <c:pt idx="1">
                  <c:v>-15.6880119781978</c:v>
                </c:pt>
                <c:pt idx="2">
                  <c:v>-13.034838101689401</c:v>
                </c:pt>
                <c:pt idx="3">
                  <c:v>-10.142028519983</c:v>
                </c:pt>
                <c:pt idx="4">
                  <c:v>-7.0009639405364297</c:v>
                </c:pt>
                <c:pt idx="5">
                  <c:v>-3.6276155422737801</c:v>
                </c:pt>
                <c:pt idx="6">
                  <c:v>-7.5525745523223095E-2</c:v>
                </c:pt>
                <c:pt idx="7">
                  <c:v>3.1970524761641599</c:v>
                </c:pt>
                <c:pt idx="8">
                  <c:v>7.1659133079800199</c:v>
                </c:pt>
                <c:pt idx="9">
                  <c:v>10.6318011878046</c:v>
                </c:pt>
                <c:pt idx="10">
                  <c:v>13.888004910069</c:v>
                </c:pt>
                <c:pt idx="11">
                  <c:v>16.903909708029399</c:v>
                </c:pt>
                <c:pt idx="12">
                  <c:v>19.6786922159421</c:v>
                </c:pt>
                <c:pt idx="13">
                  <c:v>22.227991219968398</c:v>
                </c:pt>
                <c:pt idx="14">
                  <c:v>24.3479681535689</c:v>
                </c:pt>
                <c:pt idx="15">
                  <c:v>26.7404660997402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5A-420B-8719-80B7CB5BE93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Sheet1!$K$62:$K$77</c:f>
              <c:numCache>
                <c:formatCode>General</c:formatCode>
                <c:ptCount val="16"/>
                <c:pt idx="0">
                  <c:v>0</c:v>
                </c:pt>
                <c:pt idx="1">
                  <c:v>-9.9999999999999894E-4</c:v>
                </c:pt>
                <c:pt idx="2">
                  <c:v>-2E-3</c:v>
                </c:pt>
                <c:pt idx="3">
                  <c:v>-3.0000000000000001E-3</c:v>
                </c:pt>
                <c:pt idx="4">
                  <c:v>-4.0000000000000001E-3</c:v>
                </c:pt>
                <c:pt idx="5">
                  <c:v>-5.0000000000000001E-3</c:v>
                </c:pt>
                <c:pt idx="6">
                  <c:v>-6.0000000000000001E-3</c:v>
                </c:pt>
                <c:pt idx="7">
                  <c:v>-7.0000000000000001E-3</c:v>
                </c:pt>
                <c:pt idx="8">
                  <c:v>-8.0000000000000002E-3</c:v>
                </c:pt>
                <c:pt idx="9">
                  <c:v>-8.9999999999999993E-3</c:v>
                </c:pt>
                <c:pt idx="10">
                  <c:v>-0.01</c:v>
                </c:pt>
                <c:pt idx="11">
                  <c:v>-1.0999999999999999E-2</c:v>
                </c:pt>
                <c:pt idx="12">
                  <c:v>-1.2E-2</c:v>
                </c:pt>
                <c:pt idx="13">
                  <c:v>-1.2999999999999999E-2</c:v>
                </c:pt>
                <c:pt idx="14">
                  <c:v>-1.4E-2</c:v>
                </c:pt>
                <c:pt idx="15">
                  <c:v>-1.4999999999999999E-2</c:v>
                </c:pt>
              </c:numCache>
            </c:numRef>
          </c:xVal>
          <c:yVal>
            <c:numRef>
              <c:f>Sheet1!$M$62:$M$77</c:f>
              <c:numCache>
                <c:formatCode>General</c:formatCode>
                <c:ptCount val="16"/>
                <c:pt idx="0">
                  <c:v>-2.46457498832073</c:v>
                </c:pt>
                <c:pt idx="1">
                  <c:v>0.42048057962001101</c:v>
                </c:pt>
                <c:pt idx="2">
                  <c:v>3.3188793396030398</c:v>
                </c:pt>
                <c:pt idx="3">
                  <c:v>6.19383939913061</c:v>
                </c:pt>
                <c:pt idx="4">
                  <c:v>9.0122118287439701</c:v>
                </c:pt>
                <c:pt idx="5">
                  <c:v>11.7475147230776</c:v>
                </c:pt>
                <c:pt idx="6">
                  <c:v>14.3807686547256</c:v>
                </c:pt>
                <c:pt idx="7">
                  <c:v>16.653122044699199</c:v>
                </c:pt>
                <c:pt idx="8">
                  <c:v>19.297044313409401</c:v>
                </c:pt>
                <c:pt idx="9">
                  <c:v>21.570494121569201</c:v>
                </c:pt>
                <c:pt idx="10">
                  <c:v>23.721396260089101</c:v>
                </c:pt>
                <c:pt idx="11">
                  <c:v>25.754375864916199</c:v>
                </c:pt>
                <c:pt idx="12">
                  <c:v>27.6761900750266</c:v>
                </c:pt>
                <c:pt idx="13">
                  <c:v>29.494676190524402</c:v>
                </c:pt>
                <c:pt idx="14">
                  <c:v>31.049683120931601</c:v>
                </c:pt>
                <c:pt idx="15">
                  <c:v>32.853930150142403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E5A-420B-8719-80B7CB5BE93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Sheet1!$K$62:$K$77</c:f>
              <c:numCache>
                <c:formatCode>General</c:formatCode>
                <c:ptCount val="16"/>
                <c:pt idx="0">
                  <c:v>0</c:v>
                </c:pt>
                <c:pt idx="1">
                  <c:v>-9.9999999999999894E-4</c:v>
                </c:pt>
                <c:pt idx="2">
                  <c:v>-2E-3</c:v>
                </c:pt>
                <c:pt idx="3">
                  <c:v>-3.0000000000000001E-3</c:v>
                </c:pt>
                <c:pt idx="4">
                  <c:v>-4.0000000000000001E-3</c:v>
                </c:pt>
                <c:pt idx="5">
                  <c:v>-5.0000000000000001E-3</c:v>
                </c:pt>
                <c:pt idx="6">
                  <c:v>-6.0000000000000001E-3</c:v>
                </c:pt>
                <c:pt idx="7">
                  <c:v>-7.0000000000000001E-3</c:v>
                </c:pt>
                <c:pt idx="8">
                  <c:v>-8.0000000000000002E-3</c:v>
                </c:pt>
                <c:pt idx="9">
                  <c:v>-8.9999999999999993E-3</c:v>
                </c:pt>
                <c:pt idx="10">
                  <c:v>-0.01</c:v>
                </c:pt>
                <c:pt idx="11">
                  <c:v>-1.0999999999999999E-2</c:v>
                </c:pt>
                <c:pt idx="12">
                  <c:v>-1.2E-2</c:v>
                </c:pt>
                <c:pt idx="13">
                  <c:v>-1.2999999999999999E-2</c:v>
                </c:pt>
                <c:pt idx="14">
                  <c:v>-1.4E-2</c:v>
                </c:pt>
                <c:pt idx="15">
                  <c:v>-1.4999999999999999E-2</c:v>
                </c:pt>
              </c:numCache>
            </c:numRef>
          </c:xVal>
          <c:yVal>
            <c:numRef>
              <c:f>Sheet1!$N$62:$N$77</c:f>
              <c:numCache>
                <c:formatCode>General</c:formatCode>
                <c:ptCount val="16"/>
                <c:pt idx="0">
                  <c:v>-18.164033333333332</c:v>
                </c:pt>
                <c:pt idx="1">
                  <c:v>-15.9375</c:v>
                </c:pt>
                <c:pt idx="2">
                  <c:v>-13.242200000000002</c:v>
                </c:pt>
                <c:pt idx="3">
                  <c:v>-10.3125</c:v>
                </c:pt>
                <c:pt idx="4">
                  <c:v>-7.1484366666666661</c:v>
                </c:pt>
                <c:pt idx="5">
                  <c:v>-3.75</c:v>
                </c:pt>
                <c:pt idx="6">
                  <c:v>-0.35156199999999999</c:v>
                </c:pt>
                <c:pt idx="7">
                  <c:v>2.8125</c:v>
                </c:pt>
                <c:pt idx="8">
                  <c:v>7.03125</c:v>
                </c:pt>
                <c:pt idx="9">
                  <c:v>10.781233333333335</c:v>
                </c:pt>
                <c:pt idx="10">
                  <c:v>13.828100000000001</c:v>
                </c:pt>
                <c:pt idx="11">
                  <c:v>16.9922</c:v>
                </c:pt>
                <c:pt idx="12">
                  <c:v>19.6875</c:v>
                </c:pt>
                <c:pt idx="13">
                  <c:v>22.265599999999996</c:v>
                </c:pt>
                <c:pt idx="14">
                  <c:v>24.375</c:v>
                </c:pt>
                <c:pt idx="15">
                  <c:v>26.718766666666667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E5A-420B-8719-80B7CB5BE93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Sheet1!$K$62:$K$77</c:f>
              <c:numCache>
                <c:formatCode>General</c:formatCode>
                <c:ptCount val="16"/>
                <c:pt idx="0">
                  <c:v>0</c:v>
                </c:pt>
                <c:pt idx="1">
                  <c:v>-9.9999999999999894E-4</c:v>
                </c:pt>
                <c:pt idx="2">
                  <c:v>-2E-3</c:v>
                </c:pt>
                <c:pt idx="3">
                  <c:v>-3.0000000000000001E-3</c:v>
                </c:pt>
                <c:pt idx="4">
                  <c:v>-4.0000000000000001E-3</c:v>
                </c:pt>
                <c:pt idx="5">
                  <c:v>-5.0000000000000001E-3</c:v>
                </c:pt>
                <c:pt idx="6">
                  <c:v>-6.0000000000000001E-3</c:v>
                </c:pt>
                <c:pt idx="7">
                  <c:v>-7.0000000000000001E-3</c:v>
                </c:pt>
                <c:pt idx="8">
                  <c:v>-8.0000000000000002E-3</c:v>
                </c:pt>
                <c:pt idx="9">
                  <c:v>-8.9999999999999993E-3</c:v>
                </c:pt>
                <c:pt idx="10">
                  <c:v>-0.01</c:v>
                </c:pt>
                <c:pt idx="11">
                  <c:v>-1.0999999999999999E-2</c:v>
                </c:pt>
                <c:pt idx="12">
                  <c:v>-1.2E-2</c:v>
                </c:pt>
                <c:pt idx="13">
                  <c:v>-1.2999999999999999E-2</c:v>
                </c:pt>
                <c:pt idx="14">
                  <c:v>-1.4E-2</c:v>
                </c:pt>
                <c:pt idx="15">
                  <c:v>-1.4999999999999999E-2</c:v>
                </c:pt>
              </c:numCache>
            </c:numRef>
          </c:xVal>
          <c:yVal>
            <c:numRef>
              <c:f>Sheet1!$O$62:$O$77</c:f>
              <c:numCache>
                <c:formatCode>General</c:formatCode>
                <c:ptCount val="16"/>
                <c:pt idx="0">
                  <c:v>-2.2265666666666664</c:v>
                </c:pt>
                <c:pt idx="1">
                  <c:v>0.35156199999999999</c:v>
                </c:pt>
                <c:pt idx="2">
                  <c:v>2.8125</c:v>
                </c:pt>
                <c:pt idx="3">
                  <c:v>5.8593733333333331</c:v>
                </c:pt>
                <c:pt idx="4">
                  <c:v>9.0234333333333314</c:v>
                </c:pt>
                <c:pt idx="5">
                  <c:v>11.484399999999999</c:v>
                </c:pt>
                <c:pt idx="6">
                  <c:v>14.179699999999999</c:v>
                </c:pt>
                <c:pt idx="7">
                  <c:v>16.289066666666667</c:v>
                </c:pt>
                <c:pt idx="8">
                  <c:v>18.984400000000001</c:v>
                </c:pt>
                <c:pt idx="9">
                  <c:v>21.328133333333337</c:v>
                </c:pt>
                <c:pt idx="10">
                  <c:v>23.4375</c:v>
                </c:pt>
                <c:pt idx="11">
                  <c:v>25.54686666666667</c:v>
                </c:pt>
                <c:pt idx="12">
                  <c:v>27.656233333333333</c:v>
                </c:pt>
                <c:pt idx="13">
                  <c:v>29.414033333333332</c:v>
                </c:pt>
                <c:pt idx="14">
                  <c:v>31.0547</c:v>
                </c:pt>
                <c:pt idx="15">
                  <c:v>32.8125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E5A-420B-8719-80B7CB5BE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202896"/>
        <c:axId val="2001909120"/>
      </c:scatterChart>
      <c:valAx>
        <c:axId val="1744202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909120"/>
        <c:crosses val="autoZero"/>
        <c:crossBetween val="midCat"/>
      </c:valAx>
      <c:valAx>
        <c:axId val="200190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4202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359367</xdr:colOff>
      <xdr:row>99</xdr:row>
      <xdr:rowOff>134256</xdr:rowOff>
    </xdr:from>
    <xdr:to>
      <xdr:col>7</xdr:col>
      <xdr:colOff>295867</xdr:colOff>
      <xdr:row>114</xdr:row>
      <xdr:rowOff>156028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77215E1-43B8-4DAB-AAB2-89EF4CD1F7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7327</xdr:colOff>
      <xdr:row>79</xdr:row>
      <xdr:rowOff>54358</xdr:rowOff>
    </xdr:from>
    <xdr:to>
      <xdr:col>16</xdr:col>
      <xdr:colOff>606041</xdr:colOff>
      <xdr:row>94</xdr:row>
      <xdr:rowOff>76130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7673FBE-917C-44A3-AA90-9A06B9C3D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7"/>
  <sheetViews>
    <sheetView tabSelected="1" topLeftCell="A70" zoomScale="130" zoomScaleNormal="130" workbookViewId="0">
      <selection activeCell="Q78" sqref="Q78"/>
    </sheetView>
  </sheetViews>
  <sheetFormatPr defaultRowHeight="14.25" x14ac:dyDescent="0.2"/>
  <sheetData>
    <row r="1" spans="1:17" x14ac:dyDescent="0.2">
      <c r="B1" s="1" t="s">
        <v>0</v>
      </c>
      <c r="C1" s="18" t="s">
        <v>1</v>
      </c>
      <c r="D1" s="18"/>
      <c r="E1" s="16" t="s">
        <v>2</v>
      </c>
      <c r="F1" s="16"/>
      <c r="G1" s="17" t="s">
        <v>3</v>
      </c>
      <c r="H1" s="17"/>
      <c r="K1" s="1" t="s">
        <v>12</v>
      </c>
      <c r="L1" s="18" t="s">
        <v>1</v>
      </c>
      <c r="M1" s="18"/>
      <c r="N1" s="16" t="s">
        <v>2</v>
      </c>
      <c r="O1" s="16"/>
      <c r="P1" s="17" t="s">
        <v>3</v>
      </c>
      <c r="Q1" s="17"/>
    </row>
    <row r="2" spans="1:17" x14ac:dyDescent="0.2">
      <c r="A2" s="2">
        <v>44570</v>
      </c>
      <c r="C2" s="3" t="s">
        <v>4</v>
      </c>
      <c r="D2" s="4" t="s">
        <v>5</v>
      </c>
      <c r="E2" s="3" t="s">
        <v>4</v>
      </c>
      <c r="F2" s="4" t="s">
        <v>5</v>
      </c>
      <c r="G2" s="5" t="s">
        <v>6</v>
      </c>
      <c r="H2" s="6" t="s">
        <v>7</v>
      </c>
      <c r="J2" s="2">
        <v>44570</v>
      </c>
      <c r="L2" s="3" t="s">
        <v>4</v>
      </c>
      <c r="M2" s="4" t="s">
        <v>5</v>
      </c>
      <c r="N2" s="3" t="s">
        <v>4</v>
      </c>
      <c r="O2" s="4" t="s">
        <v>5</v>
      </c>
      <c r="P2" s="5" t="s">
        <v>6</v>
      </c>
      <c r="Q2" s="6" t="s">
        <v>7</v>
      </c>
    </row>
    <row r="3" spans="1:17" x14ac:dyDescent="0.2">
      <c r="A3" s="7" t="s">
        <v>8</v>
      </c>
      <c r="B3" s="8">
        <v>0.01</v>
      </c>
      <c r="C3" s="3">
        <v>-26.967513134690901</v>
      </c>
      <c r="D3">
        <v>-24.976397100241499</v>
      </c>
      <c r="E3" s="3">
        <v>-26.718800000000002</v>
      </c>
      <c r="F3">
        <v>-25.3125</v>
      </c>
      <c r="G3" s="3">
        <f>E3-C3</f>
        <v>0.24871313469089884</v>
      </c>
      <c r="H3">
        <f>F3-D3</f>
        <v>-0.33610289975850094</v>
      </c>
      <c r="J3" s="7" t="s">
        <v>8</v>
      </c>
      <c r="K3" s="8">
        <v>0</v>
      </c>
      <c r="L3">
        <v>-18.122318378949998</v>
      </c>
      <c r="M3">
        <v>-2.46457498832073</v>
      </c>
      <c r="N3">
        <v>-18.281199999999998</v>
      </c>
      <c r="O3">
        <v>-2.1093799999999998</v>
      </c>
      <c r="P3">
        <f t="shared" ref="P3:P13" si="0">N3-L3</f>
        <v>-0.15888162104999992</v>
      </c>
      <c r="Q3">
        <f t="shared" ref="Q3:Q13" si="1">O3-M3</f>
        <v>0.35519498832073015</v>
      </c>
    </row>
    <row r="4" spans="1:17" x14ac:dyDescent="0.2">
      <c r="A4" s="9" t="s">
        <v>9</v>
      </c>
      <c r="B4" s="8">
        <v>8.9999999999999993E-3</v>
      </c>
      <c r="C4" s="3">
        <v>-25.057743753045798</v>
      </c>
      <c r="D4">
        <v>-23.0065377647608</v>
      </c>
      <c r="E4" s="3">
        <v>-24.960899999999999</v>
      </c>
      <c r="F4">
        <v>-23.203099999999999</v>
      </c>
      <c r="G4" s="3">
        <f t="shared" ref="G4:H23" si="2">E4-C4</f>
        <v>9.684375304579973E-2</v>
      </c>
      <c r="H4">
        <f t="shared" si="2"/>
        <v>-0.19656223523919891</v>
      </c>
      <c r="J4" s="9" t="s">
        <v>13</v>
      </c>
      <c r="K4" s="8">
        <v>-9.9999999999999894E-4</v>
      </c>
      <c r="L4">
        <v>-15.6880119781978</v>
      </c>
      <c r="M4">
        <v>0.42048057962001101</v>
      </c>
      <c r="N4">
        <v>-16.171900000000001</v>
      </c>
      <c r="O4">
        <v>0.35156199999999999</v>
      </c>
      <c r="P4">
        <f t="shared" si="0"/>
        <v>-0.48388802180220125</v>
      </c>
      <c r="Q4">
        <f t="shared" si="1"/>
        <v>-6.8918579620011022E-2</v>
      </c>
    </row>
    <row r="5" spans="1:17" x14ac:dyDescent="0.2">
      <c r="B5" s="8">
        <v>8.0000000000000002E-3</v>
      </c>
      <c r="C5" s="3">
        <v>-23.009800768739201</v>
      </c>
      <c r="D5">
        <v>-20.924009217580402</v>
      </c>
      <c r="E5" s="3">
        <v>-22.851600000000001</v>
      </c>
      <c r="F5">
        <v>-20.7422</v>
      </c>
      <c r="G5" s="3">
        <f t="shared" si="2"/>
        <v>0.1582007687391993</v>
      </c>
      <c r="H5">
        <f t="shared" si="2"/>
        <v>0.18180921758040114</v>
      </c>
      <c r="K5" s="8">
        <v>-2E-3</v>
      </c>
      <c r="L5">
        <v>-13.034838101689401</v>
      </c>
      <c r="M5">
        <v>3.3188793396030398</v>
      </c>
      <c r="N5">
        <v>-13.359400000000001</v>
      </c>
      <c r="O5">
        <v>2.8125</v>
      </c>
      <c r="P5">
        <f t="shared" si="0"/>
        <v>-0.32456189831060023</v>
      </c>
      <c r="Q5">
        <f t="shared" si="1"/>
        <v>-0.50637933960303982</v>
      </c>
    </row>
    <row r="6" spans="1:17" x14ac:dyDescent="0.2">
      <c r="B6" s="8">
        <v>7.0000000000000001E-3</v>
      </c>
      <c r="C6" s="3">
        <v>-20.575886141972902</v>
      </c>
      <c r="D6">
        <v>-18.493883791529999</v>
      </c>
      <c r="E6" s="3">
        <v>-20.390599999999999</v>
      </c>
      <c r="F6">
        <v>-18.6328</v>
      </c>
      <c r="G6" s="3">
        <f t="shared" si="2"/>
        <v>0.18528614197290239</v>
      </c>
      <c r="H6">
        <f t="shared" si="2"/>
        <v>-0.13891620847000041</v>
      </c>
      <c r="K6" s="8">
        <v>-3.0000000000000001E-3</v>
      </c>
      <c r="L6">
        <v>-10.142028519983</v>
      </c>
      <c r="M6">
        <v>6.19383939913061</v>
      </c>
      <c r="N6">
        <v>-10.546900000000001</v>
      </c>
      <c r="O6">
        <v>5.9765600000000001</v>
      </c>
      <c r="P6">
        <f t="shared" si="0"/>
        <v>-0.40487148001700035</v>
      </c>
      <c r="Q6">
        <f t="shared" si="1"/>
        <v>-0.2172793991306099</v>
      </c>
    </row>
    <row r="7" spans="1:17" x14ac:dyDescent="0.2">
      <c r="B7" s="8">
        <v>6.0000000000000001E-3</v>
      </c>
      <c r="C7" s="3">
        <v>-18.425754648877799</v>
      </c>
      <c r="D7">
        <v>-16.391415918887699</v>
      </c>
      <c r="E7" s="3">
        <v>-18.281199999999998</v>
      </c>
      <c r="F7">
        <v>-16.523399999999999</v>
      </c>
      <c r="G7" s="3">
        <f t="shared" si="2"/>
        <v>0.14455464887780067</v>
      </c>
      <c r="H7">
        <f t="shared" si="2"/>
        <v>-0.13198408111230009</v>
      </c>
      <c r="K7" s="8">
        <v>-4.0000000000000001E-3</v>
      </c>
      <c r="L7">
        <v>-7.0009639405364297</v>
      </c>
      <c r="M7">
        <v>9.0122118287439701</v>
      </c>
      <c r="N7">
        <v>-7.3828100000000001</v>
      </c>
      <c r="O7">
        <v>9.1406200000000002</v>
      </c>
      <c r="P7">
        <f t="shared" si="0"/>
        <v>-0.38184605946357042</v>
      </c>
      <c r="Q7">
        <f t="shared" si="1"/>
        <v>0.1284081712560301</v>
      </c>
    </row>
    <row r="8" spans="1:17" x14ac:dyDescent="0.2">
      <c r="B8" s="8">
        <v>5.0000000000000001E-3</v>
      </c>
      <c r="C8" s="3">
        <v>-15.850713977144499</v>
      </c>
      <c r="D8">
        <v>-13.9316331182802</v>
      </c>
      <c r="E8" s="3">
        <v>-15.8203</v>
      </c>
      <c r="F8">
        <v>-13.710900000000001</v>
      </c>
      <c r="G8" s="3">
        <f t="shared" si="2"/>
        <v>3.0413977144499782E-2</v>
      </c>
      <c r="H8">
        <f t="shared" si="2"/>
        <v>0.22073311828019904</v>
      </c>
      <c r="K8" s="8">
        <v>-5.0000000000000001E-3</v>
      </c>
      <c r="L8">
        <v>-3.6276155422737801</v>
      </c>
      <c r="M8">
        <v>11.7475147230776</v>
      </c>
      <c r="N8">
        <v>-3.8671899999999999</v>
      </c>
      <c r="O8">
        <v>11.601599999999999</v>
      </c>
      <c r="P8">
        <f t="shared" si="0"/>
        <v>-0.23957445772621977</v>
      </c>
      <c r="Q8">
        <f t="shared" si="1"/>
        <v>-0.14591472307760078</v>
      </c>
    </row>
    <row r="9" spans="1:17" x14ac:dyDescent="0.2">
      <c r="B9" s="8">
        <v>3.9999999999999897E-3</v>
      </c>
      <c r="C9" s="3">
        <v>-13.0644300918567</v>
      </c>
      <c r="D9">
        <v>-11.342982247977</v>
      </c>
      <c r="E9" s="3">
        <v>-12.6562</v>
      </c>
      <c r="F9">
        <v>-11.25</v>
      </c>
      <c r="G9" s="3">
        <f t="shared" si="2"/>
        <v>0.40823009185669967</v>
      </c>
      <c r="H9">
        <f t="shared" si="2"/>
        <v>9.2982247976999943E-2</v>
      </c>
      <c r="K9" s="8">
        <v>-6.0000000000000001E-3</v>
      </c>
      <c r="L9">
        <v>-7.5525745523223095E-2</v>
      </c>
      <c r="M9">
        <v>14.3807686547256</v>
      </c>
      <c r="N9">
        <v>-0.35156199999999999</v>
      </c>
      <c r="O9">
        <v>14.0625</v>
      </c>
      <c r="P9">
        <f t="shared" si="0"/>
        <v>-0.27603625447677688</v>
      </c>
      <c r="Q9">
        <f t="shared" si="1"/>
        <v>-0.31826865472559973</v>
      </c>
    </row>
    <row r="10" spans="1:17" x14ac:dyDescent="0.2">
      <c r="B10" s="8">
        <v>2.9999999999999901E-3</v>
      </c>
      <c r="C10" s="3">
        <v>-10.0601483840348</v>
      </c>
      <c r="D10">
        <v>-8.6336158654454902</v>
      </c>
      <c r="E10" s="3">
        <v>-10.1953</v>
      </c>
      <c r="F10">
        <v>-8.4375</v>
      </c>
      <c r="G10" s="3">
        <f t="shared" si="2"/>
        <v>-0.13515161596519931</v>
      </c>
      <c r="H10">
        <f t="shared" si="2"/>
        <v>0.1961158654454902</v>
      </c>
      <c r="K10" s="8">
        <v>-7.0000000000000001E-3</v>
      </c>
      <c r="L10">
        <v>3.1970524761641599</v>
      </c>
      <c r="M10">
        <v>16.653122044699199</v>
      </c>
      <c r="N10">
        <v>2.8125</v>
      </c>
      <c r="O10">
        <v>16.523399999999999</v>
      </c>
      <c r="P10">
        <f t="shared" si="0"/>
        <v>-0.38455247616415988</v>
      </c>
      <c r="Q10">
        <f t="shared" si="1"/>
        <v>-0.12972204469920001</v>
      </c>
    </row>
    <row r="11" spans="1:17" x14ac:dyDescent="0.2">
      <c r="B11" s="8">
        <v>1.9999999999999901E-3</v>
      </c>
      <c r="C11" s="3">
        <v>-6.8494495752353002</v>
      </c>
      <c r="D11">
        <v>-5.8205827496698497</v>
      </c>
      <c r="E11" s="3">
        <v>-6.6796899999999999</v>
      </c>
      <c r="F11">
        <v>-5.625</v>
      </c>
      <c r="G11" s="3">
        <f t="shared" si="2"/>
        <v>0.16975957523530028</v>
      </c>
      <c r="H11">
        <f t="shared" si="2"/>
        <v>0.19558274966984968</v>
      </c>
      <c r="K11" s="8">
        <v>-8.0000000000000002E-3</v>
      </c>
      <c r="L11">
        <v>7.1659133079800199</v>
      </c>
      <c r="M11">
        <v>19.297044313409401</v>
      </c>
      <c r="N11">
        <v>7.03125</v>
      </c>
      <c r="O11">
        <v>18.984400000000001</v>
      </c>
      <c r="P11">
        <f t="shared" si="0"/>
        <v>-0.13466330798001991</v>
      </c>
      <c r="Q11">
        <f t="shared" si="1"/>
        <v>-0.31264431340940035</v>
      </c>
    </row>
    <row r="12" spans="1:17" x14ac:dyDescent="0.2">
      <c r="B12" s="8">
        <v>9.9999999999999005E-4</v>
      </c>
      <c r="C12" s="3">
        <v>-3.47207054643432</v>
      </c>
      <c r="D12">
        <v>-2.9308001633409102</v>
      </c>
      <c r="E12" s="3">
        <v>-3.5156200000000002</v>
      </c>
      <c r="F12">
        <v>-2.8125</v>
      </c>
      <c r="G12" s="3">
        <f t="shared" si="2"/>
        <v>-4.3549453565680185E-2</v>
      </c>
      <c r="H12">
        <f t="shared" si="2"/>
        <v>0.1183001633409102</v>
      </c>
      <c r="K12" s="8">
        <v>-8.9999999999999993E-3</v>
      </c>
      <c r="L12">
        <v>10.6318011878046</v>
      </c>
      <c r="M12">
        <v>21.570494121569201</v>
      </c>
      <c r="N12">
        <v>10.546900000000001</v>
      </c>
      <c r="O12">
        <v>21.4453</v>
      </c>
      <c r="P12">
        <f t="shared" si="0"/>
        <v>-8.4901187804598877E-2</v>
      </c>
      <c r="Q12">
        <f t="shared" si="1"/>
        <v>-0.1251941215692014</v>
      </c>
    </row>
    <row r="13" spans="1:17" x14ac:dyDescent="0.2">
      <c r="B13" s="8">
        <v>0</v>
      </c>
      <c r="C13" s="3">
        <v>0</v>
      </c>
      <c r="D13">
        <v>0</v>
      </c>
      <c r="E13" s="3">
        <v>0</v>
      </c>
      <c r="F13">
        <v>0</v>
      </c>
      <c r="G13" s="3">
        <f t="shared" si="2"/>
        <v>0</v>
      </c>
      <c r="H13">
        <f t="shared" si="2"/>
        <v>0</v>
      </c>
      <c r="K13" s="8">
        <v>-0.01</v>
      </c>
      <c r="L13">
        <v>13.888004910069</v>
      </c>
      <c r="M13">
        <v>23.721396260089101</v>
      </c>
      <c r="N13">
        <v>13.710900000000001</v>
      </c>
      <c r="O13">
        <v>23.5547</v>
      </c>
      <c r="P13">
        <f t="shared" si="0"/>
        <v>-0.17710491006899964</v>
      </c>
      <c r="Q13">
        <f t="shared" si="1"/>
        <v>-0.16669626008910043</v>
      </c>
    </row>
    <row r="14" spans="1:17" x14ac:dyDescent="0.2">
      <c r="B14" s="8">
        <v>-9.9999999999999894E-4</v>
      </c>
      <c r="C14" s="3">
        <f>-C12</f>
        <v>3.47207054643432</v>
      </c>
      <c r="D14">
        <f>-D12</f>
        <v>2.9308001633409102</v>
      </c>
      <c r="E14" s="3">
        <v>3.5156200000000002</v>
      </c>
      <c r="F14">
        <v>2.4609399999999999</v>
      </c>
      <c r="G14" s="3">
        <f t="shared" si="2"/>
        <v>4.3549453565680185E-2</v>
      </c>
      <c r="H14">
        <f t="shared" si="2"/>
        <v>-0.4698601633409103</v>
      </c>
      <c r="K14" s="8">
        <v>-1.0999999999999999E-2</v>
      </c>
      <c r="L14">
        <v>16.903909708029399</v>
      </c>
      <c r="M14">
        <v>25.754375864916199</v>
      </c>
      <c r="N14">
        <v>16.875</v>
      </c>
      <c r="O14">
        <v>25.3125</v>
      </c>
      <c r="P14">
        <f t="shared" ref="P14:Q18" si="3">N14-L14</f>
        <v>-2.8909708029399184E-2</v>
      </c>
      <c r="Q14">
        <f t="shared" si="3"/>
        <v>-0.44187586491619868</v>
      </c>
    </row>
    <row r="15" spans="1:17" x14ac:dyDescent="0.2">
      <c r="B15" s="8">
        <v>-2E-3</v>
      </c>
      <c r="C15" s="3">
        <f>-C11</f>
        <v>6.8494495752353002</v>
      </c>
      <c r="D15">
        <f>-D11</f>
        <v>5.8205827496698497</v>
      </c>
      <c r="E15" s="3">
        <v>6.3281200000000002</v>
      </c>
      <c r="F15">
        <v>5.625</v>
      </c>
      <c r="G15" s="3">
        <f t="shared" si="2"/>
        <v>-0.52132957523529999</v>
      </c>
      <c r="H15">
        <f t="shared" si="2"/>
        <v>-0.19558274966984968</v>
      </c>
      <c r="K15" s="8">
        <v>-1.2E-2</v>
      </c>
      <c r="L15">
        <v>19.6786922159421</v>
      </c>
      <c r="M15">
        <v>27.6761900750266</v>
      </c>
      <c r="N15">
        <v>19.6875</v>
      </c>
      <c r="O15">
        <v>27.421900000000001</v>
      </c>
      <c r="P15">
        <f t="shared" si="3"/>
        <v>8.8077840579003919E-3</v>
      </c>
      <c r="Q15">
        <f t="shared" si="3"/>
        <v>-0.25429007502659928</v>
      </c>
    </row>
    <row r="16" spans="1:17" x14ac:dyDescent="0.2">
      <c r="B16" s="8">
        <v>-3.0000000000000001E-3</v>
      </c>
      <c r="C16" s="3">
        <f>-C10</f>
        <v>10.0601483840348</v>
      </c>
      <c r="D16">
        <f>-D10</f>
        <v>8.6336158654454902</v>
      </c>
      <c r="E16" s="3">
        <v>9.84375</v>
      </c>
      <c r="F16">
        <v>8.4375</v>
      </c>
      <c r="G16" s="3">
        <f t="shared" si="2"/>
        <v>-0.21639838403480027</v>
      </c>
      <c r="H16">
        <f t="shared" si="2"/>
        <v>-0.1961158654454902</v>
      </c>
      <c r="K16" s="8">
        <v>-1.2999999999999999E-2</v>
      </c>
      <c r="L16">
        <v>22.227991219968398</v>
      </c>
      <c r="M16">
        <v>29.494676190524402</v>
      </c>
      <c r="N16">
        <v>22.148399999999999</v>
      </c>
      <c r="O16">
        <v>29.1797</v>
      </c>
      <c r="P16">
        <f t="shared" si="3"/>
        <v>-7.9591219968399685E-2</v>
      </c>
      <c r="Q16">
        <f t="shared" si="3"/>
        <v>-0.31497619052440129</v>
      </c>
    </row>
    <row r="17" spans="1:17" x14ac:dyDescent="0.2">
      <c r="B17" s="8">
        <v>-4.0000000000000001E-3</v>
      </c>
      <c r="C17" s="3">
        <f>-C9</f>
        <v>13.0644300918567</v>
      </c>
      <c r="D17">
        <f>-D9</f>
        <v>11.342982247977</v>
      </c>
      <c r="E17" s="3">
        <v>13.0078</v>
      </c>
      <c r="F17">
        <v>11.25</v>
      </c>
      <c r="G17" s="3">
        <f t="shared" si="2"/>
        <v>-5.6630091856700204E-2</v>
      </c>
      <c r="H17">
        <f t="shared" si="2"/>
        <v>-9.2982247976999943E-2</v>
      </c>
      <c r="K17" s="8">
        <v>-1.4E-2</v>
      </c>
      <c r="L17">
        <v>24.3479681535689</v>
      </c>
      <c r="M17">
        <v>31.049683120931601</v>
      </c>
      <c r="N17">
        <v>24.2578</v>
      </c>
      <c r="O17">
        <v>30.9375</v>
      </c>
      <c r="P17">
        <f t="shared" si="3"/>
        <v>-9.0168153568900067E-2</v>
      </c>
      <c r="Q17">
        <f t="shared" si="3"/>
        <v>-0.11218312093160066</v>
      </c>
    </row>
    <row r="18" spans="1:17" x14ac:dyDescent="0.2">
      <c r="B18" s="8">
        <v>-5.0000000000000001E-3</v>
      </c>
      <c r="C18" s="3">
        <f>-C8</f>
        <v>15.850713977144499</v>
      </c>
      <c r="D18">
        <f>-D8</f>
        <v>13.9316331182802</v>
      </c>
      <c r="E18" s="3">
        <v>15.4687</v>
      </c>
      <c r="F18">
        <v>13.710900000000001</v>
      </c>
      <c r="G18" s="3">
        <f t="shared" si="2"/>
        <v>-0.38201397714449925</v>
      </c>
      <c r="H18">
        <f t="shared" si="2"/>
        <v>-0.22073311828019904</v>
      </c>
      <c r="K18" s="8">
        <v>-1.4999999999999999E-2</v>
      </c>
      <c r="L18">
        <v>26.7404660997402</v>
      </c>
      <c r="M18">
        <v>32.853930150142403</v>
      </c>
      <c r="N18">
        <v>26.3672</v>
      </c>
      <c r="O18">
        <v>32.695300000000003</v>
      </c>
      <c r="P18">
        <f t="shared" si="3"/>
        <v>-0.37326609974019931</v>
      </c>
      <c r="Q18">
        <f t="shared" si="3"/>
        <v>-0.15863015014240034</v>
      </c>
    </row>
    <row r="19" spans="1:17" x14ac:dyDescent="0.2">
      <c r="B19" s="8">
        <v>-6.0000000000000001E-3</v>
      </c>
      <c r="C19" s="3">
        <f>-C7</f>
        <v>18.425754648877799</v>
      </c>
      <c r="D19">
        <f>-D7</f>
        <v>16.391415918887699</v>
      </c>
      <c r="E19" s="3">
        <v>17.9297</v>
      </c>
      <c r="F19">
        <v>16.171900000000001</v>
      </c>
      <c r="G19" s="3">
        <f t="shared" si="2"/>
        <v>-0.4960546488777986</v>
      </c>
      <c r="H19">
        <f t="shared" si="2"/>
        <v>-0.21951591888769784</v>
      </c>
    </row>
    <row r="20" spans="1:17" x14ac:dyDescent="0.2">
      <c r="B20" s="8">
        <v>-7.0000000000000001E-3</v>
      </c>
      <c r="C20" s="3">
        <f>-C6</f>
        <v>20.575886141972902</v>
      </c>
      <c r="D20">
        <f>-D6</f>
        <v>18.493883791529999</v>
      </c>
      <c r="E20" s="3">
        <v>20.390599999999999</v>
      </c>
      <c r="F20">
        <v>18.281199999999998</v>
      </c>
      <c r="G20" s="3">
        <f t="shared" si="2"/>
        <v>-0.18528614197290239</v>
      </c>
      <c r="H20">
        <f t="shared" si="2"/>
        <v>-0.21268379153000083</v>
      </c>
      <c r="K20" s="1" t="s">
        <v>12</v>
      </c>
      <c r="L20" s="18" t="s">
        <v>1</v>
      </c>
      <c r="M20" s="18"/>
      <c r="N20" s="16" t="s">
        <v>2</v>
      </c>
      <c r="O20" s="16"/>
      <c r="P20" s="17" t="s">
        <v>3</v>
      </c>
      <c r="Q20" s="17"/>
    </row>
    <row r="21" spans="1:17" x14ac:dyDescent="0.2">
      <c r="B21" s="8">
        <v>-8.0000000000000002E-3</v>
      </c>
      <c r="C21" s="3">
        <f>-C5</f>
        <v>23.009800768739201</v>
      </c>
      <c r="D21">
        <f>-D5</f>
        <v>20.924009217580402</v>
      </c>
      <c r="E21" s="3">
        <v>22.851600000000001</v>
      </c>
      <c r="F21">
        <v>21.093800000000002</v>
      </c>
      <c r="G21" s="3">
        <f t="shared" si="2"/>
        <v>-0.1582007687391993</v>
      </c>
      <c r="H21">
        <f t="shared" si="2"/>
        <v>0.16979078241960011</v>
      </c>
      <c r="J21" s="2">
        <v>44570</v>
      </c>
      <c r="L21" s="3" t="s">
        <v>4</v>
      </c>
      <c r="M21" s="4" t="s">
        <v>5</v>
      </c>
      <c r="N21" s="3" t="s">
        <v>4</v>
      </c>
      <c r="O21" s="4" t="s">
        <v>5</v>
      </c>
      <c r="P21" s="5" t="s">
        <v>6</v>
      </c>
      <c r="Q21" s="6" t="s">
        <v>7</v>
      </c>
    </row>
    <row r="22" spans="1:17" x14ac:dyDescent="0.2">
      <c r="B22" s="8">
        <v>-8.9999999999999993E-3</v>
      </c>
      <c r="C22" s="3">
        <f>-C4</f>
        <v>25.057743753045798</v>
      </c>
      <c r="D22">
        <f>-D4</f>
        <v>23.0065377647608</v>
      </c>
      <c r="E22" s="3">
        <v>24.609400000000001</v>
      </c>
      <c r="F22">
        <v>22.5</v>
      </c>
      <c r="G22" s="3">
        <f t="shared" si="2"/>
        <v>-0.44834375304579765</v>
      </c>
      <c r="H22">
        <f t="shared" si="2"/>
        <v>-0.50653776476080026</v>
      </c>
      <c r="J22" s="7" t="s">
        <v>8</v>
      </c>
      <c r="K22" s="8">
        <v>0</v>
      </c>
      <c r="L22">
        <v>-18.122318378949998</v>
      </c>
      <c r="M22">
        <v>-2.46457498832073</v>
      </c>
      <c r="N22">
        <v>-18.281199999999998</v>
      </c>
      <c r="O22">
        <v>-2.4609399999999999</v>
      </c>
      <c r="P22">
        <f t="shared" ref="P22:Q37" si="4">N22-L22</f>
        <v>-0.15888162104999992</v>
      </c>
      <c r="Q22">
        <f t="shared" si="4"/>
        <v>3.6349883207300593E-3</v>
      </c>
    </row>
    <row r="23" spans="1:17" x14ac:dyDescent="0.2">
      <c r="B23" s="8">
        <v>-0.01</v>
      </c>
      <c r="C23" s="3">
        <f>-C3</f>
        <v>26.967513134690901</v>
      </c>
      <c r="D23">
        <f>-D3</f>
        <v>24.976397100241499</v>
      </c>
      <c r="E23" s="3">
        <v>27.0703</v>
      </c>
      <c r="F23">
        <v>24.609400000000001</v>
      </c>
      <c r="G23" s="3">
        <f t="shared" si="2"/>
        <v>0.10278686530909908</v>
      </c>
      <c r="H23">
        <f t="shared" si="2"/>
        <v>-0.36699710024149823</v>
      </c>
      <c r="J23" s="9" t="s">
        <v>14</v>
      </c>
      <c r="K23" s="8">
        <v>-9.9999999999999894E-4</v>
      </c>
      <c r="L23">
        <v>-15.6880119781978</v>
      </c>
      <c r="M23">
        <v>0.42048057962001101</v>
      </c>
      <c r="N23">
        <v>-15.8203</v>
      </c>
      <c r="O23">
        <v>0.35156199999999999</v>
      </c>
      <c r="P23">
        <f t="shared" si="4"/>
        <v>-0.13228802180220001</v>
      </c>
      <c r="Q23">
        <f t="shared" si="4"/>
        <v>-6.8918579620011022E-2</v>
      </c>
    </row>
    <row r="24" spans="1:17" x14ac:dyDescent="0.2">
      <c r="K24" s="8">
        <v>-2E-3</v>
      </c>
      <c r="L24">
        <v>-13.034838101689401</v>
      </c>
      <c r="M24">
        <v>3.3188793396030398</v>
      </c>
      <c r="N24">
        <v>-13.359400000000001</v>
      </c>
      <c r="O24">
        <v>2.8125</v>
      </c>
      <c r="P24">
        <f t="shared" si="4"/>
        <v>-0.32456189831060023</v>
      </c>
      <c r="Q24">
        <f t="shared" si="4"/>
        <v>-0.50637933960303982</v>
      </c>
    </row>
    <row r="25" spans="1:17" x14ac:dyDescent="0.2">
      <c r="B25" s="1" t="s">
        <v>0</v>
      </c>
      <c r="C25" s="18" t="s">
        <v>1</v>
      </c>
      <c r="D25" s="18"/>
      <c r="E25" s="16" t="s">
        <v>2</v>
      </c>
      <c r="F25" s="16"/>
      <c r="G25" s="17" t="s">
        <v>3</v>
      </c>
      <c r="H25" s="17"/>
      <c r="K25" s="8">
        <v>-3.0000000000000001E-3</v>
      </c>
      <c r="L25">
        <v>-10.142028519983</v>
      </c>
      <c r="M25">
        <v>6.19383939913061</v>
      </c>
      <c r="N25">
        <v>-10.1953</v>
      </c>
      <c r="O25">
        <v>5.9765600000000001</v>
      </c>
      <c r="P25">
        <f t="shared" si="4"/>
        <v>-5.3271480016999107E-2</v>
      </c>
      <c r="Q25">
        <f t="shared" si="4"/>
        <v>-0.2172793991306099</v>
      </c>
    </row>
    <row r="26" spans="1:17" x14ac:dyDescent="0.2">
      <c r="A26" s="2">
        <v>44570</v>
      </c>
      <c r="C26" s="3" t="s">
        <v>4</v>
      </c>
      <c r="D26" s="4" t="s">
        <v>5</v>
      </c>
      <c r="E26" s="3" t="s">
        <v>4</v>
      </c>
      <c r="F26" s="4" t="s">
        <v>5</v>
      </c>
      <c r="G26" s="5" t="s">
        <v>6</v>
      </c>
      <c r="H26" s="6" t="s">
        <v>7</v>
      </c>
      <c r="K26" s="8">
        <v>-4.0000000000000001E-3</v>
      </c>
      <c r="L26">
        <v>-7.0009639405364297</v>
      </c>
      <c r="M26">
        <v>9.0122118287439701</v>
      </c>
      <c r="N26">
        <v>-7.03125</v>
      </c>
      <c r="O26">
        <v>8.7890599999999992</v>
      </c>
      <c r="P26">
        <f t="shared" si="4"/>
        <v>-3.0286059463570325E-2</v>
      </c>
      <c r="Q26">
        <f t="shared" si="4"/>
        <v>-0.22315182874397088</v>
      </c>
    </row>
    <row r="27" spans="1:17" x14ac:dyDescent="0.2">
      <c r="A27" s="7" t="s">
        <v>8</v>
      </c>
      <c r="B27" s="8">
        <v>0.01</v>
      </c>
      <c r="C27" s="3">
        <v>-26.967513134690901</v>
      </c>
      <c r="D27">
        <v>-24.976397100241499</v>
      </c>
      <c r="E27" s="3">
        <v>-26.718800000000002</v>
      </c>
      <c r="F27">
        <v>-24.960899999999999</v>
      </c>
      <c r="G27" s="3">
        <f>E27-C27</f>
        <v>0.24871313469089884</v>
      </c>
      <c r="H27">
        <f>F27-D27</f>
        <v>1.5497100241500306E-2</v>
      </c>
      <c r="K27" s="8">
        <v>-5.0000000000000001E-3</v>
      </c>
      <c r="L27">
        <v>-3.6276155422737801</v>
      </c>
      <c r="M27">
        <v>11.7475147230776</v>
      </c>
      <c r="N27">
        <v>-3.8671899999999999</v>
      </c>
      <c r="O27">
        <v>11.25</v>
      </c>
      <c r="P27">
        <f t="shared" si="4"/>
        <v>-0.23957445772621977</v>
      </c>
      <c r="Q27">
        <f t="shared" si="4"/>
        <v>-0.49751472307760025</v>
      </c>
    </row>
    <row r="28" spans="1:17" x14ac:dyDescent="0.2">
      <c r="A28" s="9" t="s">
        <v>10</v>
      </c>
      <c r="B28" s="8">
        <v>8.9999999999999993E-3</v>
      </c>
      <c r="C28" s="3">
        <v>-25.057743753045798</v>
      </c>
      <c r="D28">
        <v>-23.0065377647608</v>
      </c>
      <c r="E28" s="3">
        <v>-24.960899999999999</v>
      </c>
      <c r="F28">
        <v>-23.203099999999999</v>
      </c>
      <c r="G28" s="3">
        <f t="shared" ref="G28:H47" si="5">E28-C28</f>
        <v>9.684375304579973E-2</v>
      </c>
      <c r="H28">
        <f t="shared" si="5"/>
        <v>-0.19656223523919891</v>
      </c>
      <c r="K28" s="8">
        <v>-6.0000000000000001E-3</v>
      </c>
      <c r="L28">
        <v>-7.5525745523223095E-2</v>
      </c>
      <c r="M28">
        <v>14.3807686547256</v>
      </c>
      <c r="N28">
        <v>-0.35156199999999999</v>
      </c>
      <c r="O28">
        <v>14.414099999999999</v>
      </c>
      <c r="P28">
        <f t="shared" si="4"/>
        <v>-0.27603625447677688</v>
      </c>
      <c r="Q28">
        <f t="shared" si="4"/>
        <v>3.3331345274399737E-2</v>
      </c>
    </row>
    <row r="29" spans="1:17" x14ac:dyDescent="0.2">
      <c r="B29" s="8">
        <v>8.0000000000000002E-3</v>
      </c>
      <c r="C29" s="3">
        <v>-23.009800768739201</v>
      </c>
      <c r="D29">
        <v>-20.924009217580402</v>
      </c>
      <c r="E29" s="3">
        <v>-22.5</v>
      </c>
      <c r="F29">
        <v>-21.093800000000002</v>
      </c>
      <c r="G29" s="3">
        <f t="shared" si="5"/>
        <v>0.50980076873920055</v>
      </c>
      <c r="H29">
        <f t="shared" si="5"/>
        <v>-0.16979078241960011</v>
      </c>
      <c r="K29" s="8">
        <v>-7.0000000000000001E-3</v>
      </c>
      <c r="L29">
        <v>3.1970524761641599</v>
      </c>
      <c r="M29">
        <v>16.653122044699199</v>
      </c>
      <c r="N29">
        <v>2.8125</v>
      </c>
      <c r="O29">
        <v>16.171900000000001</v>
      </c>
      <c r="P29">
        <f t="shared" si="4"/>
        <v>-0.38455247616415988</v>
      </c>
      <c r="Q29">
        <f t="shared" si="4"/>
        <v>-0.48122204469919794</v>
      </c>
    </row>
    <row r="30" spans="1:17" x14ac:dyDescent="0.2">
      <c r="B30" s="8">
        <v>7.0000000000000001E-3</v>
      </c>
      <c r="C30" s="3">
        <v>-20.575886141972902</v>
      </c>
      <c r="D30">
        <v>-18.493883791529999</v>
      </c>
      <c r="E30" s="3">
        <v>-20.7422</v>
      </c>
      <c r="F30">
        <v>-18.984400000000001</v>
      </c>
      <c r="G30" s="3">
        <f t="shared" si="5"/>
        <v>-0.16631385802709886</v>
      </c>
      <c r="H30">
        <f t="shared" si="5"/>
        <v>-0.49051620847000166</v>
      </c>
      <c r="K30" s="8">
        <v>-8.0000000000000002E-3</v>
      </c>
      <c r="L30">
        <v>7.1659133079800199</v>
      </c>
      <c r="M30">
        <v>19.297044313409401</v>
      </c>
      <c r="N30">
        <v>7.03125</v>
      </c>
      <c r="O30">
        <v>18.984400000000001</v>
      </c>
      <c r="P30">
        <f t="shared" si="4"/>
        <v>-0.13466330798001991</v>
      </c>
      <c r="Q30">
        <f t="shared" si="4"/>
        <v>-0.31264431340940035</v>
      </c>
    </row>
    <row r="31" spans="1:17" x14ac:dyDescent="0.2">
      <c r="B31" s="8">
        <v>6.0000000000000001E-3</v>
      </c>
      <c r="C31" s="3">
        <v>-18.425754648877799</v>
      </c>
      <c r="D31">
        <v>-16.391415918887699</v>
      </c>
      <c r="E31" s="3">
        <v>-17.9297</v>
      </c>
      <c r="F31">
        <v>-16.523399999999999</v>
      </c>
      <c r="G31" s="3">
        <f t="shared" si="5"/>
        <v>0.4960546488777986</v>
      </c>
      <c r="H31">
        <f t="shared" si="5"/>
        <v>-0.13198408111230009</v>
      </c>
      <c r="K31" s="8">
        <v>-8.9999999999999993E-3</v>
      </c>
      <c r="L31">
        <v>10.6318011878046</v>
      </c>
      <c r="M31">
        <v>21.570494121569201</v>
      </c>
      <c r="N31">
        <v>10.898400000000001</v>
      </c>
      <c r="O31">
        <v>21.093800000000002</v>
      </c>
      <c r="P31">
        <f t="shared" si="4"/>
        <v>0.26659881219540082</v>
      </c>
      <c r="Q31">
        <f t="shared" si="4"/>
        <v>-0.47669412156919932</v>
      </c>
    </row>
    <row r="32" spans="1:17" x14ac:dyDescent="0.2">
      <c r="B32" s="8">
        <v>5.0000000000000001E-3</v>
      </c>
      <c r="C32" s="3">
        <v>-15.850713977144499</v>
      </c>
      <c r="D32">
        <v>-13.9316331182802</v>
      </c>
      <c r="E32" s="3">
        <v>-15.4687</v>
      </c>
      <c r="F32">
        <v>-14.0625</v>
      </c>
      <c r="G32" s="3">
        <f t="shared" si="5"/>
        <v>0.38201397714449925</v>
      </c>
      <c r="H32">
        <f t="shared" si="5"/>
        <v>-0.13086688171980043</v>
      </c>
      <c r="K32" s="8">
        <v>-0.01</v>
      </c>
      <c r="L32">
        <v>13.888004910069</v>
      </c>
      <c r="M32">
        <v>23.721396260089101</v>
      </c>
      <c r="N32">
        <v>13.710900000000001</v>
      </c>
      <c r="O32">
        <v>23.5547</v>
      </c>
      <c r="P32">
        <f t="shared" si="4"/>
        <v>-0.17710491006899964</v>
      </c>
      <c r="Q32">
        <f t="shared" si="4"/>
        <v>-0.16669626008910043</v>
      </c>
    </row>
    <row r="33" spans="2:17" x14ac:dyDescent="0.2">
      <c r="B33" s="8">
        <v>3.9999999999999897E-3</v>
      </c>
      <c r="C33" s="3">
        <v>-13.0644300918567</v>
      </c>
      <c r="D33">
        <v>-11.342982247977</v>
      </c>
      <c r="E33" s="3">
        <v>-13.0078</v>
      </c>
      <c r="F33">
        <v>-11.601599999999999</v>
      </c>
      <c r="G33" s="3">
        <f t="shared" si="5"/>
        <v>5.6630091856700204E-2</v>
      </c>
      <c r="H33">
        <f t="shared" si="5"/>
        <v>-0.25861775202299953</v>
      </c>
      <c r="K33" s="8">
        <v>-1.0999999999999999E-2</v>
      </c>
      <c r="L33">
        <v>16.903909708029399</v>
      </c>
      <c r="M33">
        <v>25.754375864916199</v>
      </c>
      <c r="N33">
        <v>16.875</v>
      </c>
      <c r="O33">
        <v>25.3125</v>
      </c>
      <c r="P33">
        <f t="shared" si="4"/>
        <v>-2.8909708029399184E-2</v>
      </c>
      <c r="Q33">
        <f t="shared" si="4"/>
        <v>-0.44187586491619868</v>
      </c>
    </row>
    <row r="34" spans="2:17" x14ac:dyDescent="0.2">
      <c r="B34" s="8">
        <v>2.9999999999999901E-3</v>
      </c>
      <c r="C34" s="3">
        <v>-10.0601483840348</v>
      </c>
      <c r="D34">
        <v>-8.6336158654454902</v>
      </c>
      <c r="E34" s="3">
        <v>-9.84375</v>
      </c>
      <c r="F34">
        <v>-8.4375</v>
      </c>
      <c r="G34" s="3">
        <f t="shared" si="5"/>
        <v>0.21639838403480027</v>
      </c>
      <c r="H34">
        <f t="shared" si="5"/>
        <v>0.1961158654454902</v>
      </c>
      <c r="K34" s="8">
        <v>-1.2E-2</v>
      </c>
      <c r="L34">
        <v>19.6786922159421</v>
      </c>
      <c r="M34">
        <v>27.6761900750266</v>
      </c>
      <c r="N34">
        <v>19.335899999999999</v>
      </c>
      <c r="O34">
        <v>27.773399999999999</v>
      </c>
      <c r="P34">
        <f t="shared" si="4"/>
        <v>-0.34279221594210085</v>
      </c>
      <c r="Q34">
        <f t="shared" si="4"/>
        <v>9.7209924973398643E-2</v>
      </c>
    </row>
    <row r="35" spans="2:17" x14ac:dyDescent="0.2">
      <c r="B35" s="8">
        <v>1.9999999999999901E-3</v>
      </c>
      <c r="C35" s="3">
        <v>-6.8494495752353002</v>
      </c>
      <c r="D35">
        <v>-5.8205827496698497</v>
      </c>
      <c r="E35" s="3">
        <v>-6.6796899999999999</v>
      </c>
      <c r="F35">
        <v>-5.9765600000000001</v>
      </c>
      <c r="G35" s="3">
        <f t="shared" si="5"/>
        <v>0.16975957523530028</v>
      </c>
      <c r="H35">
        <f t="shared" si="5"/>
        <v>-0.15597725033015042</v>
      </c>
      <c r="K35" s="8">
        <v>-1.2999999999999999E-2</v>
      </c>
      <c r="L35">
        <v>22.227991219968398</v>
      </c>
      <c r="M35">
        <v>29.494676190524402</v>
      </c>
      <c r="N35">
        <v>22.148399999999999</v>
      </c>
      <c r="O35">
        <v>29.531199999999998</v>
      </c>
      <c r="P35">
        <f t="shared" si="4"/>
        <v>-7.9591219968399685E-2</v>
      </c>
      <c r="Q35">
        <f t="shared" si="4"/>
        <v>3.6523809475596636E-2</v>
      </c>
    </row>
    <row r="36" spans="2:17" x14ac:dyDescent="0.2">
      <c r="B36" s="8">
        <v>9.9999999999999005E-4</v>
      </c>
      <c r="C36" s="3">
        <v>-3.47207054643432</v>
      </c>
      <c r="D36">
        <v>-2.9308001633409102</v>
      </c>
      <c r="E36" s="3">
        <v>-3.5156200000000002</v>
      </c>
      <c r="F36">
        <v>-3.1640600000000001</v>
      </c>
      <c r="G36" s="3">
        <f t="shared" si="5"/>
        <v>-4.3549453565680185E-2</v>
      </c>
      <c r="H36">
        <f t="shared" si="5"/>
        <v>-0.23325983665908989</v>
      </c>
      <c r="K36" s="8">
        <v>-1.4E-2</v>
      </c>
      <c r="L36">
        <v>24.3479681535689</v>
      </c>
      <c r="M36">
        <v>31.049683120931601</v>
      </c>
      <c r="N36">
        <v>24.2578</v>
      </c>
      <c r="O36">
        <v>31.289100000000001</v>
      </c>
      <c r="P36">
        <f t="shared" si="4"/>
        <v>-9.0168153568900067E-2</v>
      </c>
      <c r="Q36">
        <f t="shared" si="4"/>
        <v>0.23941687906840059</v>
      </c>
    </row>
    <row r="37" spans="2:17" x14ac:dyDescent="0.2">
      <c r="B37" s="8">
        <v>0</v>
      </c>
      <c r="C37" s="3">
        <v>0</v>
      </c>
      <c r="D37">
        <v>0</v>
      </c>
      <c r="E37" s="3">
        <v>0</v>
      </c>
      <c r="F37">
        <v>0</v>
      </c>
      <c r="G37" s="3">
        <f t="shared" si="5"/>
        <v>0</v>
      </c>
      <c r="H37">
        <f t="shared" si="5"/>
        <v>0</v>
      </c>
      <c r="K37" s="8">
        <v>-1.4999999999999999E-2</v>
      </c>
      <c r="L37">
        <v>26.7404660997402</v>
      </c>
      <c r="M37">
        <v>32.853930150142403</v>
      </c>
      <c r="N37">
        <v>26.718800000000002</v>
      </c>
      <c r="O37">
        <v>33.046900000000001</v>
      </c>
      <c r="P37">
        <f t="shared" si="4"/>
        <v>-2.1666099740198064E-2</v>
      </c>
      <c r="Q37">
        <f t="shared" si="4"/>
        <v>0.19296984985759735</v>
      </c>
    </row>
    <row r="38" spans="2:17" x14ac:dyDescent="0.2">
      <c r="B38" s="8">
        <v>-9.9999999999999894E-4</v>
      </c>
      <c r="C38" s="3">
        <f>-C36</f>
        <v>3.47207054643432</v>
      </c>
      <c r="D38">
        <f>-D36</f>
        <v>2.9308001633409102</v>
      </c>
      <c r="E38" s="3">
        <v>3.1640600000000001</v>
      </c>
      <c r="F38">
        <v>2.4609399999999999</v>
      </c>
      <c r="G38" s="3">
        <f t="shared" si="5"/>
        <v>-0.30801054643431991</v>
      </c>
      <c r="H38">
        <f t="shared" si="5"/>
        <v>-0.4698601633409103</v>
      </c>
    </row>
    <row r="39" spans="2:17" x14ac:dyDescent="0.2">
      <c r="B39" s="8">
        <v>-2E-3</v>
      </c>
      <c r="C39" s="3">
        <f>-C35</f>
        <v>6.8494495752353002</v>
      </c>
      <c r="D39">
        <f>-D35</f>
        <v>5.8205827496698497</v>
      </c>
      <c r="E39" s="3">
        <v>7.03125</v>
      </c>
      <c r="F39">
        <v>5.625</v>
      </c>
      <c r="G39" s="3">
        <f t="shared" si="5"/>
        <v>0.18180042476469982</v>
      </c>
      <c r="H39">
        <f t="shared" si="5"/>
        <v>-0.19558274966984968</v>
      </c>
    </row>
    <row r="40" spans="2:17" x14ac:dyDescent="0.2">
      <c r="B40" s="8">
        <v>-3.0000000000000001E-3</v>
      </c>
      <c r="C40" s="3">
        <f>-C34</f>
        <v>10.0601483840348</v>
      </c>
      <c r="D40">
        <f>-D34</f>
        <v>8.6336158654454902</v>
      </c>
      <c r="E40" s="3">
        <v>9.84375</v>
      </c>
      <c r="F40">
        <v>8.7890599999999992</v>
      </c>
      <c r="G40" s="3">
        <f t="shared" si="5"/>
        <v>-0.21639838403480027</v>
      </c>
      <c r="H40">
        <f t="shared" si="5"/>
        <v>0.15544413455450901</v>
      </c>
      <c r="K40" s="1" t="s">
        <v>12</v>
      </c>
      <c r="L40" s="18" t="s">
        <v>1</v>
      </c>
      <c r="M40" s="18"/>
      <c r="N40" s="16" t="s">
        <v>2</v>
      </c>
      <c r="O40" s="16"/>
      <c r="P40" s="17" t="s">
        <v>3</v>
      </c>
      <c r="Q40" s="17"/>
    </row>
    <row r="41" spans="2:17" x14ac:dyDescent="0.2">
      <c r="B41" s="8">
        <v>-4.0000000000000001E-3</v>
      </c>
      <c r="C41" s="3">
        <f>-C33</f>
        <v>13.0644300918567</v>
      </c>
      <c r="D41">
        <f>-D33</f>
        <v>11.342982247977</v>
      </c>
      <c r="E41" s="3">
        <v>13.359400000000001</v>
      </c>
      <c r="F41">
        <v>11.25</v>
      </c>
      <c r="G41" s="3">
        <f t="shared" si="5"/>
        <v>0.29496990814330104</v>
      </c>
      <c r="H41">
        <f t="shared" si="5"/>
        <v>-9.2982247976999943E-2</v>
      </c>
      <c r="J41" s="2">
        <v>44570</v>
      </c>
      <c r="L41" s="3" t="s">
        <v>4</v>
      </c>
      <c r="M41" s="4" t="s">
        <v>5</v>
      </c>
      <c r="N41" s="3" t="s">
        <v>4</v>
      </c>
      <c r="O41" s="4" t="s">
        <v>5</v>
      </c>
      <c r="P41" s="5" t="s">
        <v>6</v>
      </c>
      <c r="Q41" s="6" t="s">
        <v>7</v>
      </c>
    </row>
    <row r="42" spans="2:17" x14ac:dyDescent="0.2">
      <c r="B42" s="8">
        <v>-5.0000000000000001E-3</v>
      </c>
      <c r="C42" s="3">
        <f>-C32</f>
        <v>15.850713977144499</v>
      </c>
      <c r="D42">
        <f>-D32</f>
        <v>13.9316331182802</v>
      </c>
      <c r="E42" s="3">
        <v>16.171900000000001</v>
      </c>
      <c r="F42">
        <v>14.414099999999999</v>
      </c>
      <c r="G42" s="3">
        <f t="shared" si="5"/>
        <v>0.32118602285550146</v>
      </c>
      <c r="H42">
        <f t="shared" si="5"/>
        <v>0.4824668817197999</v>
      </c>
      <c r="J42" s="7" t="s">
        <v>8</v>
      </c>
      <c r="K42" s="8">
        <v>0</v>
      </c>
      <c r="L42">
        <v>-18.122318378949998</v>
      </c>
      <c r="M42">
        <v>-2.46457498832073</v>
      </c>
      <c r="N42">
        <v>-17.9297</v>
      </c>
      <c r="O42">
        <v>-2.1093799999999998</v>
      </c>
      <c r="P42">
        <f t="shared" ref="P42:Q57" si="6">N42-L42</f>
        <v>0.192618378949998</v>
      </c>
      <c r="Q42">
        <f t="shared" si="6"/>
        <v>0.35519498832073015</v>
      </c>
    </row>
    <row r="43" spans="2:17" x14ac:dyDescent="0.2">
      <c r="B43" s="8">
        <v>-6.0000000000000001E-3</v>
      </c>
      <c r="C43" s="3">
        <f>-C31</f>
        <v>18.425754648877799</v>
      </c>
      <c r="D43">
        <f>-D31</f>
        <v>16.391415918887699</v>
      </c>
      <c r="E43" s="3">
        <v>18.281199999999998</v>
      </c>
      <c r="F43">
        <v>16.523399999999999</v>
      </c>
      <c r="G43" s="3">
        <f t="shared" si="5"/>
        <v>-0.14455464887780067</v>
      </c>
      <c r="H43">
        <f t="shared" si="5"/>
        <v>0.13198408111230009</v>
      </c>
      <c r="J43" s="9" t="s">
        <v>15</v>
      </c>
      <c r="K43" s="8">
        <v>-9.9999999999999894E-4</v>
      </c>
      <c r="L43">
        <v>-15.6880119781978</v>
      </c>
      <c r="M43">
        <v>0.42048057962001101</v>
      </c>
      <c r="N43">
        <v>-15.8203</v>
      </c>
      <c r="O43">
        <v>0.35156199999999999</v>
      </c>
      <c r="P43">
        <f t="shared" si="6"/>
        <v>-0.13228802180220001</v>
      </c>
      <c r="Q43">
        <f t="shared" si="6"/>
        <v>-6.8918579620011022E-2</v>
      </c>
    </row>
    <row r="44" spans="2:17" x14ac:dyDescent="0.2">
      <c r="B44" s="8">
        <v>-7.0000000000000001E-3</v>
      </c>
      <c r="C44" s="3">
        <f>-C30</f>
        <v>20.575886141972902</v>
      </c>
      <c r="D44">
        <f>-D30</f>
        <v>18.493883791529999</v>
      </c>
      <c r="E44" s="3">
        <v>20.039100000000001</v>
      </c>
      <c r="F44">
        <v>18.6328</v>
      </c>
      <c r="G44" s="3">
        <f t="shared" si="5"/>
        <v>-0.53678614197290031</v>
      </c>
      <c r="H44">
        <f t="shared" si="5"/>
        <v>0.13891620847000041</v>
      </c>
      <c r="K44" s="8">
        <v>-2E-3</v>
      </c>
      <c r="L44">
        <v>-13.034838101689401</v>
      </c>
      <c r="M44">
        <v>3.3188793396030398</v>
      </c>
      <c r="N44">
        <v>-13.0078</v>
      </c>
      <c r="O44">
        <v>2.8125</v>
      </c>
      <c r="P44">
        <f t="shared" si="6"/>
        <v>2.7038101689401017E-2</v>
      </c>
      <c r="Q44">
        <f t="shared" si="6"/>
        <v>-0.50637933960303982</v>
      </c>
    </row>
    <row r="45" spans="2:17" x14ac:dyDescent="0.2">
      <c r="B45" s="8">
        <v>-8.0000000000000002E-3</v>
      </c>
      <c r="C45" s="3">
        <f>-C29</f>
        <v>23.009800768739201</v>
      </c>
      <c r="D45">
        <f>-D29</f>
        <v>20.924009217580402</v>
      </c>
      <c r="E45" s="3">
        <v>22.851600000000001</v>
      </c>
      <c r="F45">
        <v>20.7422</v>
      </c>
      <c r="G45" s="3">
        <f t="shared" si="5"/>
        <v>-0.1582007687391993</v>
      </c>
      <c r="H45">
        <f t="shared" si="5"/>
        <v>-0.18180921758040114</v>
      </c>
      <c r="K45" s="8">
        <v>-3.0000000000000001E-3</v>
      </c>
      <c r="L45">
        <v>-10.142028519983</v>
      </c>
      <c r="M45">
        <v>6.19383939913061</v>
      </c>
      <c r="N45">
        <v>-10.1953</v>
      </c>
      <c r="O45">
        <v>5.625</v>
      </c>
      <c r="P45">
        <f t="shared" si="6"/>
        <v>-5.3271480016999107E-2</v>
      </c>
      <c r="Q45">
        <f t="shared" si="6"/>
        <v>-0.56883939913060999</v>
      </c>
    </row>
    <row r="46" spans="2:17" x14ac:dyDescent="0.2">
      <c r="B46" s="8">
        <v>-8.9999999999999993E-3</v>
      </c>
      <c r="C46" s="3">
        <f>-C28</f>
        <v>25.057743753045798</v>
      </c>
      <c r="D46">
        <f>-D28</f>
        <v>23.0065377647608</v>
      </c>
      <c r="E46" s="3">
        <v>24.609400000000001</v>
      </c>
      <c r="F46">
        <v>23.203099999999999</v>
      </c>
      <c r="G46" s="3">
        <f t="shared" si="5"/>
        <v>-0.44834375304579765</v>
      </c>
      <c r="H46">
        <f t="shared" si="5"/>
        <v>0.19656223523919891</v>
      </c>
      <c r="K46" s="8">
        <v>-4.0000000000000001E-3</v>
      </c>
      <c r="L46">
        <v>-7.0009639405364297</v>
      </c>
      <c r="M46">
        <v>9.0122118287439701</v>
      </c>
      <c r="N46">
        <v>-7.03125</v>
      </c>
      <c r="O46">
        <v>9.1406200000000002</v>
      </c>
      <c r="P46">
        <f t="shared" si="6"/>
        <v>-3.0286059463570325E-2</v>
      </c>
      <c r="Q46">
        <f t="shared" si="6"/>
        <v>0.1284081712560301</v>
      </c>
    </row>
    <row r="47" spans="2:17" x14ac:dyDescent="0.2">
      <c r="B47" s="8">
        <v>-0.01</v>
      </c>
      <c r="C47" s="3">
        <f>-C27</f>
        <v>26.967513134690901</v>
      </c>
      <c r="D47">
        <f>-D27</f>
        <v>24.976397100241499</v>
      </c>
      <c r="E47" s="3">
        <v>26.718800000000002</v>
      </c>
      <c r="F47">
        <v>24.960899999999999</v>
      </c>
      <c r="G47" s="3">
        <f t="shared" si="5"/>
        <v>-0.24871313469089884</v>
      </c>
      <c r="H47">
        <f t="shared" si="5"/>
        <v>-1.5497100241500306E-2</v>
      </c>
      <c r="K47" s="8">
        <v>-5.0000000000000001E-3</v>
      </c>
      <c r="L47">
        <v>-3.6276155422737801</v>
      </c>
      <c r="M47">
        <v>11.7475147230776</v>
      </c>
      <c r="N47">
        <v>-3.5156200000000002</v>
      </c>
      <c r="O47">
        <v>11.601599999999999</v>
      </c>
      <c r="P47">
        <f t="shared" si="6"/>
        <v>0.11199554227377995</v>
      </c>
      <c r="Q47">
        <f t="shared" si="6"/>
        <v>-0.14591472307760078</v>
      </c>
    </row>
    <row r="48" spans="2:17" x14ac:dyDescent="0.2">
      <c r="K48" s="8">
        <v>-6.0000000000000001E-3</v>
      </c>
      <c r="L48">
        <v>-7.5525745523223095E-2</v>
      </c>
      <c r="M48">
        <v>14.3807686547256</v>
      </c>
      <c r="N48">
        <v>-0.35156199999999999</v>
      </c>
      <c r="O48">
        <v>14.0625</v>
      </c>
      <c r="P48">
        <f t="shared" si="6"/>
        <v>-0.27603625447677688</v>
      </c>
      <c r="Q48">
        <f t="shared" si="6"/>
        <v>-0.31826865472559973</v>
      </c>
    </row>
    <row r="49" spans="1:17" x14ac:dyDescent="0.2">
      <c r="B49" s="1" t="s">
        <v>0</v>
      </c>
      <c r="C49" s="18" t="s">
        <v>1</v>
      </c>
      <c r="D49" s="18"/>
      <c r="E49" s="16" t="s">
        <v>2</v>
      </c>
      <c r="F49" s="16"/>
      <c r="G49" s="17" t="s">
        <v>3</v>
      </c>
      <c r="H49" s="17"/>
      <c r="K49" s="8">
        <v>-7.0000000000000001E-3</v>
      </c>
      <c r="L49">
        <v>3.1970524761641599</v>
      </c>
      <c r="M49">
        <v>16.653122044699199</v>
      </c>
      <c r="N49">
        <v>2.8125</v>
      </c>
      <c r="O49">
        <v>16.171900000000001</v>
      </c>
      <c r="P49">
        <f t="shared" si="6"/>
        <v>-0.38455247616415988</v>
      </c>
      <c r="Q49">
        <f t="shared" si="6"/>
        <v>-0.48122204469919794</v>
      </c>
    </row>
    <row r="50" spans="1:17" x14ac:dyDescent="0.2">
      <c r="A50" s="2">
        <v>44570</v>
      </c>
      <c r="C50" s="3" t="s">
        <v>4</v>
      </c>
      <c r="D50" s="4" t="s">
        <v>5</v>
      </c>
      <c r="E50" s="3" t="s">
        <v>4</v>
      </c>
      <c r="F50" s="4" t="s">
        <v>5</v>
      </c>
      <c r="G50" s="5" t="s">
        <v>6</v>
      </c>
      <c r="H50" s="6" t="s">
        <v>7</v>
      </c>
      <c r="K50" s="8">
        <v>-8.0000000000000002E-3</v>
      </c>
      <c r="L50">
        <v>7.1659133079800199</v>
      </c>
      <c r="M50">
        <v>19.297044313409401</v>
      </c>
      <c r="N50">
        <v>7.03125</v>
      </c>
      <c r="O50">
        <v>18.984400000000001</v>
      </c>
      <c r="P50">
        <f t="shared" si="6"/>
        <v>-0.13466330798001991</v>
      </c>
      <c r="Q50">
        <f t="shared" si="6"/>
        <v>-0.31264431340940035</v>
      </c>
    </row>
    <row r="51" spans="1:17" x14ac:dyDescent="0.2">
      <c r="A51" s="7" t="s">
        <v>8</v>
      </c>
      <c r="B51" s="8">
        <v>0.01</v>
      </c>
      <c r="C51" s="3">
        <v>-26.967513134690901</v>
      </c>
      <c r="D51">
        <v>-24.976397100241499</v>
      </c>
      <c r="E51" s="3">
        <v>-26.718800000000002</v>
      </c>
      <c r="F51">
        <v>-24.609400000000001</v>
      </c>
      <c r="G51" s="3">
        <f>E51-C51</f>
        <v>0.24871313469089884</v>
      </c>
      <c r="H51">
        <f>F51-D51</f>
        <v>0.36699710024149823</v>
      </c>
      <c r="K51" s="8">
        <v>-8.9999999999999993E-3</v>
      </c>
      <c r="L51">
        <v>10.6318011878046</v>
      </c>
      <c r="M51">
        <v>21.570494121569201</v>
      </c>
      <c r="N51">
        <v>10.898400000000001</v>
      </c>
      <c r="O51">
        <v>21.4453</v>
      </c>
      <c r="P51">
        <f t="shared" si="6"/>
        <v>0.26659881219540082</v>
      </c>
      <c r="Q51">
        <f t="shared" si="6"/>
        <v>-0.1251941215692014</v>
      </c>
    </row>
    <row r="52" spans="1:17" x14ac:dyDescent="0.2">
      <c r="A52" s="9" t="s">
        <v>11</v>
      </c>
      <c r="B52" s="8">
        <v>8.9999999999999993E-3</v>
      </c>
      <c r="C52" s="3">
        <v>-25.057743753045798</v>
      </c>
      <c r="D52">
        <v>-23.0065377647608</v>
      </c>
      <c r="E52" s="3">
        <v>-24.609400000000001</v>
      </c>
      <c r="F52">
        <v>-22.851600000000001</v>
      </c>
      <c r="G52" s="3">
        <f t="shared" ref="G52:H71" si="7">E52-C52</f>
        <v>0.44834375304579765</v>
      </c>
      <c r="H52">
        <f t="shared" si="7"/>
        <v>0.15493776476079901</v>
      </c>
      <c r="K52" s="8">
        <v>-0.01</v>
      </c>
      <c r="L52">
        <v>13.888004910069</v>
      </c>
      <c r="M52">
        <v>23.721396260089101</v>
      </c>
      <c r="N52">
        <v>14.0625</v>
      </c>
      <c r="O52">
        <v>23.203099999999999</v>
      </c>
      <c r="P52">
        <f t="shared" si="6"/>
        <v>0.17449508993099982</v>
      </c>
      <c r="Q52">
        <f t="shared" si="6"/>
        <v>-0.51829626008910168</v>
      </c>
    </row>
    <row r="53" spans="1:17" x14ac:dyDescent="0.2">
      <c r="B53" s="8">
        <v>8.0000000000000002E-3</v>
      </c>
      <c r="C53" s="3">
        <v>-23.009800768739201</v>
      </c>
      <c r="D53">
        <v>-20.924009217580402</v>
      </c>
      <c r="E53" s="3">
        <v>-23.203099999999999</v>
      </c>
      <c r="F53">
        <v>-20.7422</v>
      </c>
      <c r="G53" s="3">
        <f t="shared" si="7"/>
        <v>-0.19329923126079862</v>
      </c>
      <c r="H53">
        <f t="shared" si="7"/>
        <v>0.18180921758040114</v>
      </c>
      <c r="K53" s="8">
        <v>-1.0999999999999999E-2</v>
      </c>
      <c r="L53">
        <v>16.903909708029399</v>
      </c>
      <c r="M53">
        <v>25.754375864916199</v>
      </c>
      <c r="N53">
        <v>17.226600000000001</v>
      </c>
      <c r="O53">
        <v>26.015599999999999</v>
      </c>
      <c r="P53">
        <f t="shared" si="6"/>
        <v>0.32269029197060206</v>
      </c>
      <c r="Q53">
        <f t="shared" si="6"/>
        <v>0.26122413508380049</v>
      </c>
    </row>
    <row r="54" spans="1:17" x14ac:dyDescent="0.2">
      <c r="B54" s="8">
        <v>7.0000000000000001E-3</v>
      </c>
      <c r="C54" s="3">
        <v>-20.575886141972902</v>
      </c>
      <c r="D54">
        <v>-18.493883791529999</v>
      </c>
      <c r="E54" s="3">
        <v>-20.390599999999999</v>
      </c>
      <c r="F54">
        <v>-18.281199999999998</v>
      </c>
      <c r="G54" s="3">
        <f t="shared" si="7"/>
        <v>0.18528614197290239</v>
      </c>
      <c r="H54">
        <f t="shared" si="7"/>
        <v>0.21268379153000083</v>
      </c>
      <c r="K54" s="8">
        <v>-1.2E-2</v>
      </c>
      <c r="L54">
        <v>19.6786922159421</v>
      </c>
      <c r="M54">
        <v>27.6761900750266</v>
      </c>
      <c r="N54">
        <v>20.039100000000001</v>
      </c>
      <c r="O54">
        <v>27.773399999999999</v>
      </c>
      <c r="P54">
        <f t="shared" si="6"/>
        <v>0.36040778405790164</v>
      </c>
      <c r="Q54">
        <f t="shared" si="6"/>
        <v>9.7209924973398643E-2</v>
      </c>
    </row>
    <row r="55" spans="1:17" x14ac:dyDescent="0.2">
      <c r="B55" s="8">
        <v>6.0000000000000001E-3</v>
      </c>
      <c r="C55" s="3">
        <v>-18.425754648877799</v>
      </c>
      <c r="D55">
        <v>-16.391415918887699</v>
      </c>
      <c r="E55" s="3">
        <v>-18.281199999999998</v>
      </c>
      <c r="F55">
        <v>-16.171900000000001</v>
      </c>
      <c r="G55" s="3">
        <f t="shared" si="7"/>
        <v>0.14455464887780067</v>
      </c>
      <c r="H55">
        <f t="shared" si="7"/>
        <v>0.21951591888769784</v>
      </c>
      <c r="K55" s="8">
        <v>-1.2999999999999999E-2</v>
      </c>
      <c r="L55">
        <v>22.227991219968398</v>
      </c>
      <c r="M55">
        <v>29.494676190524402</v>
      </c>
      <c r="N55">
        <v>22.5</v>
      </c>
      <c r="O55">
        <v>29.531199999999998</v>
      </c>
      <c r="P55">
        <f t="shared" si="6"/>
        <v>0.27200878003160156</v>
      </c>
      <c r="Q55">
        <f t="shared" si="6"/>
        <v>3.6523809475596636E-2</v>
      </c>
    </row>
    <row r="56" spans="1:17" x14ac:dyDescent="0.2">
      <c r="B56" s="8">
        <v>5.0000000000000001E-3</v>
      </c>
      <c r="C56" s="3">
        <v>-15.850713977144499</v>
      </c>
      <c r="D56">
        <v>-13.9316331182802</v>
      </c>
      <c r="E56" s="3">
        <v>-15.8203</v>
      </c>
      <c r="F56">
        <v>-13.710900000000001</v>
      </c>
      <c r="G56" s="3">
        <f t="shared" si="7"/>
        <v>3.0413977144499782E-2</v>
      </c>
      <c r="H56">
        <f t="shared" si="7"/>
        <v>0.22073311828019904</v>
      </c>
      <c r="K56" s="8">
        <v>-1.4E-2</v>
      </c>
      <c r="L56">
        <v>24.3479681535689</v>
      </c>
      <c r="M56">
        <v>31.049683120931601</v>
      </c>
      <c r="N56">
        <v>24.609400000000001</v>
      </c>
      <c r="O56">
        <v>30.9375</v>
      </c>
      <c r="P56">
        <f t="shared" si="6"/>
        <v>0.26143184643110118</v>
      </c>
      <c r="Q56">
        <f t="shared" si="6"/>
        <v>-0.11218312093160066</v>
      </c>
    </row>
    <row r="57" spans="1:17" x14ac:dyDescent="0.2">
      <c r="B57" s="8">
        <v>3.9999999999999897E-3</v>
      </c>
      <c r="C57" s="3">
        <v>-13.0644300918567</v>
      </c>
      <c r="D57">
        <v>-11.342982247977</v>
      </c>
      <c r="E57" s="3">
        <v>-12.6562</v>
      </c>
      <c r="F57">
        <v>-10.898400000000001</v>
      </c>
      <c r="G57" s="3">
        <f t="shared" si="7"/>
        <v>0.40823009185669967</v>
      </c>
      <c r="H57">
        <f t="shared" si="7"/>
        <v>0.44458224797699941</v>
      </c>
      <c r="K57" s="8">
        <v>-1.4999999999999999E-2</v>
      </c>
      <c r="L57">
        <v>26.7404660997402</v>
      </c>
      <c r="M57">
        <v>32.853930150142403</v>
      </c>
      <c r="N57">
        <v>27.0703</v>
      </c>
      <c r="O57">
        <v>32.695300000000003</v>
      </c>
      <c r="P57">
        <f t="shared" si="6"/>
        <v>0.32983390025979986</v>
      </c>
      <c r="Q57">
        <f t="shared" si="6"/>
        <v>-0.15863015014240034</v>
      </c>
    </row>
    <row r="58" spans="1:17" x14ac:dyDescent="0.2">
      <c r="B58" s="8">
        <v>2.9999999999999901E-3</v>
      </c>
      <c r="C58" s="3">
        <v>-10.0601483840348</v>
      </c>
      <c r="D58">
        <v>-8.6336158654454902</v>
      </c>
      <c r="E58" s="3">
        <v>-10.1953</v>
      </c>
      <c r="F58">
        <v>-8.4375</v>
      </c>
      <c r="G58" s="3">
        <f t="shared" si="7"/>
        <v>-0.13515161596519931</v>
      </c>
      <c r="H58">
        <f t="shared" si="7"/>
        <v>0.1961158654454902</v>
      </c>
    </row>
    <row r="59" spans="1:17" x14ac:dyDescent="0.2">
      <c r="B59" s="8">
        <v>1.9999999999999901E-3</v>
      </c>
      <c r="C59" s="3">
        <v>-6.8494495752353002</v>
      </c>
      <c r="D59">
        <v>-5.8205827496698497</v>
      </c>
      <c r="E59" s="3">
        <v>-6.6796899999999999</v>
      </c>
      <c r="F59">
        <v>-5.625</v>
      </c>
      <c r="G59" s="3">
        <f t="shared" si="7"/>
        <v>0.16975957523530028</v>
      </c>
      <c r="H59">
        <f t="shared" si="7"/>
        <v>0.19558274966984968</v>
      </c>
    </row>
    <row r="60" spans="1:17" ht="20.25" x14ac:dyDescent="0.3">
      <c r="B60" s="8">
        <v>9.9999999999999005E-4</v>
      </c>
      <c r="C60" s="3">
        <v>-3.47207054643432</v>
      </c>
      <c r="D60">
        <v>-2.9308001633409102</v>
      </c>
      <c r="E60" s="3">
        <v>-3.5156200000000002</v>
      </c>
      <c r="F60">
        <v>-2.8125</v>
      </c>
      <c r="G60" s="3">
        <f t="shared" si="7"/>
        <v>-4.3549453565680185E-2</v>
      </c>
      <c r="H60">
        <f t="shared" si="7"/>
        <v>0.1183001633409102</v>
      </c>
      <c r="K60" s="1" t="s">
        <v>12</v>
      </c>
      <c r="L60" s="18" t="s">
        <v>1</v>
      </c>
      <c r="M60" s="18"/>
      <c r="N60" s="19" t="s">
        <v>16</v>
      </c>
      <c r="O60" s="20"/>
      <c r="P60" s="17" t="s">
        <v>3</v>
      </c>
      <c r="Q60" s="17"/>
    </row>
    <row r="61" spans="1:17" x14ac:dyDescent="0.2">
      <c r="B61" s="8">
        <v>0</v>
      </c>
      <c r="C61" s="3">
        <v>0</v>
      </c>
      <c r="D61">
        <v>0</v>
      </c>
      <c r="E61" s="3">
        <v>0</v>
      </c>
      <c r="F61">
        <v>0</v>
      </c>
      <c r="G61" s="3">
        <f t="shared" si="7"/>
        <v>0</v>
      </c>
      <c r="H61">
        <f t="shared" si="7"/>
        <v>0</v>
      </c>
      <c r="J61" s="2">
        <v>44570</v>
      </c>
      <c r="L61" s="3" t="s">
        <v>4</v>
      </c>
      <c r="M61" s="4" t="s">
        <v>5</v>
      </c>
      <c r="N61" s="3" t="s">
        <v>4</v>
      </c>
      <c r="O61" s="4" t="s">
        <v>5</v>
      </c>
      <c r="P61" s="5" t="s">
        <v>6</v>
      </c>
      <c r="Q61" s="6" t="s">
        <v>7</v>
      </c>
    </row>
    <row r="62" spans="1:17" x14ac:dyDescent="0.2">
      <c r="B62" s="8">
        <v>-9.9999999999999894E-4</v>
      </c>
      <c r="C62" s="3">
        <f>-C60</f>
        <v>3.47207054643432</v>
      </c>
      <c r="D62">
        <f>-D60</f>
        <v>2.9308001633409102</v>
      </c>
      <c r="E62" s="3">
        <v>3.1640600000000001</v>
      </c>
      <c r="F62">
        <v>2.8125</v>
      </c>
      <c r="G62" s="3">
        <f t="shared" si="7"/>
        <v>-0.30801054643431991</v>
      </c>
      <c r="H62">
        <f t="shared" si="7"/>
        <v>-0.1183001633409102</v>
      </c>
      <c r="J62" s="7" t="s">
        <v>8</v>
      </c>
      <c r="K62" s="8">
        <v>0</v>
      </c>
      <c r="L62">
        <v>-18.122318378949998</v>
      </c>
      <c r="M62">
        <v>-2.46457498832073</v>
      </c>
      <c r="N62">
        <f>(N3+N22+N42)/3</f>
        <v>-18.164033333333332</v>
      </c>
      <c r="O62">
        <f>(O3+O22+O42)/3</f>
        <v>-2.2265666666666664</v>
      </c>
      <c r="P62">
        <f t="shared" ref="P62:P77" si="8">N62-L62</f>
        <v>-4.1714954383333946E-2</v>
      </c>
      <c r="Q62">
        <f t="shared" ref="Q62:Q77" si="9">O62-M62</f>
        <v>0.2380083216540636</v>
      </c>
    </row>
    <row r="63" spans="1:17" x14ac:dyDescent="0.2">
      <c r="B63" s="8">
        <v>-2E-3</v>
      </c>
      <c r="C63" s="3">
        <f>-C59</f>
        <v>6.8494495752353002</v>
      </c>
      <c r="D63">
        <f>-D59</f>
        <v>5.8205827496698497</v>
      </c>
      <c r="E63" s="3">
        <v>6.3281200000000002</v>
      </c>
      <c r="F63">
        <v>5.625</v>
      </c>
      <c r="G63" s="3">
        <f t="shared" si="7"/>
        <v>-0.52132957523529999</v>
      </c>
      <c r="H63">
        <f t="shared" si="7"/>
        <v>-0.19558274966984968</v>
      </c>
      <c r="J63" s="9"/>
      <c r="K63" s="8">
        <v>-9.9999999999999894E-4</v>
      </c>
      <c r="L63">
        <v>-15.6880119781978</v>
      </c>
      <c r="M63">
        <v>0.42048057962001101</v>
      </c>
      <c r="N63">
        <f t="shared" ref="N63:O77" si="10">(N4+N23+N43)/3</f>
        <v>-15.9375</v>
      </c>
      <c r="O63">
        <f t="shared" si="10"/>
        <v>0.35156199999999999</v>
      </c>
      <c r="P63">
        <f t="shared" si="8"/>
        <v>-0.24948802180220042</v>
      </c>
      <c r="Q63">
        <f t="shared" si="9"/>
        <v>-6.8918579620011022E-2</v>
      </c>
    </row>
    <row r="64" spans="1:17" x14ac:dyDescent="0.2">
      <c r="B64" s="8">
        <v>-3.0000000000000001E-3</v>
      </c>
      <c r="C64" s="3">
        <f>-C58</f>
        <v>10.0601483840348</v>
      </c>
      <c r="D64">
        <f>-D58</f>
        <v>8.6336158654454902</v>
      </c>
      <c r="E64" s="3">
        <v>9.84375</v>
      </c>
      <c r="F64">
        <v>8.4375</v>
      </c>
      <c r="G64" s="3">
        <f t="shared" si="7"/>
        <v>-0.21639838403480027</v>
      </c>
      <c r="H64">
        <f t="shared" si="7"/>
        <v>-0.1961158654454902</v>
      </c>
      <c r="K64" s="8">
        <v>-2E-3</v>
      </c>
      <c r="L64">
        <v>-13.034838101689401</v>
      </c>
      <c r="M64">
        <v>3.3188793396030398</v>
      </c>
      <c r="N64">
        <f t="shared" si="10"/>
        <v>-13.242200000000002</v>
      </c>
      <c r="O64">
        <f t="shared" si="10"/>
        <v>2.8125</v>
      </c>
      <c r="P64">
        <f t="shared" si="8"/>
        <v>-0.20736189831060159</v>
      </c>
      <c r="Q64">
        <f t="shared" si="9"/>
        <v>-0.50637933960303982</v>
      </c>
    </row>
    <row r="65" spans="1:17" x14ac:dyDescent="0.2">
      <c r="B65" s="8">
        <v>-4.0000000000000001E-3</v>
      </c>
      <c r="C65" s="3">
        <f>-C57</f>
        <v>13.0644300918567</v>
      </c>
      <c r="D65">
        <f>-D57</f>
        <v>11.342982247977</v>
      </c>
      <c r="E65" s="3">
        <v>12.6562</v>
      </c>
      <c r="F65">
        <v>11.25</v>
      </c>
      <c r="G65" s="3">
        <f t="shared" si="7"/>
        <v>-0.40823009185669967</v>
      </c>
      <c r="H65">
        <f t="shared" si="7"/>
        <v>-9.2982247976999943E-2</v>
      </c>
      <c r="K65" s="8">
        <v>-3.0000000000000001E-3</v>
      </c>
      <c r="L65">
        <v>-10.142028519983</v>
      </c>
      <c r="M65">
        <v>6.19383939913061</v>
      </c>
      <c r="N65">
        <f t="shared" si="10"/>
        <v>-10.3125</v>
      </c>
      <c r="O65">
        <f t="shared" si="10"/>
        <v>5.8593733333333331</v>
      </c>
      <c r="P65">
        <f t="shared" si="8"/>
        <v>-0.17047148001699952</v>
      </c>
      <c r="Q65">
        <f t="shared" si="9"/>
        <v>-0.33446606579727689</v>
      </c>
    </row>
    <row r="66" spans="1:17" x14ac:dyDescent="0.2">
      <c r="B66" s="8">
        <v>-5.0000000000000001E-3</v>
      </c>
      <c r="C66" s="3">
        <f>-C56</f>
        <v>15.850713977144499</v>
      </c>
      <c r="D66">
        <f>-D56</f>
        <v>13.9316331182802</v>
      </c>
      <c r="E66" s="3">
        <v>15.4687</v>
      </c>
      <c r="F66">
        <v>13.710900000000001</v>
      </c>
      <c r="G66" s="3">
        <f t="shared" si="7"/>
        <v>-0.38201397714449925</v>
      </c>
      <c r="H66">
        <f t="shared" si="7"/>
        <v>-0.22073311828019904</v>
      </c>
      <c r="K66" s="8">
        <v>-4.0000000000000001E-3</v>
      </c>
      <c r="L66">
        <v>-7.0009639405364297</v>
      </c>
      <c r="M66">
        <v>9.0122118287439701</v>
      </c>
      <c r="N66">
        <f t="shared" si="10"/>
        <v>-7.1484366666666661</v>
      </c>
      <c r="O66">
        <f t="shared" si="10"/>
        <v>9.0234333333333314</v>
      </c>
      <c r="P66">
        <f t="shared" si="8"/>
        <v>-0.14747272613023643</v>
      </c>
      <c r="Q66">
        <f t="shared" si="9"/>
        <v>1.1221504589361331E-2</v>
      </c>
    </row>
    <row r="67" spans="1:17" x14ac:dyDescent="0.2">
      <c r="B67" s="8">
        <v>-6.0000000000000001E-3</v>
      </c>
      <c r="C67" s="3">
        <f>-C55</f>
        <v>18.425754648877799</v>
      </c>
      <c r="D67">
        <f>-D55</f>
        <v>16.391415918887699</v>
      </c>
      <c r="E67" s="3">
        <v>18.281199999999998</v>
      </c>
      <c r="F67">
        <v>16.171900000000001</v>
      </c>
      <c r="G67" s="3">
        <f t="shared" si="7"/>
        <v>-0.14455464887780067</v>
      </c>
      <c r="H67">
        <f t="shared" si="7"/>
        <v>-0.21951591888769784</v>
      </c>
      <c r="K67" s="8">
        <v>-5.0000000000000001E-3</v>
      </c>
      <c r="L67">
        <v>-3.6276155422737801</v>
      </c>
      <c r="M67">
        <v>11.7475147230776</v>
      </c>
      <c r="N67">
        <f t="shared" si="10"/>
        <v>-3.75</v>
      </c>
      <c r="O67">
        <f t="shared" si="10"/>
        <v>11.484399999999999</v>
      </c>
      <c r="P67">
        <f t="shared" si="8"/>
        <v>-0.12238445772621986</v>
      </c>
      <c r="Q67">
        <f t="shared" si="9"/>
        <v>-0.2631147230776012</v>
      </c>
    </row>
    <row r="68" spans="1:17" x14ac:dyDescent="0.2">
      <c r="B68" s="8">
        <v>-7.0000000000000001E-3</v>
      </c>
      <c r="C68" s="3">
        <f>-C54</f>
        <v>20.575886141972902</v>
      </c>
      <c r="D68">
        <f>-D54</f>
        <v>18.493883791529999</v>
      </c>
      <c r="E68" s="3">
        <v>20.390599999999999</v>
      </c>
      <c r="F68">
        <v>18.281199999999998</v>
      </c>
      <c r="G68" s="3">
        <f t="shared" si="7"/>
        <v>-0.18528614197290239</v>
      </c>
      <c r="H68">
        <f t="shared" si="7"/>
        <v>-0.21268379153000083</v>
      </c>
      <c r="K68" s="8">
        <v>-6.0000000000000001E-3</v>
      </c>
      <c r="L68">
        <v>-7.5525745523223095E-2</v>
      </c>
      <c r="M68">
        <v>14.3807686547256</v>
      </c>
      <c r="N68">
        <f t="shared" si="10"/>
        <v>-0.35156199999999999</v>
      </c>
      <c r="O68">
        <f t="shared" si="10"/>
        <v>14.179699999999999</v>
      </c>
      <c r="P68">
        <f t="shared" si="8"/>
        <v>-0.27603625447677688</v>
      </c>
      <c r="Q68">
        <f t="shared" si="9"/>
        <v>-0.20106865472560109</v>
      </c>
    </row>
    <row r="69" spans="1:17" x14ac:dyDescent="0.2">
      <c r="B69" s="8">
        <v>-8.0000000000000002E-3</v>
      </c>
      <c r="C69" s="3">
        <f>-C53</f>
        <v>23.009800768739201</v>
      </c>
      <c r="D69">
        <f>-D53</f>
        <v>20.924009217580402</v>
      </c>
      <c r="E69" s="3">
        <v>22.851600000000001</v>
      </c>
      <c r="F69">
        <v>20.7422</v>
      </c>
      <c r="G69" s="3">
        <f t="shared" si="7"/>
        <v>-0.1582007687391993</v>
      </c>
      <c r="H69">
        <f t="shared" si="7"/>
        <v>-0.18180921758040114</v>
      </c>
      <c r="K69" s="8">
        <v>-7.0000000000000001E-3</v>
      </c>
      <c r="L69">
        <v>3.1970524761641599</v>
      </c>
      <c r="M69">
        <v>16.653122044699199</v>
      </c>
      <c r="N69">
        <f t="shared" si="10"/>
        <v>2.8125</v>
      </c>
      <c r="O69">
        <f t="shared" si="10"/>
        <v>16.289066666666667</v>
      </c>
      <c r="P69">
        <f t="shared" si="8"/>
        <v>-0.38455247616415988</v>
      </c>
      <c r="Q69">
        <f t="shared" si="9"/>
        <v>-0.36405537803253196</v>
      </c>
    </row>
    <row r="70" spans="1:17" x14ac:dyDescent="0.2">
      <c r="B70" s="8">
        <v>-8.9999999999999993E-3</v>
      </c>
      <c r="C70" s="3">
        <f>-C52</f>
        <v>25.057743753045798</v>
      </c>
      <c r="D70">
        <f>-D52</f>
        <v>23.0065377647608</v>
      </c>
      <c r="E70" s="3">
        <v>24.960899999999999</v>
      </c>
      <c r="F70">
        <v>22.851600000000001</v>
      </c>
      <c r="G70" s="3">
        <f t="shared" si="7"/>
        <v>-9.684375304579973E-2</v>
      </c>
      <c r="H70">
        <f t="shared" si="7"/>
        <v>-0.15493776476079901</v>
      </c>
      <c r="K70" s="8">
        <v>-8.0000000000000002E-3</v>
      </c>
      <c r="L70">
        <v>7.1659133079800199</v>
      </c>
      <c r="M70">
        <v>19.297044313409401</v>
      </c>
      <c r="N70">
        <f t="shared" si="10"/>
        <v>7.03125</v>
      </c>
      <c r="O70">
        <f t="shared" si="10"/>
        <v>18.984400000000001</v>
      </c>
      <c r="P70">
        <f t="shared" si="8"/>
        <v>-0.13466330798001991</v>
      </c>
      <c r="Q70">
        <f t="shared" si="9"/>
        <v>-0.31264431340940035</v>
      </c>
    </row>
    <row r="71" spans="1:17" x14ac:dyDescent="0.2">
      <c r="B71" s="8">
        <v>-0.01</v>
      </c>
      <c r="C71" s="3">
        <f>-C51</f>
        <v>26.967513134690901</v>
      </c>
      <c r="D71">
        <f>-D51</f>
        <v>24.976397100241499</v>
      </c>
      <c r="E71" s="3">
        <v>26.718800000000002</v>
      </c>
      <c r="F71">
        <v>24.960899999999999</v>
      </c>
      <c r="G71" s="3">
        <f t="shared" si="7"/>
        <v>-0.24871313469089884</v>
      </c>
      <c r="H71">
        <f t="shared" si="7"/>
        <v>-1.5497100241500306E-2</v>
      </c>
      <c r="K71" s="8">
        <v>-8.9999999999999993E-3</v>
      </c>
      <c r="L71">
        <v>10.6318011878046</v>
      </c>
      <c r="M71">
        <v>21.570494121569201</v>
      </c>
      <c r="N71">
        <f t="shared" si="10"/>
        <v>10.781233333333335</v>
      </c>
      <c r="O71">
        <f t="shared" si="10"/>
        <v>21.328133333333337</v>
      </c>
      <c r="P71">
        <f t="shared" si="8"/>
        <v>0.14943214552873485</v>
      </c>
      <c r="Q71">
        <f t="shared" si="9"/>
        <v>-0.24236078823586382</v>
      </c>
    </row>
    <row r="72" spans="1:17" x14ac:dyDescent="0.2">
      <c r="K72" s="8">
        <v>-0.01</v>
      </c>
      <c r="L72">
        <v>13.888004910069</v>
      </c>
      <c r="M72">
        <v>23.721396260089101</v>
      </c>
      <c r="N72">
        <f t="shared" si="10"/>
        <v>13.828100000000001</v>
      </c>
      <c r="O72">
        <f t="shared" si="10"/>
        <v>23.4375</v>
      </c>
      <c r="P72">
        <f t="shared" si="8"/>
        <v>-5.9904910068999229E-2</v>
      </c>
      <c r="Q72">
        <f t="shared" si="9"/>
        <v>-0.28389626008910085</v>
      </c>
    </row>
    <row r="73" spans="1:17" ht="20.25" x14ac:dyDescent="0.3">
      <c r="B73" s="1" t="s">
        <v>0</v>
      </c>
      <c r="C73" s="18" t="s">
        <v>1</v>
      </c>
      <c r="D73" s="18"/>
      <c r="E73" s="19" t="s">
        <v>16</v>
      </c>
      <c r="F73" s="20"/>
      <c r="G73" s="17" t="s">
        <v>3</v>
      </c>
      <c r="H73" s="17"/>
      <c r="K73" s="8">
        <v>-1.0999999999999999E-2</v>
      </c>
      <c r="L73">
        <v>16.903909708029399</v>
      </c>
      <c r="M73">
        <v>25.754375864916199</v>
      </c>
      <c r="N73">
        <f t="shared" si="10"/>
        <v>16.9922</v>
      </c>
      <c r="O73">
        <f t="shared" si="10"/>
        <v>25.54686666666667</v>
      </c>
      <c r="P73">
        <f t="shared" si="8"/>
        <v>8.8290291970601231E-2</v>
      </c>
      <c r="Q73">
        <f t="shared" si="9"/>
        <v>-0.20750919824952874</v>
      </c>
    </row>
    <row r="74" spans="1:17" x14ac:dyDescent="0.2">
      <c r="A74" s="2">
        <v>44570</v>
      </c>
      <c r="C74" s="3" t="s">
        <v>4</v>
      </c>
      <c r="D74" s="4" t="s">
        <v>5</v>
      </c>
      <c r="E74" s="3" t="s">
        <v>4</v>
      </c>
      <c r="F74" s="4" t="s">
        <v>5</v>
      </c>
      <c r="G74" s="5" t="s">
        <v>6</v>
      </c>
      <c r="H74" s="6" t="s">
        <v>7</v>
      </c>
      <c r="K74" s="8">
        <v>-1.2E-2</v>
      </c>
      <c r="L74">
        <v>19.6786922159421</v>
      </c>
      <c r="M74">
        <v>27.6761900750266</v>
      </c>
      <c r="N74">
        <f t="shared" si="10"/>
        <v>19.6875</v>
      </c>
      <c r="O74">
        <f t="shared" si="10"/>
        <v>27.656233333333333</v>
      </c>
      <c r="P74">
        <f t="shared" si="8"/>
        <v>8.8077840579003919E-3</v>
      </c>
      <c r="Q74">
        <f t="shared" si="9"/>
        <v>-1.9956741693267332E-2</v>
      </c>
    </row>
    <row r="75" spans="1:17" x14ac:dyDescent="0.2">
      <c r="A75" s="7" t="s">
        <v>8</v>
      </c>
      <c r="B75" s="8">
        <v>0.01</v>
      </c>
      <c r="C75" s="3">
        <v>-26.967513134690901</v>
      </c>
      <c r="D75">
        <v>-24.976397100241499</v>
      </c>
      <c r="E75" s="3">
        <f>(E3+E27+E51)/3</f>
        <v>-26.718800000000002</v>
      </c>
      <c r="F75" s="10">
        <f>(F3+F27+F51)/3</f>
        <v>-24.960933333333333</v>
      </c>
      <c r="G75" s="3">
        <f>E75-C75</f>
        <v>0.24871313469089884</v>
      </c>
      <c r="H75">
        <f>F75-D75</f>
        <v>1.5463766908165866E-2</v>
      </c>
      <c r="K75" s="8">
        <v>-1.2999999999999999E-2</v>
      </c>
      <c r="L75">
        <v>22.227991219968398</v>
      </c>
      <c r="M75">
        <v>29.494676190524402</v>
      </c>
      <c r="N75">
        <f t="shared" si="10"/>
        <v>22.265599999999996</v>
      </c>
      <c r="O75">
        <f t="shared" si="10"/>
        <v>29.414033333333332</v>
      </c>
      <c r="P75">
        <f t="shared" si="8"/>
        <v>3.7608780031597178E-2</v>
      </c>
      <c r="Q75">
        <f t="shared" si="9"/>
        <v>-8.0642857191069339E-2</v>
      </c>
    </row>
    <row r="76" spans="1:17" x14ac:dyDescent="0.2">
      <c r="A76" s="9"/>
      <c r="B76" s="8">
        <v>8.9999999999999993E-3</v>
      </c>
      <c r="C76" s="3">
        <v>-25.057743753045798</v>
      </c>
      <c r="D76">
        <v>-23.0065377647608</v>
      </c>
      <c r="E76" s="3">
        <f t="shared" ref="E76:F95" si="11">(E4+E28+E52)/3</f>
        <v>-24.843733333333333</v>
      </c>
      <c r="F76" s="10">
        <f t="shared" si="11"/>
        <v>-23.085933333333333</v>
      </c>
      <c r="G76" s="3">
        <f t="shared" ref="G76:G95" si="12">E76-C76</f>
        <v>0.2140104197124657</v>
      </c>
      <c r="H76">
        <f t="shared" ref="H76:H95" si="13">F76-D76</f>
        <v>-7.9395568572532937E-2</v>
      </c>
      <c r="K76" s="8">
        <v>-1.4E-2</v>
      </c>
      <c r="L76">
        <v>24.3479681535689</v>
      </c>
      <c r="M76">
        <v>31.049683120931601</v>
      </c>
      <c r="N76">
        <f t="shared" si="10"/>
        <v>24.375</v>
      </c>
      <c r="O76">
        <f t="shared" si="10"/>
        <v>31.0547</v>
      </c>
      <c r="P76">
        <f t="shared" si="8"/>
        <v>2.7031846431100348E-2</v>
      </c>
      <c r="Q76">
        <f t="shared" si="9"/>
        <v>5.0168790683997599E-3</v>
      </c>
    </row>
    <row r="77" spans="1:17" x14ac:dyDescent="0.2">
      <c r="B77" s="8">
        <v>8.0000000000000002E-3</v>
      </c>
      <c r="C77" s="3">
        <v>-23.009800768739201</v>
      </c>
      <c r="D77">
        <v>-20.924009217580402</v>
      </c>
      <c r="E77" s="3">
        <f t="shared" si="11"/>
        <v>-22.851566666666667</v>
      </c>
      <c r="F77" s="10">
        <f t="shared" si="11"/>
        <v>-20.859399999999997</v>
      </c>
      <c r="G77" s="3">
        <f t="shared" si="12"/>
        <v>0.15823410207253374</v>
      </c>
      <c r="H77">
        <f t="shared" si="13"/>
        <v>6.4609217580404277E-2</v>
      </c>
      <c r="K77" s="8">
        <v>-1.4999999999999999E-2</v>
      </c>
      <c r="L77">
        <v>26.7404660997402</v>
      </c>
      <c r="M77">
        <v>32.853930150142403</v>
      </c>
      <c r="N77">
        <f t="shared" si="10"/>
        <v>26.718766666666667</v>
      </c>
      <c r="O77">
        <f t="shared" si="10"/>
        <v>32.8125</v>
      </c>
      <c r="P77">
        <f t="shared" si="8"/>
        <v>-2.1699433073532504E-2</v>
      </c>
      <c r="Q77">
        <f t="shared" si="9"/>
        <v>-4.1430150142403477E-2</v>
      </c>
    </row>
    <row r="78" spans="1:17" x14ac:dyDescent="0.2">
      <c r="B78" s="8">
        <v>7.0000000000000001E-3</v>
      </c>
      <c r="C78" s="3">
        <v>-20.575886141972902</v>
      </c>
      <c r="D78">
        <v>-18.493883791529999</v>
      </c>
      <c r="E78" s="3">
        <f t="shared" si="11"/>
        <v>-20.5078</v>
      </c>
      <c r="F78" s="10">
        <f t="shared" si="11"/>
        <v>-18.6328</v>
      </c>
      <c r="G78" s="3">
        <f t="shared" si="12"/>
        <v>6.808614197290197E-2</v>
      </c>
      <c r="H78">
        <f t="shared" si="13"/>
        <v>-0.13891620847000041</v>
      </c>
      <c r="P78">
        <f>MIN(P62:P77)</f>
        <v>-0.38455247616415988</v>
      </c>
      <c r="Q78">
        <f>MIN(Q62:Q77)</f>
        <v>-0.50637933960303982</v>
      </c>
    </row>
    <row r="79" spans="1:17" x14ac:dyDescent="0.2">
      <c r="B79" s="8">
        <v>6.0000000000000001E-3</v>
      </c>
      <c r="C79" s="3">
        <v>-18.425754648877799</v>
      </c>
      <c r="D79">
        <v>-16.391415918887699</v>
      </c>
      <c r="E79" s="3">
        <f t="shared" si="11"/>
        <v>-18.164033333333332</v>
      </c>
      <c r="F79" s="10">
        <f t="shared" si="11"/>
        <v>-16.406233333333333</v>
      </c>
      <c r="G79" s="3">
        <f t="shared" si="12"/>
        <v>0.26172131554446665</v>
      </c>
      <c r="H79">
        <f t="shared" si="13"/>
        <v>-1.4817414445634114E-2</v>
      </c>
      <c r="P79">
        <f>MAX(P62:P77)</f>
        <v>0.14943214552873485</v>
      </c>
      <c r="Q79">
        <f>MAX(Q62:Q77)</f>
        <v>0.2380083216540636</v>
      </c>
    </row>
    <row r="80" spans="1:17" x14ac:dyDescent="0.2">
      <c r="B80" s="8">
        <v>5.0000000000000001E-3</v>
      </c>
      <c r="C80" s="3">
        <v>-15.850713977144499</v>
      </c>
      <c r="D80">
        <v>-13.9316331182802</v>
      </c>
      <c r="E80" s="3">
        <f t="shared" si="11"/>
        <v>-15.703100000000001</v>
      </c>
      <c r="F80" s="10">
        <f t="shared" si="11"/>
        <v>-13.828100000000001</v>
      </c>
      <c r="G80" s="3">
        <f t="shared" si="12"/>
        <v>0.14761397714449842</v>
      </c>
      <c r="H80">
        <f t="shared" si="13"/>
        <v>0.10353311828019862</v>
      </c>
    </row>
    <row r="81" spans="2:8" x14ac:dyDescent="0.2">
      <c r="B81" s="8">
        <v>3.9999999999999897E-3</v>
      </c>
      <c r="C81" s="3">
        <v>-13.0644300918567</v>
      </c>
      <c r="D81">
        <v>-11.342982247977</v>
      </c>
      <c r="E81" s="3">
        <f t="shared" si="11"/>
        <v>-12.773400000000001</v>
      </c>
      <c r="F81" s="10">
        <f t="shared" si="11"/>
        <v>-11.25</v>
      </c>
      <c r="G81" s="3">
        <f t="shared" si="12"/>
        <v>0.29103009185669926</v>
      </c>
      <c r="H81">
        <f t="shared" si="13"/>
        <v>9.2982247976999943E-2</v>
      </c>
    </row>
    <row r="82" spans="2:8" x14ac:dyDescent="0.2">
      <c r="B82" s="8">
        <v>2.9999999999999901E-3</v>
      </c>
      <c r="C82" s="3">
        <v>-10.0601483840348</v>
      </c>
      <c r="D82">
        <v>-8.6336158654454902</v>
      </c>
      <c r="E82" s="3">
        <f t="shared" si="11"/>
        <v>-10.078116666666666</v>
      </c>
      <c r="F82" s="10">
        <f t="shared" si="11"/>
        <v>-8.4375</v>
      </c>
      <c r="G82" s="3">
        <f t="shared" si="12"/>
        <v>-1.7968282631866117E-2</v>
      </c>
      <c r="H82">
        <f t="shared" si="13"/>
        <v>0.1961158654454902</v>
      </c>
    </row>
    <row r="83" spans="2:8" x14ac:dyDescent="0.2">
      <c r="B83" s="8">
        <v>1.9999999999999901E-3</v>
      </c>
      <c r="C83" s="3">
        <v>-6.8494495752353002</v>
      </c>
      <c r="D83">
        <v>-5.8205827496698497</v>
      </c>
      <c r="E83" s="3">
        <f t="shared" si="11"/>
        <v>-6.6796899999999999</v>
      </c>
      <c r="F83" s="10">
        <f t="shared" si="11"/>
        <v>-5.7421866666666661</v>
      </c>
      <c r="G83" s="3">
        <f t="shared" si="12"/>
        <v>0.16975957523530028</v>
      </c>
      <c r="H83">
        <f t="shared" si="13"/>
        <v>7.839608300318357E-2</v>
      </c>
    </row>
    <row r="84" spans="2:8" x14ac:dyDescent="0.2">
      <c r="B84" s="8">
        <v>9.9999999999999005E-4</v>
      </c>
      <c r="C84" s="3">
        <v>-3.47207054643432</v>
      </c>
      <c r="D84">
        <v>-2.9308001633409102</v>
      </c>
      <c r="E84" s="3">
        <f t="shared" si="11"/>
        <v>-3.5156200000000002</v>
      </c>
      <c r="F84" s="10">
        <f t="shared" si="11"/>
        <v>-2.9296866666666666</v>
      </c>
      <c r="G84" s="3">
        <f t="shared" si="12"/>
        <v>-4.3549453565680185E-2</v>
      </c>
      <c r="H84">
        <f t="shared" si="13"/>
        <v>1.1134966742436525E-3</v>
      </c>
    </row>
    <row r="85" spans="2:8" x14ac:dyDescent="0.2">
      <c r="B85" s="8">
        <v>0</v>
      </c>
      <c r="C85" s="3">
        <v>0</v>
      </c>
      <c r="D85">
        <v>0</v>
      </c>
      <c r="E85" s="3">
        <f t="shared" si="11"/>
        <v>0</v>
      </c>
      <c r="F85" s="10">
        <f t="shared" si="11"/>
        <v>0</v>
      </c>
      <c r="G85" s="3">
        <f t="shared" si="12"/>
        <v>0</v>
      </c>
      <c r="H85">
        <f t="shared" si="13"/>
        <v>0</v>
      </c>
    </row>
    <row r="86" spans="2:8" x14ac:dyDescent="0.2">
      <c r="B86" s="8">
        <v>-9.9999999999999894E-4</v>
      </c>
      <c r="C86" s="3">
        <f>-C84</f>
        <v>3.47207054643432</v>
      </c>
      <c r="D86">
        <f>-D84</f>
        <v>2.9308001633409102</v>
      </c>
      <c r="E86" s="3">
        <f t="shared" si="11"/>
        <v>3.2812466666666666</v>
      </c>
      <c r="F86" s="10">
        <f t="shared" si="11"/>
        <v>2.5781266666666665</v>
      </c>
      <c r="G86" s="3">
        <f t="shared" si="12"/>
        <v>-0.19082387976765336</v>
      </c>
      <c r="H86">
        <f t="shared" si="13"/>
        <v>-0.35267349667424375</v>
      </c>
    </row>
    <row r="87" spans="2:8" x14ac:dyDescent="0.2">
      <c r="B87" s="8">
        <v>-2E-3</v>
      </c>
      <c r="C87" s="3">
        <f>-C83</f>
        <v>6.8494495752353002</v>
      </c>
      <c r="D87">
        <f>-D83</f>
        <v>5.8205827496698497</v>
      </c>
      <c r="E87" s="3">
        <f t="shared" si="11"/>
        <v>6.5624966666666671</v>
      </c>
      <c r="F87" s="10">
        <f t="shared" si="11"/>
        <v>5.625</v>
      </c>
      <c r="G87" s="3">
        <f t="shared" si="12"/>
        <v>-0.28695290856863309</v>
      </c>
      <c r="H87">
        <f t="shared" si="13"/>
        <v>-0.19558274966984968</v>
      </c>
    </row>
    <row r="88" spans="2:8" x14ac:dyDescent="0.2">
      <c r="B88" s="8">
        <v>-3.0000000000000001E-3</v>
      </c>
      <c r="C88" s="3">
        <f>-C82</f>
        <v>10.0601483840348</v>
      </c>
      <c r="D88">
        <f>-D82</f>
        <v>8.6336158654454902</v>
      </c>
      <c r="E88" s="3">
        <f t="shared" si="11"/>
        <v>9.84375</v>
      </c>
      <c r="F88" s="10">
        <f t="shared" si="11"/>
        <v>8.554686666666667</v>
      </c>
      <c r="G88" s="3">
        <f t="shared" si="12"/>
        <v>-0.21639838403480027</v>
      </c>
      <c r="H88">
        <f t="shared" si="13"/>
        <v>-7.8929198778823206E-2</v>
      </c>
    </row>
    <row r="89" spans="2:8" x14ac:dyDescent="0.2">
      <c r="B89" s="8">
        <v>-4.0000000000000001E-3</v>
      </c>
      <c r="C89" s="3">
        <f>-C81</f>
        <v>13.0644300918567</v>
      </c>
      <c r="D89">
        <f>-D81</f>
        <v>11.342982247977</v>
      </c>
      <c r="E89" s="3">
        <f t="shared" si="11"/>
        <v>13.007800000000001</v>
      </c>
      <c r="F89" s="10">
        <f t="shared" si="11"/>
        <v>11.25</v>
      </c>
      <c r="G89" s="3">
        <f t="shared" si="12"/>
        <v>-5.6630091856698428E-2</v>
      </c>
      <c r="H89">
        <f t="shared" si="13"/>
        <v>-9.2982247976999943E-2</v>
      </c>
    </row>
    <row r="90" spans="2:8" x14ac:dyDescent="0.2">
      <c r="B90" s="8">
        <v>-5.0000000000000001E-3</v>
      </c>
      <c r="C90" s="3">
        <f>-C80</f>
        <v>15.850713977144499</v>
      </c>
      <c r="D90">
        <f>-D80</f>
        <v>13.9316331182802</v>
      </c>
      <c r="E90" s="3">
        <f t="shared" si="11"/>
        <v>15.703099999999999</v>
      </c>
      <c r="F90" s="10">
        <f t="shared" si="11"/>
        <v>13.945300000000001</v>
      </c>
      <c r="G90" s="3">
        <f t="shared" si="12"/>
        <v>-0.1476139771445002</v>
      </c>
      <c r="H90">
        <f t="shared" si="13"/>
        <v>1.3666881719801793E-2</v>
      </c>
    </row>
    <row r="91" spans="2:8" x14ac:dyDescent="0.2">
      <c r="B91" s="8">
        <v>-6.0000000000000001E-3</v>
      </c>
      <c r="C91" s="3">
        <f>-C79</f>
        <v>18.425754648877799</v>
      </c>
      <c r="D91">
        <f>-D79</f>
        <v>16.391415918887699</v>
      </c>
      <c r="E91" s="3">
        <f t="shared" si="11"/>
        <v>18.164033333333332</v>
      </c>
      <c r="F91" s="10">
        <f t="shared" si="11"/>
        <v>16.289066666666667</v>
      </c>
      <c r="G91" s="3">
        <f t="shared" si="12"/>
        <v>-0.26172131554446665</v>
      </c>
      <c r="H91">
        <f t="shared" si="13"/>
        <v>-0.10234925222103186</v>
      </c>
    </row>
    <row r="92" spans="2:8" x14ac:dyDescent="0.2">
      <c r="B92" s="8">
        <v>-7.0000000000000001E-3</v>
      </c>
      <c r="C92" s="3">
        <f>-C78</f>
        <v>20.575886141972902</v>
      </c>
      <c r="D92">
        <f>-D78</f>
        <v>18.493883791529999</v>
      </c>
      <c r="E92" s="3">
        <f t="shared" si="11"/>
        <v>20.273433333333333</v>
      </c>
      <c r="F92" s="10">
        <f t="shared" si="11"/>
        <v>18.398399999999999</v>
      </c>
      <c r="G92" s="3">
        <f t="shared" si="12"/>
        <v>-0.30245280863956836</v>
      </c>
      <c r="H92">
        <f t="shared" si="13"/>
        <v>-9.5483791530000417E-2</v>
      </c>
    </row>
    <row r="93" spans="2:8" x14ac:dyDescent="0.2">
      <c r="B93" s="8">
        <v>-8.0000000000000002E-3</v>
      </c>
      <c r="C93" s="3">
        <f>-C77</f>
        <v>23.009800768739201</v>
      </c>
      <c r="D93">
        <f>-D77</f>
        <v>20.924009217580402</v>
      </c>
      <c r="E93" s="3">
        <f t="shared" si="11"/>
        <v>22.851600000000001</v>
      </c>
      <c r="F93" s="10">
        <f t="shared" si="11"/>
        <v>20.859399999999997</v>
      </c>
      <c r="G93" s="3">
        <f t="shared" si="12"/>
        <v>-0.1582007687391993</v>
      </c>
      <c r="H93">
        <f t="shared" si="13"/>
        <v>-6.4609217580404277E-2</v>
      </c>
    </row>
    <row r="94" spans="2:8" x14ac:dyDescent="0.2">
      <c r="B94" s="8">
        <v>-8.9999999999999993E-3</v>
      </c>
      <c r="C94" s="3">
        <f>-C76</f>
        <v>25.057743753045798</v>
      </c>
      <c r="D94">
        <f>-D76</f>
        <v>23.0065377647608</v>
      </c>
      <c r="E94" s="3">
        <f t="shared" si="11"/>
        <v>24.726566666666667</v>
      </c>
      <c r="F94" s="10">
        <f t="shared" si="11"/>
        <v>22.851566666666667</v>
      </c>
      <c r="G94" s="3">
        <f t="shared" si="12"/>
        <v>-0.33117708637913168</v>
      </c>
      <c r="H94">
        <f t="shared" si="13"/>
        <v>-0.15497109809413345</v>
      </c>
    </row>
    <row r="95" spans="2:8" x14ac:dyDescent="0.2">
      <c r="B95" s="8">
        <v>-0.01</v>
      </c>
      <c r="C95" s="3">
        <f>-C75</f>
        <v>26.967513134690901</v>
      </c>
      <c r="D95">
        <f>-D75</f>
        <v>24.976397100241499</v>
      </c>
      <c r="E95" s="3">
        <f t="shared" si="11"/>
        <v>26.835966666666668</v>
      </c>
      <c r="F95" s="10">
        <f t="shared" si="11"/>
        <v>24.843733333333333</v>
      </c>
      <c r="G95" s="3">
        <f t="shared" si="12"/>
        <v>-0.13154646802423287</v>
      </c>
      <c r="H95">
        <f t="shared" si="13"/>
        <v>-0.13266376690816628</v>
      </c>
    </row>
    <row r="96" spans="2:8" x14ac:dyDescent="0.2">
      <c r="G96" s="3">
        <f>MIN(G75:G95)</f>
        <v>-0.33117708637913168</v>
      </c>
      <c r="H96">
        <f>MIN(H75:H95)</f>
        <v>-0.35267349667424375</v>
      </c>
    </row>
    <row r="97" spans="7:8" x14ac:dyDescent="0.2">
      <c r="G97" s="3">
        <f>MAX(G75:G95)</f>
        <v>0.29103009185669926</v>
      </c>
      <c r="H97">
        <f>MAX(H75:H95)</f>
        <v>0.1961158654454902</v>
      </c>
    </row>
  </sheetData>
  <mergeCells count="24">
    <mergeCell ref="C1:D1"/>
    <mergeCell ref="E1:F1"/>
    <mergeCell ref="G1:H1"/>
    <mergeCell ref="C25:D25"/>
    <mergeCell ref="E25:F25"/>
    <mergeCell ref="G25:H25"/>
    <mergeCell ref="L1:M1"/>
    <mergeCell ref="N1:O1"/>
    <mergeCell ref="P1:Q1"/>
    <mergeCell ref="L20:M20"/>
    <mergeCell ref="N20:O20"/>
    <mergeCell ref="P20:Q20"/>
    <mergeCell ref="N40:O40"/>
    <mergeCell ref="P40:Q40"/>
    <mergeCell ref="C73:D73"/>
    <mergeCell ref="E73:F73"/>
    <mergeCell ref="G73:H73"/>
    <mergeCell ref="L60:M60"/>
    <mergeCell ref="N60:O60"/>
    <mergeCell ref="P60:Q60"/>
    <mergeCell ref="C49:D49"/>
    <mergeCell ref="E49:F49"/>
    <mergeCell ref="G49:H49"/>
    <mergeCell ref="L40:M4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2CD72-73CE-4E09-903D-E1DDF4C1D756}">
  <dimension ref="A1:C22"/>
  <sheetViews>
    <sheetView workbookViewId="0">
      <selection activeCell="A12" sqref="A12:C12"/>
    </sheetView>
  </sheetViews>
  <sheetFormatPr defaultRowHeight="14.25" x14ac:dyDescent="0.2"/>
  <sheetData>
    <row r="1" spans="1:3" x14ac:dyDescent="0.2">
      <c r="A1" t="s">
        <v>17</v>
      </c>
      <c r="B1" t="s">
        <v>18</v>
      </c>
      <c r="C1" t="s">
        <v>19</v>
      </c>
    </row>
    <row r="2" spans="1:3" x14ac:dyDescent="0.2">
      <c r="A2" s="8">
        <v>0.01</v>
      </c>
      <c r="B2" s="3">
        <v>-26.718800000000002</v>
      </c>
      <c r="C2" s="10">
        <v>-24.960933333333333</v>
      </c>
    </row>
    <row r="3" spans="1:3" x14ac:dyDescent="0.2">
      <c r="A3" s="8">
        <v>8.9999999999999993E-3</v>
      </c>
      <c r="B3" s="3">
        <v>-24.843733333333333</v>
      </c>
      <c r="C3" s="10">
        <v>-23.085933333333333</v>
      </c>
    </row>
    <row r="4" spans="1:3" x14ac:dyDescent="0.2">
      <c r="A4" s="8">
        <v>8.0000000000000002E-3</v>
      </c>
      <c r="B4" s="3">
        <v>-22.851566666666667</v>
      </c>
      <c r="C4" s="10">
        <v>-20.859399999999997</v>
      </c>
    </row>
    <row r="5" spans="1:3" x14ac:dyDescent="0.2">
      <c r="A5" s="8">
        <v>7.0000000000000001E-3</v>
      </c>
      <c r="B5" s="3">
        <v>-20.5078</v>
      </c>
      <c r="C5" s="10">
        <v>-18.6328</v>
      </c>
    </row>
    <row r="6" spans="1:3" x14ac:dyDescent="0.2">
      <c r="A6" s="8">
        <v>6.0000000000000001E-3</v>
      </c>
      <c r="B6" s="3">
        <v>-18.164033333333332</v>
      </c>
      <c r="C6" s="10">
        <v>-16.406233333333333</v>
      </c>
    </row>
    <row r="7" spans="1:3" x14ac:dyDescent="0.2">
      <c r="A7" s="8">
        <v>5.0000000000000001E-3</v>
      </c>
      <c r="B7" s="3">
        <v>-15.703100000000001</v>
      </c>
      <c r="C7" s="10">
        <v>-13.828100000000001</v>
      </c>
    </row>
    <row r="8" spans="1:3" x14ac:dyDescent="0.2">
      <c r="A8" s="8">
        <v>3.9999999999999897E-3</v>
      </c>
      <c r="B8" s="3">
        <v>-12.773400000000001</v>
      </c>
      <c r="C8" s="10">
        <v>-11.25</v>
      </c>
    </row>
    <row r="9" spans="1:3" x14ac:dyDescent="0.2">
      <c r="A9" s="8">
        <v>2.9999999999999901E-3</v>
      </c>
      <c r="B9" s="3">
        <v>-10.078116666666666</v>
      </c>
      <c r="C9" s="10">
        <v>-8.4375</v>
      </c>
    </row>
    <row r="10" spans="1:3" x14ac:dyDescent="0.2">
      <c r="A10" s="8">
        <v>1.9999999999999901E-3</v>
      </c>
      <c r="B10" s="3">
        <v>-6.6796899999999999</v>
      </c>
      <c r="C10" s="10">
        <v>-5.7421866666666661</v>
      </c>
    </row>
    <row r="11" spans="1:3" x14ac:dyDescent="0.2">
      <c r="A11" s="8">
        <v>9.9999999999999005E-4</v>
      </c>
      <c r="B11" s="3">
        <v>-3.5156200000000002</v>
      </c>
      <c r="C11" s="10">
        <v>-2.9296866666666666</v>
      </c>
    </row>
    <row r="12" spans="1:3" x14ac:dyDescent="0.2">
      <c r="A12" s="13">
        <v>0</v>
      </c>
      <c r="B12" s="14">
        <v>0</v>
      </c>
      <c r="C12" s="15">
        <v>0</v>
      </c>
    </row>
    <row r="13" spans="1:3" x14ac:dyDescent="0.2">
      <c r="A13" s="8">
        <v>-9.9999999999999894E-4</v>
      </c>
      <c r="B13" s="3">
        <v>3.2812466666666666</v>
      </c>
      <c r="C13" s="10">
        <v>2.5781266666666665</v>
      </c>
    </row>
    <row r="14" spans="1:3" x14ac:dyDescent="0.2">
      <c r="A14" s="8">
        <v>-2E-3</v>
      </c>
      <c r="B14" s="3">
        <v>6.5624966666666671</v>
      </c>
      <c r="C14" s="10">
        <v>5.625</v>
      </c>
    </row>
    <row r="15" spans="1:3" x14ac:dyDescent="0.2">
      <c r="A15" s="8">
        <v>-3.0000000000000001E-3</v>
      </c>
      <c r="B15" s="3">
        <v>9.84375</v>
      </c>
      <c r="C15" s="10">
        <v>8.554686666666667</v>
      </c>
    </row>
    <row r="16" spans="1:3" x14ac:dyDescent="0.2">
      <c r="A16" s="8">
        <v>-4.0000000000000001E-3</v>
      </c>
      <c r="B16" s="3">
        <v>13.007800000000001</v>
      </c>
      <c r="C16" s="10">
        <v>11.25</v>
      </c>
    </row>
    <row r="17" spans="1:3" x14ac:dyDescent="0.2">
      <c r="A17" s="8">
        <v>-5.0000000000000001E-3</v>
      </c>
      <c r="B17" s="3">
        <v>15.703099999999999</v>
      </c>
      <c r="C17" s="10">
        <v>13.945300000000001</v>
      </c>
    </row>
    <row r="18" spans="1:3" x14ac:dyDescent="0.2">
      <c r="A18" s="8">
        <v>-6.0000000000000001E-3</v>
      </c>
      <c r="B18" s="3">
        <v>18.164033333333332</v>
      </c>
      <c r="C18" s="10">
        <v>16.289066666666667</v>
      </c>
    </row>
    <row r="19" spans="1:3" x14ac:dyDescent="0.2">
      <c r="A19" s="8">
        <v>-7.0000000000000001E-3</v>
      </c>
      <c r="B19" s="3">
        <v>20.273433333333333</v>
      </c>
      <c r="C19" s="10">
        <v>18.398399999999999</v>
      </c>
    </row>
    <row r="20" spans="1:3" x14ac:dyDescent="0.2">
      <c r="A20" s="8">
        <v>-8.0000000000000002E-3</v>
      </c>
      <c r="B20" s="3">
        <v>22.851600000000001</v>
      </c>
      <c r="C20" s="10">
        <v>20.859399999999997</v>
      </c>
    </row>
    <row r="21" spans="1:3" x14ac:dyDescent="0.2">
      <c r="A21" s="8">
        <v>-8.9999999999999993E-3</v>
      </c>
      <c r="B21" s="3">
        <v>24.726566666666667</v>
      </c>
      <c r="C21" s="10">
        <v>22.851566666666667</v>
      </c>
    </row>
    <row r="22" spans="1:3" x14ac:dyDescent="0.2">
      <c r="A22" s="8">
        <v>-0.01</v>
      </c>
      <c r="B22" s="3">
        <v>26.835966666666668</v>
      </c>
      <c r="C22" s="10">
        <v>24.843733333333333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E05D2-0765-4EBF-BFAE-C36AA6AC8334}">
  <dimension ref="A1:C17"/>
  <sheetViews>
    <sheetView workbookViewId="0">
      <selection activeCell="A2" sqref="A2"/>
    </sheetView>
  </sheetViews>
  <sheetFormatPr defaultRowHeight="14.25" x14ac:dyDescent="0.2"/>
  <sheetData>
    <row r="1" spans="1:3" x14ac:dyDescent="0.2">
      <c r="A1" t="s">
        <v>20</v>
      </c>
      <c r="B1" t="s">
        <v>21</v>
      </c>
      <c r="C1" t="s">
        <v>22</v>
      </c>
    </row>
    <row r="2" spans="1:3" x14ac:dyDescent="0.2">
      <c r="A2" s="13">
        <v>0</v>
      </c>
      <c r="B2">
        <v>-18.164033333333332</v>
      </c>
      <c r="C2">
        <v>-2.2265666666666664</v>
      </c>
    </row>
    <row r="3" spans="1:3" x14ac:dyDescent="0.2">
      <c r="A3" s="8">
        <v>-9.9999999999999894E-4</v>
      </c>
      <c r="B3">
        <v>-15.9375</v>
      </c>
      <c r="C3">
        <v>0.35156199999999999</v>
      </c>
    </row>
    <row r="4" spans="1:3" x14ac:dyDescent="0.2">
      <c r="A4" s="8">
        <v>-2E-3</v>
      </c>
      <c r="B4">
        <v>-13.242200000000002</v>
      </c>
      <c r="C4">
        <v>2.8125</v>
      </c>
    </row>
    <row r="5" spans="1:3" x14ac:dyDescent="0.2">
      <c r="A5" s="8">
        <v>-3.0000000000000001E-3</v>
      </c>
      <c r="B5">
        <v>-10.3125</v>
      </c>
      <c r="C5">
        <v>5.8593733333333331</v>
      </c>
    </row>
    <row r="6" spans="1:3" x14ac:dyDescent="0.2">
      <c r="A6" s="8">
        <v>-4.0000000000000001E-3</v>
      </c>
      <c r="B6">
        <v>-7.1484366666666661</v>
      </c>
      <c r="C6">
        <v>9.0234333333333314</v>
      </c>
    </row>
    <row r="7" spans="1:3" x14ac:dyDescent="0.2">
      <c r="A7" s="8">
        <v>-5.0000000000000001E-3</v>
      </c>
      <c r="B7">
        <v>-3.75</v>
      </c>
      <c r="C7">
        <v>11.484399999999999</v>
      </c>
    </row>
    <row r="8" spans="1:3" x14ac:dyDescent="0.2">
      <c r="A8" s="8">
        <v>-6.0000000000000001E-3</v>
      </c>
      <c r="B8">
        <v>-0.35156199999999999</v>
      </c>
      <c r="C8">
        <v>14.179699999999999</v>
      </c>
    </row>
    <row r="9" spans="1:3" x14ac:dyDescent="0.2">
      <c r="A9" s="8">
        <v>-7.0000000000000001E-3</v>
      </c>
      <c r="B9">
        <v>2.8125</v>
      </c>
      <c r="C9">
        <v>16.289066666666667</v>
      </c>
    </row>
    <row r="10" spans="1:3" x14ac:dyDescent="0.2">
      <c r="A10" s="8">
        <v>-8.0000000000000002E-3</v>
      </c>
      <c r="B10">
        <v>7.03125</v>
      </c>
      <c r="C10">
        <v>18.984400000000001</v>
      </c>
    </row>
    <row r="11" spans="1:3" x14ac:dyDescent="0.2">
      <c r="A11" s="8">
        <v>-8.9999999999999993E-3</v>
      </c>
      <c r="B11">
        <v>10.781233333333335</v>
      </c>
      <c r="C11">
        <v>21.328133333333337</v>
      </c>
    </row>
    <row r="12" spans="1:3" x14ac:dyDescent="0.2">
      <c r="A12" s="8">
        <v>-0.01</v>
      </c>
      <c r="B12">
        <v>13.828100000000001</v>
      </c>
      <c r="C12">
        <v>23.4375</v>
      </c>
    </row>
    <row r="13" spans="1:3" x14ac:dyDescent="0.2">
      <c r="A13" s="8">
        <v>-1.0999999999999999E-2</v>
      </c>
      <c r="B13">
        <v>16.9922</v>
      </c>
      <c r="C13">
        <v>25.54686666666667</v>
      </c>
    </row>
    <row r="14" spans="1:3" x14ac:dyDescent="0.2">
      <c r="A14" s="8">
        <v>-1.2E-2</v>
      </c>
      <c r="B14">
        <v>19.6875</v>
      </c>
      <c r="C14">
        <v>27.656233333333333</v>
      </c>
    </row>
    <row r="15" spans="1:3" x14ac:dyDescent="0.2">
      <c r="A15" s="8">
        <v>-1.2999999999999999E-2</v>
      </c>
      <c r="B15">
        <v>22.265599999999996</v>
      </c>
      <c r="C15">
        <v>29.414033333333332</v>
      </c>
    </row>
    <row r="16" spans="1:3" x14ac:dyDescent="0.2">
      <c r="A16" s="8">
        <v>-1.4E-2</v>
      </c>
      <c r="B16">
        <v>24.375</v>
      </c>
      <c r="C16">
        <v>31.0547</v>
      </c>
    </row>
    <row r="17" spans="1:3" x14ac:dyDescent="0.2">
      <c r="A17" s="8">
        <v>-1.4999999999999999E-2</v>
      </c>
      <c r="B17">
        <v>26.718766666666667</v>
      </c>
      <c r="C17">
        <v>32.8125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20C3F-FBA1-4BEA-B691-555DEF02A0B2}">
  <dimension ref="A1:B64"/>
  <sheetViews>
    <sheetView topLeftCell="A37" workbookViewId="0">
      <selection activeCell="A54" sqref="A54:B54"/>
    </sheetView>
  </sheetViews>
  <sheetFormatPr defaultRowHeight="14.25" x14ac:dyDescent="0.2"/>
  <sheetData>
    <row r="1" spans="1:2" x14ac:dyDescent="0.2">
      <c r="A1" t="s">
        <v>23</v>
      </c>
      <c r="B1" t="s">
        <v>24</v>
      </c>
    </row>
    <row r="2" spans="1:2" x14ac:dyDescent="0.2">
      <c r="A2">
        <v>-26.718800000000002</v>
      </c>
      <c r="B2">
        <v>-25.3125</v>
      </c>
    </row>
    <row r="3" spans="1:2" x14ac:dyDescent="0.2">
      <c r="A3">
        <v>-24.960899999999999</v>
      </c>
      <c r="B3">
        <v>-23.203099999999999</v>
      </c>
    </row>
    <row r="4" spans="1:2" x14ac:dyDescent="0.2">
      <c r="A4">
        <v>-22.851600000000001</v>
      </c>
      <c r="B4">
        <v>-20.7422</v>
      </c>
    </row>
    <row r="5" spans="1:2" x14ac:dyDescent="0.2">
      <c r="A5">
        <v>-20.390599999999999</v>
      </c>
      <c r="B5">
        <v>-18.6328</v>
      </c>
    </row>
    <row r="6" spans="1:2" x14ac:dyDescent="0.2">
      <c r="A6">
        <v>-18.281199999999998</v>
      </c>
      <c r="B6">
        <v>-16.523399999999999</v>
      </c>
    </row>
    <row r="7" spans="1:2" x14ac:dyDescent="0.2">
      <c r="A7">
        <v>-15.8203</v>
      </c>
      <c r="B7">
        <v>-13.710900000000001</v>
      </c>
    </row>
    <row r="8" spans="1:2" x14ac:dyDescent="0.2">
      <c r="A8">
        <v>-12.6562</v>
      </c>
      <c r="B8">
        <v>-11.25</v>
      </c>
    </row>
    <row r="9" spans="1:2" x14ac:dyDescent="0.2">
      <c r="A9">
        <v>-10.1953</v>
      </c>
      <c r="B9">
        <v>-8.4375</v>
      </c>
    </row>
    <row r="10" spans="1:2" x14ac:dyDescent="0.2">
      <c r="A10">
        <v>-6.6796899999999999</v>
      </c>
      <c r="B10">
        <v>-5.625</v>
      </c>
    </row>
    <row r="11" spans="1:2" x14ac:dyDescent="0.2">
      <c r="A11">
        <v>-3.5156200000000002</v>
      </c>
      <c r="B11">
        <v>-2.8125</v>
      </c>
    </row>
    <row r="12" spans="1:2" x14ac:dyDescent="0.2">
      <c r="A12" s="11">
        <v>0</v>
      </c>
      <c r="B12" s="11">
        <v>0</v>
      </c>
    </row>
    <row r="13" spans="1:2" x14ac:dyDescent="0.2">
      <c r="A13">
        <v>3.5156200000000002</v>
      </c>
      <c r="B13">
        <v>2.4609399999999999</v>
      </c>
    </row>
    <row r="14" spans="1:2" x14ac:dyDescent="0.2">
      <c r="A14">
        <v>6.3281200000000002</v>
      </c>
      <c r="B14">
        <v>5.625</v>
      </c>
    </row>
    <row r="15" spans="1:2" x14ac:dyDescent="0.2">
      <c r="A15">
        <v>9.84375</v>
      </c>
      <c r="B15">
        <v>8.4375</v>
      </c>
    </row>
    <row r="16" spans="1:2" x14ac:dyDescent="0.2">
      <c r="A16">
        <v>13.0078</v>
      </c>
      <c r="B16">
        <v>11.25</v>
      </c>
    </row>
    <row r="17" spans="1:2" x14ac:dyDescent="0.2">
      <c r="A17">
        <v>15.4687</v>
      </c>
      <c r="B17">
        <v>13.710900000000001</v>
      </c>
    </row>
    <row r="18" spans="1:2" x14ac:dyDescent="0.2">
      <c r="A18">
        <v>17.9297</v>
      </c>
      <c r="B18">
        <v>16.171900000000001</v>
      </c>
    </row>
    <row r="19" spans="1:2" x14ac:dyDescent="0.2">
      <c r="A19">
        <v>20.390599999999999</v>
      </c>
      <c r="B19">
        <v>18.281199999999998</v>
      </c>
    </row>
    <row r="20" spans="1:2" x14ac:dyDescent="0.2">
      <c r="A20">
        <v>22.851600000000001</v>
      </c>
      <c r="B20">
        <v>21.093800000000002</v>
      </c>
    </row>
    <row r="21" spans="1:2" x14ac:dyDescent="0.2">
      <c r="A21">
        <v>24.609400000000001</v>
      </c>
      <c r="B21">
        <v>22.5</v>
      </c>
    </row>
    <row r="22" spans="1:2" x14ac:dyDescent="0.2">
      <c r="A22">
        <v>27.0703</v>
      </c>
      <c r="B22">
        <v>24.609400000000001</v>
      </c>
    </row>
    <row r="23" spans="1:2" x14ac:dyDescent="0.2">
      <c r="A23">
        <v>-26.718800000000002</v>
      </c>
      <c r="B23">
        <v>-24.960899999999999</v>
      </c>
    </row>
    <row r="24" spans="1:2" x14ac:dyDescent="0.2">
      <c r="A24">
        <v>-24.960899999999999</v>
      </c>
      <c r="B24">
        <v>-23.203099999999999</v>
      </c>
    </row>
    <row r="25" spans="1:2" x14ac:dyDescent="0.2">
      <c r="A25">
        <v>-22.5</v>
      </c>
      <c r="B25">
        <v>-21.093800000000002</v>
      </c>
    </row>
    <row r="26" spans="1:2" x14ac:dyDescent="0.2">
      <c r="A26">
        <v>-20.7422</v>
      </c>
      <c r="B26">
        <v>-18.984400000000001</v>
      </c>
    </row>
    <row r="27" spans="1:2" x14ac:dyDescent="0.2">
      <c r="A27">
        <v>-17.9297</v>
      </c>
      <c r="B27">
        <v>-16.523399999999999</v>
      </c>
    </row>
    <row r="28" spans="1:2" x14ac:dyDescent="0.2">
      <c r="A28">
        <v>-15.4687</v>
      </c>
      <c r="B28">
        <v>-14.0625</v>
      </c>
    </row>
    <row r="29" spans="1:2" x14ac:dyDescent="0.2">
      <c r="A29">
        <v>-13.0078</v>
      </c>
      <c r="B29">
        <v>-11.601599999999999</v>
      </c>
    </row>
    <row r="30" spans="1:2" x14ac:dyDescent="0.2">
      <c r="A30">
        <v>-9.84375</v>
      </c>
      <c r="B30">
        <v>-8.4375</v>
      </c>
    </row>
    <row r="31" spans="1:2" x14ac:dyDescent="0.2">
      <c r="A31">
        <v>-6.6796899999999999</v>
      </c>
      <c r="B31">
        <v>-5.9765600000000001</v>
      </c>
    </row>
    <row r="32" spans="1:2" x14ac:dyDescent="0.2">
      <c r="A32">
        <v>-3.5156200000000002</v>
      </c>
      <c r="B32">
        <v>-3.1640600000000001</v>
      </c>
    </row>
    <row r="33" spans="1:2" x14ac:dyDescent="0.2">
      <c r="A33" s="12">
        <v>0</v>
      </c>
      <c r="B33" s="12">
        <v>0</v>
      </c>
    </row>
    <row r="34" spans="1:2" x14ac:dyDescent="0.2">
      <c r="A34">
        <v>3.1640600000000001</v>
      </c>
      <c r="B34">
        <v>2.4609399999999999</v>
      </c>
    </row>
    <row r="35" spans="1:2" x14ac:dyDescent="0.2">
      <c r="A35">
        <v>7.03125</v>
      </c>
      <c r="B35">
        <v>5.625</v>
      </c>
    </row>
    <row r="36" spans="1:2" x14ac:dyDescent="0.2">
      <c r="A36">
        <v>9.84375</v>
      </c>
      <c r="B36">
        <v>8.7890599999999992</v>
      </c>
    </row>
    <row r="37" spans="1:2" x14ac:dyDescent="0.2">
      <c r="A37">
        <v>13.359400000000001</v>
      </c>
      <c r="B37">
        <v>11.25</v>
      </c>
    </row>
    <row r="38" spans="1:2" x14ac:dyDescent="0.2">
      <c r="A38">
        <v>16.171900000000001</v>
      </c>
      <c r="B38">
        <v>14.414099999999999</v>
      </c>
    </row>
    <row r="39" spans="1:2" x14ac:dyDescent="0.2">
      <c r="A39">
        <v>18.281199999999998</v>
      </c>
      <c r="B39">
        <v>16.523399999999999</v>
      </c>
    </row>
    <row r="40" spans="1:2" x14ac:dyDescent="0.2">
      <c r="A40">
        <v>20.039100000000001</v>
      </c>
      <c r="B40">
        <v>18.6328</v>
      </c>
    </row>
    <row r="41" spans="1:2" x14ac:dyDescent="0.2">
      <c r="A41">
        <v>22.851600000000001</v>
      </c>
      <c r="B41">
        <v>20.7422</v>
      </c>
    </row>
    <row r="42" spans="1:2" x14ac:dyDescent="0.2">
      <c r="A42">
        <v>24.609400000000001</v>
      </c>
      <c r="B42">
        <v>23.203099999999999</v>
      </c>
    </row>
    <row r="43" spans="1:2" x14ac:dyDescent="0.2">
      <c r="A43">
        <v>26.718800000000002</v>
      </c>
      <c r="B43">
        <v>24.960899999999999</v>
      </c>
    </row>
    <row r="44" spans="1:2" x14ac:dyDescent="0.2">
      <c r="A44">
        <v>-26.718800000000002</v>
      </c>
      <c r="B44">
        <v>-24.609400000000001</v>
      </c>
    </row>
    <row r="45" spans="1:2" x14ac:dyDescent="0.2">
      <c r="A45">
        <v>-24.609400000000001</v>
      </c>
      <c r="B45">
        <v>-22.851600000000001</v>
      </c>
    </row>
    <row r="46" spans="1:2" x14ac:dyDescent="0.2">
      <c r="A46">
        <v>-23.203099999999999</v>
      </c>
      <c r="B46">
        <v>-20.7422</v>
      </c>
    </row>
    <row r="47" spans="1:2" x14ac:dyDescent="0.2">
      <c r="A47">
        <v>-20.390599999999999</v>
      </c>
      <c r="B47">
        <v>-18.281199999999998</v>
      </c>
    </row>
    <row r="48" spans="1:2" x14ac:dyDescent="0.2">
      <c r="A48">
        <v>-18.281199999999998</v>
      </c>
      <c r="B48">
        <v>-16.171900000000001</v>
      </c>
    </row>
    <row r="49" spans="1:2" x14ac:dyDescent="0.2">
      <c r="A49">
        <v>-15.8203</v>
      </c>
      <c r="B49">
        <v>-13.710900000000001</v>
      </c>
    </row>
    <row r="50" spans="1:2" x14ac:dyDescent="0.2">
      <c r="A50">
        <v>-12.6562</v>
      </c>
      <c r="B50">
        <v>-10.898400000000001</v>
      </c>
    </row>
    <row r="51" spans="1:2" x14ac:dyDescent="0.2">
      <c r="A51">
        <v>-10.1953</v>
      </c>
      <c r="B51">
        <v>-8.4375</v>
      </c>
    </row>
    <row r="52" spans="1:2" x14ac:dyDescent="0.2">
      <c r="A52">
        <v>-6.6796899999999999</v>
      </c>
      <c r="B52">
        <v>-5.625</v>
      </c>
    </row>
    <row r="53" spans="1:2" x14ac:dyDescent="0.2">
      <c r="A53">
        <v>-3.5156200000000002</v>
      </c>
      <c r="B53">
        <v>-2.8125</v>
      </c>
    </row>
    <row r="54" spans="1:2" x14ac:dyDescent="0.2">
      <c r="A54" s="12">
        <v>0</v>
      </c>
      <c r="B54" s="12">
        <v>0</v>
      </c>
    </row>
    <row r="55" spans="1:2" x14ac:dyDescent="0.2">
      <c r="A55">
        <v>3.1640600000000001</v>
      </c>
      <c r="B55">
        <v>2.8125</v>
      </c>
    </row>
    <row r="56" spans="1:2" x14ac:dyDescent="0.2">
      <c r="A56">
        <v>6.3281200000000002</v>
      </c>
      <c r="B56">
        <v>5.625</v>
      </c>
    </row>
    <row r="57" spans="1:2" x14ac:dyDescent="0.2">
      <c r="A57">
        <v>9.84375</v>
      </c>
      <c r="B57">
        <v>8.4375</v>
      </c>
    </row>
    <row r="58" spans="1:2" x14ac:dyDescent="0.2">
      <c r="A58">
        <v>12.6562</v>
      </c>
      <c r="B58">
        <v>11.25</v>
      </c>
    </row>
    <row r="59" spans="1:2" x14ac:dyDescent="0.2">
      <c r="A59">
        <v>15.4687</v>
      </c>
      <c r="B59">
        <v>13.710900000000001</v>
      </c>
    </row>
    <row r="60" spans="1:2" x14ac:dyDescent="0.2">
      <c r="A60">
        <v>18.281199999999998</v>
      </c>
      <c r="B60">
        <v>16.171900000000001</v>
      </c>
    </row>
    <row r="61" spans="1:2" x14ac:dyDescent="0.2">
      <c r="A61">
        <v>20.390599999999999</v>
      </c>
      <c r="B61">
        <v>18.281199999999998</v>
      </c>
    </row>
    <row r="62" spans="1:2" x14ac:dyDescent="0.2">
      <c r="A62">
        <v>22.851600000000001</v>
      </c>
      <c r="B62">
        <v>20.7422</v>
      </c>
    </row>
    <row r="63" spans="1:2" x14ac:dyDescent="0.2">
      <c r="A63">
        <v>24.960899999999999</v>
      </c>
      <c r="B63">
        <v>22.851600000000001</v>
      </c>
    </row>
    <row r="64" spans="1:2" x14ac:dyDescent="0.2">
      <c r="A64">
        <v>26.718800000000002</v>
      </c>
      <c r="B64">
        <v>24.960899999999999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2022-01-11T04:49:38Z</dcterms:modified>
</cp:coreProperties>
</file>