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r Excel Guy\Collaborations\Udemy\Vlookup Course\Practice Files\"/>
    </mc:Choice>
  </mc:AlternateContent>
  <xr:revisionPtr revIDLastSave="0" documentId="13_ncr:1_{3155A4F8-1EDB-4377-A9B2-90B3BDF738B2}" xr6:coauthVersionLast="47" xr6:coauthVersionMax="47" xr10:uidLastSave="{00000000-0000-0000-0000-000000000000}"/>
  <bookViews>
    <workbookView xWindow="-120" yWindow="-120" windowWidth="20730" windowHeight="11760" activeTab="1" xr2:uid="{275F1ADD-2E24-4F9A-A50F-DEEE17A443DF}"/>
  </bookViews>
  <sheets>
    <sheet name="Intro" sheetId="1" r:id="rId1"/>
    <sheet name="Data" sheetId="2" r:id="rId2"/>
    <sheet name="Sol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2" l="1"/>
  <c r="H76" i="2"/>
  <c r="H77" i="2"/>
  <c r="H78" i="2"/>
  <c r="H79" i="2"/>
  <c r="H80" i="2"/>
  <c r="H81" i="2"/>
  <c r="H82" i="2"/>
  <c r="H83" i="2"/>
  <c r="H74" i="2"/>
  <c r="H62" i="2"/>
  <c r="H61" i="2"/>
  <c r="H60" i="2"/>
  <c r="H59" i="2"/>
  <c r="H58" i="2"/>
  <c r="H57" i="2"/>
  <c r="H56" i="2"/>
  <c r="H55" i="2"/>
  <c r="H54" i="2"/>
  <c r="H53" i="2"/>
  <c r="H39" i="2"/>
  <c r="H38" i="2"/>
  <c r="H37" i="2"/>
  <c r="H36" i="2"/>
  <c r="H35" i="2"/>
  <c r="H34" i="2"/>
  <c r="H33" i="2"/>
  <c r="H32" i="2"/>
  <c r="H31" i="2"/>
  <c r="H30" i="2"/>
  <c r="H19" i="2"/>
  <c r="H18" i="2"/>
  <c r="H17" i="2"/>
  <c r="H16" i="2"/>
  <c r="H15" i="2"/>
  <c r="H14" i="2"/>
  <c r="H13" i="2"/>
  <c r="H12" i="2"/>
  <c r="H11" i="2"/>
  <c r="H10" i="2"/>
  <c r="I31" i="2"/>
  <c r="I32" i="2"/>
  <c r="I33" i="2"/>
  <c r="I34" i="2"/>
  <c r="I35" i="2"/>
  <c r="I36" i="2"/>
  <c r="I37" i="2"/>
  <c r="I38" i="2"/>
  <c r="I39" i="2"/>
  <c r="I30" i="2"/>
  <c r="I54" i="2"/>
  <c r="I55" i="2"/>
  <c r="I56" i="2"/>
  <c r="I57" i="2"/>
  <c r="I58" i="2"/>
  <c r="I59" i="2"/>
  <c r="I60" i="2"/>
  <c r="I61" i="2"/>
  <c r="I62" i="2"/>
  <c r="I53" i="2"/>
  <c r="I75" i="2"/>
  <c r="I76" i="2"/>
  <c r="I77" i="2"/>
  <c r="I78" i="2"/>
  <c r="I79" i="2"/>
  <c r="I80" i="2"/>
  <c r="I81" i="2"/>
  <c r="I82" i="2"/>
  <c r="I83" i="2"/>
  <c r="I74" i="2"/>
  <c r="D76" i="2"/>
  <c r="D77" i="2" s="1"/>
  <c r="D78" i="2" s="1"/>
  <c r="D79" i="2" s="1"/>
  <c r="D80" i="2" s="1"/>
  <c r="D81" i="2" s="1"/>
  <c r="D82" i="2" s="1"/>
  <c r="D83" i="2" s="1"/>
  <c r="D75" i="2"/>
  <c r="D74" i="2"/>
  <c r="D53" i="2"/>
  <c r="D54" i="2" s="1"/>
  <c r="D55" i="2" s="1"/>
  <c r="D56" i="2" s="1"/>
  <c r="D57" i="2" s="1"/>
  <c r="D58" i="2" s="1"/>
  <c r="D59" i="2" s="1"/>
  <c r="D60" i="2" s="1"/>
  <c r="D61" i="2" s="1"/>
  <c r="D62" i="2" s="1"/>
  <c r="I11" i="2"/>
  <c r="I12" i="2"/>
  <c r="I13" i="2"/>
  <c r="I14" i="2"/>
  <c r="I15" i="2"/>
  <c r="I16" i="2"/>
  <c r="I17" i="2"/>
  <c r="I18" i="2"/>
  <c r="I19" i="2"/>
  <c r="I10" i="2"/>
  <c r="D30" i="2"/>
  <c r="D31" i="2" s="1"/>
  <c r="D32" i="2" s="1"/>
  <c r="D33" i="2" s="1"/>
  <c r="D34" i="2" s="1"/>
  <c r="D35" i="2" s="1"/>
  <c r="D36" i="2" s="1"/>
  <c r="D37" i="2" s="1"/>
  <c r="D38" i="2" s="1"/>
  <c r="D39" i="2" s="1"/>
  <c r="I10" i="3"/>
  <c r="I11" i="3"/>
  <c r="I12" i="3"/>
  <c r="I13" i="3"/>
  <c r="I14" i="3"/>
  <c r="I15" i="3"/>
  <c r="I16" i="3"/>
  <c r="I17" i="3"/>
  <c r="I18" i="3"/>
  <c r="I9" i="3"/>
  <c r="D9" i="3"/>
  <c r="D10" i="3" s="1"/>
  <c r="D11" i="3" s="1"/>
  <c r="D12" i="3" s="1"/>
  <c r="D13" i="3" s="1"/>
  <c r="D14" i="3" s="1"/>
  <c r="D15" i="3" s="1"/>
  <c r="D16" i="3" s="1"/>
  <c r="D17" i="3" s="1"/>
  <c r="D18" i="3" s="1"/>
  <c r="D10" i="2"/>
  <c r="D11" i="2" s="1"/>
  <c r="D12" i="2" s="1"/>
  <c r="D13" i="2" s="1"/>
  <c r="D14" i="2" s="1"/>
  <c r="D15" i="2" s="1"/>
  <c r="D16" i="2" s="1"/>
  <c r="D17" i="2" s="1"/>
  <c r="D18" i="2" s="1"/>
  <c r="D19" i="2" s="1"/>
</calcChain>
</file>

<file path=xl/sharedStrings.xml><?xml version="1.0" encoding="utf-8"?>
<sst xmlns="http://schemas.openxmlformats.org/spreadsheetml/2006/main" count="179" uniqueCount="38">
  <si>
    <t>S.No</t>
  </si>
  <si>
    <t>Store Purchased</t>
  </si>
  <si>
    <t>Amount</t>
  </si>
  <si>
    <t>fruits</t>
  </si>
  <si>
    <t>apple</t>
  </si>
  <si>
    <t>orange</t>
  </si>
  <si>
    <t>kiwifruit</t>
  </si>
  <si>
    <t>pineapple</t>
  </si>
  <si>
    <t>grape</t>
  </si>
  <si>
    <t>banana</t>
  </si>
  <si>
    <t>pomogranete</t>
  </si>
  <si>
    <t>Pear</t>
  </si>
  <si>
    <t>Mango</t>
  </si>
  <si>
    <t>watermelon</t>
  </si>
  <si>
    <t>Amazon</t>
  </si>
  <si>
    <t>Walmart</t>
  </si>
  <si>
    <t>Digifresh</t>
  </si>
  <si>
    <t>Farmer</t>
  </si>
  <si>
    <t>Fruit Wholeseller</t>
  </si>
  <si>
    <t>BigBasket</t>
  </si>
  <si>
    <t>Purchase Data</t>
  </si>
  <si>
    <t>Transit Data</t>
  </si>
  <si>
    <t>Merchant</t>
  </si>
  <si>
    <t>No of Days in Transit</t>
  </si>
  <si>
    <t>Profit %</t>
  </si>
  <si>
    <t xml:space="preserve">
Xlookup - Same File</t>
  </si>
  <si>
    <t>Margin %</t>
  </si>
  <si>
    <t>Find the "Days in Transit" from "M8" Dataset using "Margin %" (only values that are higher to the current value)</t>
  </si>
  <si>
    <t>Find the "Days in Transit" from "M29" Dataset using "Margin %" (only values that are lower to the current value)</t>
  </si>
  <si>
    <t>Amazo</t>
  </si>
  <si>
    <t>Walma</t>
  </si>
  <si>
    <t>Digi</t>
  </si>
  <si>
    <t>Basket</t>
  </si>
  <si>
    <t>Farm</t>
  </si>
  <si>
    <t>Fruit</t>
  </si>
  <si>
    <t>Find the "Days in Transit" from "M52" Dataset using "Merchant Name")</t>
  </si>
  <si>
    <t>Find the "Days in Transit" from "M73" Dataset using "Merchant Name")</t>
  </si>
  <si>
    <t>I'm Shopping at BigBasket and they are wild in their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</si>
</sst>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78D3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1972-4543-4FF5-B13E-D0B85F71CA2F}">
  <dimension ref="A1:Z58"/>
  <sheetViews>
    <sheetView topLeftCell="F7" zoomScale="120" zoomScaleNormal="120" workbookViewId="0">
      <selection activeCell="A56" sqref="A56"/>
    </sheetView>
  </sheetViews>
  <sheetFormatPr defaultColWidth="0" defaultRowHeight="15" zeroHeight="1" x14ac:dyDescent="0.25"/>
  <cols>
    <col min="1" max="26" width="9.140625" customWidth="1"/>
    <col min="27" max="16384" width="9.140625" hidden="1"/>
  </cols>
  <sheetData>
    <row r="1" spans="1:26" x14ac:dyDescent="0.25">
      <c r="A1" s="8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/>
    <row r="57" spans="1:26" x14ac:dyDescent="0.25"/>
    <row r="58" spans="1:26" x14ac:dyDescent="0.25"/>
  </sheetData>
  <mergeCells count="1">
    <mergeCell ref="A1:Z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2BDF-E57C-4B52-8451-22D6E1B3C358}">
  <dimension ref="D4:O83"/>
  <sheetViews>
    <sheetView showGridLines="0" tabSelected="1" topLeftCell="A67" zoomScale="148" zoomScaleNormal="148" workbookViewId="0">
      <selection activeCell="H74" sqref="H74"/>
    </sheetView>
  </sheetViews>
  <sheetFormatPr defaultRowHeight="15" x14ac:dyDescent="0.25"/>
  <cols>
    <col min="5" max="5" width="13.140625" bestFit="1" customWidth="1"/>
    <col min="6" max="6" width="16.5703125" bestFit="1" customWidth="1"/>
    <col min="8" max="8" width="20.7109375" customWidth="1"/>
    <col min="9" max="10" width="15.140625" customWidth="1"/>
    <col min="11" max="11" width="16.5703125" bestFit="1" customWidth="1"/>
    <col min="13" max="13" width="8" bestFit="1" customWidth="1"/>
    <col min="14" max="14" width="14.85546875" bestFit="1" customWidth="1"/>
    <col min="15" max="15" width="19.42578125" bestFit="1" customWidth="1"/>
  </cols>
  <sheetData>
    <row r="4" spans="4:15" ht="18.75" customHeight="1" x14ac:dyDescent="0.25">
      <c r="D4" s="12" t="s">
        <v>27</v>
      </c>
      <c r="E4" s="12"/>
      <c r="F4" s="12"/>
      <c r="G4" s="12"/>
      <c r="H4" s="12"/>
    </row>
    <row r="5" spans="4:15" x14ac:dyDescent="0.25">
      <c r="D5" s="12"/>
      <c r="E5" s="12"/>
      <c r="F5" s="12"/>
      <c r="G5" s="12"/>
      <c r="H5" s="12"/>
    </row>
    <row r="8" spans="4:15" x14ac:dyDescent="0.25">
      <c r="D8" s="10" t="s">
        <v>20</v>
      </c>
      <c r="E8" s="10"/>
      <c r="F8" s="10"/>
      <c r="G8" s="10"/>
      <c r="H8" s="10"/>
      <c r="M8" s="10" t="s">
        <v>21</v>
      </c>
      <c r="N8" s="10"/>
      <c r="O8" s="10"/>
    </row>
    <row r="9" spans="4:15" x14ac:dyDescent="0.25">
      <c r="D9" s="2" t="s">
        <v>0</v>
      </c>
      <c r="E9" s="2" t="s">
        <v>3</v>
      </c>
      <c r="F9" s="2" t="s">
        <v>1</v>
      </c>
      <c r="G9" s="2" t="s">
        <v>26</v>
      </c>
      <c r="H9" s="3" t="s">
        <v>23</v>
      </c>
      <c r="M9" s="2" t="s">
        <v>24</v>
      </c>
      <c r="N9" s="2" t="s">
        <v>22</v>
      </c>
      <c r="O9" s="2" t="s">
        <v>23</v>
      </c>
    </row>
    <row r="10" spans="4:15" x14ac:dyDescent="0.25">
      <c r="D10" s="4">
        <f>1</f>
        <v>1</v>
      </c>
      <c r="E10" s="5" t="s">
        <v>4</v>
      </c>
      <c r="F10" s="5" t="s">
        <v>14</v>
      </c>
      <c r="G10" s="6">
        <v>0.19</v>
      </c>
      <c r="H10" s="4">
        <f>_xlfn.XLOOKUP(G10,$M$10:$M$15,$O$10:$O$15,"Not Found",1,1)</f>
        <v>7</v>
      </c>
      <c r="I10" s="1">
        <f>_xlfn.XLOOKUP(G10,$M$10:$M$15,$O$10:$O$15,"Not Found",1,1)</f>
        <v>7</v>
      </c>
      <c r="M10" s="11">
        <v>0.2</v>
      </c>
      <c r="N10" s="5" t="s">
        <v>14</v>
      </c>
      <c r="O10" s="7">
        <v>7</v>
      </c>
    </row>
    <row r="11" spans="4:15" x14ac:dyDescent="0.25">
      <c r="D11" s="4">
        <f t="shared" ref="D11:D19" si="0">D10+1</f>
        <v>2</v>
      </c>
      <c r="E11" s="5" t="s">
        <v>5</v>
      </c>
      <c r="F11" s="5" t="s">
        <v>15</v>
      </c>
      <c r="G11" s="6">
        <v>0.18</v>
      </c>
      <c r="H11" s="4">
        <f t="shared" ref="H11:H19" si="1">_xlfn.XLOOKUP(G11,$M$10:$M$15,$O$10:$O$15,"Not Found",1,1)</f>
        <v>6</v>
      </c>
      <c r="I11" s="1">
        <f t="shared" ref="I11:I19" si="2">_xlfn.XLOOKUP(G11,$M$10:$M$15,$O$10:$O$15,"Not Found",1,1)</f>
        <v>6</v>
      </c>
      <c r="M11" s="11">
        <v>0.18</v>
      </c>
      <c r="N11" s="5" t="s">
        <v>15</v>
      </c>
      <c r="O11" s="7">
        <v>6</v>
      </c>
    </row>
    <row r="12" spans="4:15" x14ac:dyDescent="0.25">
      <c r="D12" s="4">
        <f t="shared" si="0"/>
        <v>3</v>
      </c>
      <c r="E12" s="5" t="s">
        <v>6</v>
      </c>
      <c r="F12" s="5" t="s">
        <v>16</v>
      </c>
      <c r="G12" s="6">
        <v>0.21</v>
      </c>
      <c r="H12" s="4">
        <f t="shared" si="1"/>
        <v>7</v>
      </c>
      <c r="I12" s="1">
        <f t="shared" si="2"/>
        <v>7</v>
      </c>
      <c r="M12" s="11">
        <v>0.23</v>
      </c>
      <c r="N12" s="5" t="s">
        <v>16</v>
      </c>
      <c r="O12" s="7">
        <v>7</v>
      </c>
    </row>
    <row r="13" spans="4:15" x14ac:dyDescent="0.25">
      <c r="D13" s="4">
        <f t="shared" si="0"/>
        <v>4</v>
      </c>
      <c r="E13" s="5" t="s">
        <v>7</v>
      </c>
      <c r="F13" s="5" t="s">
        <v>19</v>
      </c>
      <c r="G13" s="6">
        <v>0.24</v>
      </c>
      <c r="H13" s="4">
        <f t="shared" si="1"/>
        <v>5</v>
      </c>
      <c r="I13" s="1">
        <f t="shared" si="2"/>
        <v>5</v>
      </c>
      <c r="M13" s="11">
        <v>7.0000000000000007E-2</v>
      </c>
      <c r="N13" s="5" t="s">
        <v>19</v>
      </c>
      <c r="O13" s="7">
        <v>3</v>
      </c>
    </row>
    <row r="14" spans="4:15" x14ac:dyDescent="0.25">
      <c r="D14" s="4">
        <f t="shared" si="0"/>
        <v>5</v>
      </c>
      <c r="E14" s="5" t="s">
        <v>10</v>
      </c>
      <c r="F14" s="5" t="s">
        <v>17</v>
      </c>
      <c r="G14" s="6">
        <v>0.08</v>
      </c>
      <c r="H14" s="4">
        <f t="shared" si="1"/>
        <v>6</v>
      </c>
      <c r="I14" s="1">
        <f t="shared" si="2"/>
        <v>6</v>
      </c>
      <c r="M14" s="11">
        <v>0.05</v>
      </c>
      <c r="N14" s="5" t="s">
        <v>17</v>
      </c>
      <c r="O14" s="7">
        <v>1</v>
      </c>
    </row>
    <row r="15" spans="4:15" x14ac:dyDescent="0.25">
      <c r="D15" s="4">
        <f t="shared" si="0"/>
        <v>6</v>
      </c>
      <c r="E15" s="5" t="s">
        <v>8</v>
      </c>
      <c r="F15" s="5" t="s">
        <v>18</v>
      </c>
      <c r="G15" s="6">
        <v>0.09</v>
      </c>
      <c r="H15" s="4">
        <f t="shared" si="1"/>
        <v>6</v>
      </c>
      <c r="I15" s="1">
        <f t="shared" si="2"/>
        <v>6</v>
      </c>
      <c r="M15" s="11">
        <v>0.4</v>
      </c>
      <c r="N15" s="5" t="s">
        <v>18</v>
      </c>
      <c r="O15" s="7">
        <v>5</v>
      </c>
    </row>
    <row r="16" spans="4:15" x14ac:dyDescent="0.25">
      <c r="D16" s="4">
        <f t="shared" si="0"/>
        <v>7</v>
      </c>
      <c r="E16" s="5" t="s">
        <v>9</v>
      </c>
      <c r="F16" s="5" t="s">
        <v>14</v>
      </c>
      <c r="G16" s="6">
        <v>0.05</v>
      </c>
      <c r="H16" s="4">
        <f t="shared" si="1"/>
        <v>1</v>
      </c>
      <c r="I16" s="1">
        <f t="shared" si="2"/>
        <v>1</v>
      </c>
    </row>
    <row r="17" spans="4:15" x14ac:dyDescent="0.25">
      <c r="D17" s="4">
        <f t="shared" si="0"/>
        <v>8</v>
      </c>
      <c r="E17" s="5" t="s">
        <v>11</v>
      </c>
      <c r="F17" s="5" t="s">
        <v>15</v>
      </c>
      <c r="G17" s="6">
        <v>0.01</v>
      </c>
      <c r="H17" s="4">
        <f t="shared" si="1"/>
        <v>1</v>
      </c>
      <c r="I17" s="1">
        <f t="shared" si="2"/>
        <v>1</v>
      </c>
    </row>
    <row r="18" spans="4:15" x14ac:dyDescent="0.25">
      <c r="D18" s="4">
        <f t="shared" si="0"/>
        <v>9</v>
      </c>
      <c r="E18" s="5" t="s">
        <v>12</v>
      </c>
      <c r="F18" s="5" t="s">
        <v>19</v>
      </c>
      <c r="G18" s="6">
        <v>0.46</v>
      </c>
      <c r="H18" s="4" t="str">
        <f t="shared" si="1"/>
        <v>Not Found</v>
      </c>
      <c r="I18" s="1" t="str">
        <f t="shared" si="2"/>
        <v>Not Found</v>
      </c>
    </row>
    <row r="19" spans="4:15" x14ac:dyDescent="0.25">
      <c r="D19" s="4">
        <f t="shared" si="0"/>
        <v>10</v>
      </c>
      <c r="E19" s="5" t="s">
        <v>13</v>
      </c>
      <c r="F19" s="5" t="s">
        <v>16</v>
      </c>
      <c r="G19" s="6">
        <v>0.37</v>
      </c>
      <c r="H19" s="4">
        <f t="shared" si="1"/>
        <v>5</v>
      </c>
      <c r="I19" s="1">
        <f t="shared" si="2"/>
        <v>5</v>
      </c>
    </row>
    <row r="25" spans="4:15" x14ac:dyDescent="0.25">
      <c r="D25" s="13" t="s">
        <v>28</v>
      </c>
      <c r="E25" s="13"/>
      <c r="F25" s="13"/>
      <c r="G25" s="13"/>
      <c r="H25" s="13"/>
    </row>
    <row r="26" spans="4:15" x14ac:dyDescent="0.25">
      <c r="D26" s="13"/>
      <c r="E26" s="13"/>
      <c r="F26" s="13"/>
      <c r="G26" s="13"/>
      <c r="H26" s="13"/>
    </row>
    <row r="29" spans="4:15" x14ac:dyDescent="0.25">
      <c r="D29" s="2" t="s">
        <v>0</v>
      </c>
      <c r="E29" s="2" t="s">
        <v>3</v>
      </c>
      <c r="F29" s="2" t="s">
        <v>1</v>
      </c>
      <c r="G29" s="2" t="s">
        <v>26</v>
      </c>
      <c r="H29" s="3" t="s">
        <v>23</v>
      </c>
      <c r="M29" s="2" t="s">
        <v>24</v>
      </c>
      <c r="N29" s="2" t="s">
        <v>22</v>
      </c>
      <c r="O29" s="2" t="s">
        <v>23</v>
      </c>
    </row>
    <row r="30" spans="4:15" x14ac:dyDescent="0.25">
      <c r="D30" s="4">
        <f>1</f>
        <v>1</v>
      </c>
      <c r="E30" s="5" t="s">
        <v>4</v>
      </c>
      <c r="F30" s="5" t="s">
        <v>14</v>
      </c>
      <c r="G30" s="6">
        <v>0.19</v>
      </c>
      <c r="H30" s="4">
        <f>_xlfn.XLOOKUP(G30,$M$30:$M$35,$O$30:$O$35,"Not Found",-1,1)</f>
        <v>6</v>
      </c>
      <c r="I30" s="1">
        <f>_xlfn.XLOOKUP(G30,$M$10:$M$15,$O$10:$O$15,"Not Found",1,1)</f>
        <v>7</v>
      </c>
      <c r="M30" s="11">
        <v>0.2</v>
      </c>
      <c r="N30" s="5" t="s">
        <v>14</v>
      </c>
      <c r="O30" s="7">
        <v>7</v>
      </c>
    </row>
    <row r="31" spans="4:15" x14ac:dyDescent="0.25">
      <c r="D31" s="4">
        <f t="shared" ref="D31:D39" si="3">D30+1</f>
        <v>2</v>
      </c>
      <c r="E31" s="5" t="s">
        <v>5</v>
      </c>
      <c r="F31" s="5" t="s">
        <v>15</v>
      </c>
      <c r="G31" s="6">
        <v>0.18</v>
      </c>
      <c r="H31" s="4">
        <f t="shared" ref="H31:H39" si="4">_xlfn.XLOOKUP(G31,$M$30:$M$35,$O$30:$O$35,"Not Found",-1,1)</f>
        <v>6</v>
      </c>
      <c r="I31" s="1">
        <f t="shared" ref="I31:I39" si="5">_xlfn.XLOOKUP(G31,$M$10:$M$15,$O$10:$O$15,"Not Found",1,1)</f>
        <v>6</v>
      </c>
      <c r="M31" s="11">
        <v>0.18</v>
      </c>
      <c r="N31" s="5" t="s">
        <v>15</v>
      </c>
      <c r="O31" s="7">
        <v>6</v>
      </c>
    </row>
    <row r="32" spans="4:15" x14ac:dyDescent="0.25">
      <c r="D32" s="4">
        <f t="shared" si="3"/>
        <v>3</v>
      </c>
      <c r="E32" s="5" t="s">
        <v>6</v>
      </c>
      <c r="F32" s="5" t="s">
        <v>16</v>
      </c>
      <c r="G32" s="6">
        <v>0.21</v>
      </c>
      <c r="H32" s="4">
        <f t="shared" si="4"/>
        <v>7</v>
      </c>
      <c r="I32" s="1">
        <f t="shared" si="5"/>
        <v>7</v>
      </c>
      <c r="M32" s="11">
        <v>0.23</v>
      </c>
      <c r="N32" s="5" t="s">
        <v>16</v>
      </c>
      <c r="O32" s="7">
        <v>7</v>
      </c>
    </row>
    <row r="33" spans="4:15" x14ac:dyDescent="0.25">
      <c r="D33" s="4">
        <f t="shared" si="3"/>
        <v>4</v>
      </c>
      <c r="E33" s="5" t="s">
        <v>7</v>
      </c>
      <c r="F33" s="5" t="s">
        <v>19</v>
      </c>
      <c r="G33" s="6">
        <v>0.24</v>
      </c>
      <c r="H33" s="4">
        <f t="shared" si="4"/>
        <v>7</v>
      </c>
      <c r="I33" s="1">
        <f t="shared" si="5"/>
        <v>5</v>
      </c>
      <c r="M33" s="11">
        <v>7.0000000000000007E-2</v>
      </c>
      <c r="N33" s="5" t="s">
        <v>19</v>
      </c>
      <c r="O33" s="7">
        <v>3</v>
      </c>
    </row>
    <row r="34" spans="4:15" x14ac:dyDescent="0.25">
      <c r="D34" s="4">
        <f t="shared" si="3"/>
        <v>5</v>
      </c>
      <c r="E34" s="5" t="s">
        <v>10</v>
      </c>
      <c r="F34" s="5" t="s">
        <v>17</v>
      </c>
      <c r="G34" s="6">
        <v>0.08</v>
      </c>
      <c r="H34" s="4">
        <f t="shared" si="4"/>
        <v>3</v>
      </c>
      <c r="I34" s="1">
        <f t="shared" si="5"/>
        <v>6</v>
      </c>
      <c r="M34" s="11">
        <v>0.05</v>
      </c>
      <c r="N34" s="5" t="s">
        <v>17</v>
      </c>
      <c r="O34" s="7">
        <v>1</v>
      </c>
    </row>
    <row r="35" spans="4:15" x14ac:dyDescent="0.25">
      <c r="D35" s="4">
        <f t="shared" si="3"/>
        <v>6</v>
      </c>
      <c r="E35" s="5" t="s">
        <v>8</v>
      </c>
      <c r="F35" s="5" t="s">
        <v>18</v>
      </c>
      <c r="G35" s="6">
        <v>0.09</v>
      </c>
      <c r="H35" s="4">
        <f t="shared" si="4"/>
        <v>3</v>
      </c>
      <c r="I35" s="1">
        <f t="shared" si="5"/>
        <v>6</v>
      </c>
      <c r="M35" s="11">
        <v>0.4</v>
      </c>
      <c r="N35" s="5" t="s">
        <v>18</v>
      </c>
      <c r="O35" s="7">
        <v>5</v>
      </c>
    </row>
    <row r="36" spans="4:15" x14ac:dyDescent="0.25">
      <c r="D36" s="4">
        <f t="shared" si="3"/>
        <v>7</v>
      </c>
      <c r="E36" s="5" t="s">
        <v>9</v>
      </c>
      <c r="F36" s="5" t="s">
        <v>14</v>
      </c>
      <c r="G36" s="6">
        <v>0.05</v>
      </c>
      <c r="H36" s="4">
        <f t="shared" si="4"/>
        <v>1</v>
      </c>
      <c r="I36" s="1">
        <f t="shared" si="5"/>
        <v>1</v>
      </c>
    </row>
    <row r="37" spans="4:15" x14ac:dyDescent="0.25">
      <c r="D37" s="4">
        <f t="shared" si="3"/>
        <v>8</v>
      </c>
      <c r="E37" s="5" t="s">
        <v>11</v>
      </c>
      <c r="F37" s="5" t="s">
        <v>15</v>
      </c>
      <c r="G37" s="6">
        <v>0.01</v>
      </c>
      <c r="H37" s="4" t="str">
        <f t="shared" si="4"/>
        <v>Not Found</v>
      </c>
      <c r="I37" s="1">
        <f t="shared" si="5"/>
        <v>1</v>
      </c>
    </row>
    <row r="38" spans="4:15" x14ac:dyDescent="0.25">
      <c r="D38" s="4">
        <f t="shared" si="3"/>
        <v>9</v>
      </c>
      <c r="E38" s="5" t="s">
        <v>12</v>
      </c>
      <c r="F38" s="5" t="s">
        <v>19</v>
      </c>
      <c r="G38" s="6">
        <v>0.46</v>
      </c>
      <c r="H38" s="4">
        <f t="shared" si="4"/>
        <v>5</v>
      </c>
      <c r="I38" s="1" t="str">
        <f t="shared" si="5"/>
        <v>Not Found</v>
      </c>
    </row>
    <row r="39" spans="4:15" x14ac:dyDescent="0.25">
      <c r="D39" s="4">
        <f t="shared" si="3"/>
        <v>10</v>
      </c>
      <c r="E39" s="5" t="s">
        <v>13</v>
      </c>
      <c r="F39" s="5" t="s">
        <v>16</v>
      </c>
      <c r="G39" s="6">
        <v>0.37</v>
      </c>
      <c r="H39" s="4">
        <f t="shared" si="4"/>
        <v>7</v>
      </c>
      <c r="I39" s="1">
        <f t="shared" si="5"/>
        <v>5</v>
      </c>
    </row>
    <row r="48" spans="4:15" x14ac:dyDescent="0.25">
      <c r="D48" s="14" t="s">
        <v>35</v>
      </c>
      <c r="E48" s="14"/>
      <c r="F48" s="14"/>
      <c r="G48" s="14"/>
      <c r="H48" s="14"/>
    </row>
    <row r="49" spans="4:15" x14ac:dyDescent="0.25">
      <c r="D49" s="14"/>
      <c r="E49" s="14"/>
      <c r="F49" s="14"/>
      <c r="G49" s="14"/>
      <c r="H49" s="14"/>
    </row>
    <row r="52" spans="4:15" x14ac:dyDescent="0.25">
      <c r="D52" s="2" t="s">
        <v>0</v>
      </c>
      <c r="E52" s="2" t="s">
        <v>3</v>
      </c>
      <c r="F52" s="2" t="s">
        <v>1</v>
      </c>
      <c r="G52" s="2" t="s">
        <v>26</v>
      </c>
      <c r="H52" s="3" t="s">
        <v>23</v>
      </c>
      <c r="M52" s="2" t="s">
        <v>24</v>
      </c>
      <c r="N52" s="2" t="s">
        <v>22</v>
      </c>
      <c r="O52" s="2" t="s">
        <v>23</v>
      </c>
    </row>
    <row r="53" spans="4:15" x14ac:dyDescent="0.25">
      <c r="D53" s="4">
        <f>1</f>
        <v>1</v>
      </c>
      <c r="E53" s="5" t="s">
        <v>4</v>
      </c>
      <c r="F53" s="5" t="s">
        <v>29</v>
      </c>
      <c r="G53" s="6">
        <v>0.19</v>
      </c>
      <c r="H53" s="4">
        <f>_xlfn.XLOOKUP(F53&amp;"*",$N$53:$N$58,$O$53:$O$58,"Not Found",2,1)</f>
        <v>7</v>
      </c>
      <c r="I53" s="1">
        <f>_xlfn.XLOOKUP(F53&amp;"*",$N$53:$N$58,$O$53:$O$58,"not found",2,1)</f>
        <v>7</v>
      </c>
      <c r="M53" s="11">
        <v>0.2</v>
      </c>
      <c r="N53" s="5" t="s">
        <v>14</v>
      </c>
      <c r="O53" s="7">
        <v>7</v>
      </c>
    </row>
    <row r="54" spans="4:15" x14ac:dyDescent="0.25">
      <c r="D54" s="4">
        <f t="shared" ref="D54:D62" si="6">D53+1</f>
        <v>2</v>
      </c>
      <c r="E54" s="5" t="s">
        <v>5</v>
      </c>
      <c r="F54" s="5" t="s">
        <v>30</v>
      </c>
      <c r="G54" s="6">
        <v>0.18</v>
      </c>
      <c r="H54" s="4">
        <f t="shared" ref="H54:H62" si="7">_xlfn.XLOOKUP(F54&amp;"*",$N$53:$N$58,$O$53:$O$58,"Not Found",2,1)</f>
        <v>6</v>
      </c>
      <c r="I54" s="1">
        <f t="shared" ref="I54:I62" si="8">_xlfn.XLOOKUP(F54&amp;"*",$N$53:$N$58,$O$53:$O$58,"not found",2,1)</f>
        <v>6</v>
      </c>
      <c r="M54" s="11">
        <v>0.18</v>
      </c>
      <c r="N54" s="5" t="s">
        <v>15</v>
      </c>
      <c r="O54" s="7">
        <v>6</v>
      </c>
    </row>
    <row r="55" spans="4:15" x14ac:dyDescent="0.25">
      <c r="D55" s="4">
        <f t="shared" si="6"/>
        <v>3</v>
      </c>
      <c r="E55" s="5" t="s">
        <v>6</v>
      </c>
      <c r="F55" s="5" t="s">
        <v>31</v>
      </c>
      <c r="G55" s="6">
        <v>0.21</v>
      </c>
      <c r="H55" s="4">
        <f t="shared" si="7"/>
        <v>7</v>
      </c>
      <c r="I55" s="1">
        <f t="shared" si="8"/>
        <v>7</v>
      </c>
      <c r="M55" s="11">
        <v>0.23</v>
      </c>
      <c r="N55" s="5" t="s">
        <v>16</v>
      </c>
      <c r="O55" s="7">
        <v>7</v>
      </c>
    </row>
    <row r="56" spans="4:15" x14ac:dyDescent="0.25">
      <c r="D56" s="4">
        <f t="shared" si="6"/>
        <v>4</v>
      </c>
      <c r="E56" s="5" t="s">
        <v>7</v>
      </c>
      <c r="F56" s="5" t="s">
        <v>32</v>
      </c>
      <c r="G56" s="6">
        <v>0.24</v>
      </c>
      <c r="H56" s="4" t="str">
        <f t="shared" si="7"/>
        <v>Not Found</v>
      </c>
      <c r="I56" s="1" t="str">
        <f t="shared" si="8"/>
        <v>not found</v>
      </c>
      <c r="M56" s="11">
        <v>7.0000000000000007E-2</v>
      </c>
      <c r="N56" s="5" t="s">
        <v>19</v>
      </c>
      <c r="O56" s="7">
        <v>3</v>
      </c>
    </row>
    <row r="57" spans="4:15" x14ac:dyDescent="0.25">
      <c r="D57" s="4">
        <f t="shared" si="6"/>
        <v>5</v>
      </c>
      <c r="E57" s="5" t="s">
        <v>10</v>
      </c>
      <c r="F57" s="5" t="s">
        <v>33</v>
      </c>
      <c r="G57" s="6">
        <v>0.08</v>
      </c>
      <c r="H57" s="4">
        <f t="shared" si="7"/>
        <v>1</v>
      </c>
      <c r="I57" s="1">
        <f t="shared" si="8"/>
        <v>1</v>
      </c>
      <c r="M57" s="11">
        <v>0.05</v>
      </c>
      <c r="N57" s="5" t="s">
        <v>17</v>
      </c>
      <c r="O57" s="7">
        <v>1</v>
      </c>
    </row>
    <row r="58" spans="4:15" x14ac:dyDescent="0.25">
      <c r="D58" s="4">
        <f t="shared" si="6"/>
        <v>6</v>
      </c>
      <c r="E58" s="5" t="s">
        <v>8</v>
      </c>
      <c r="F58" s="5" t="s">
        <v>34</v>
      </c>
      <c r="G58" s="6">
        <v>0.09</v>
      </c>
      <c r="H58" s="4">
        <f t="shared" si="7"/>
        <v>5</v>
      </c>
      <c r="I58" s="1">
        <f t="shared" si="8"/>
        <v>5</v>
      </c>
      <c r="M58" s="11">
        <v>0.4</v>
      </c>
      <c r="N58" s="5" t="s">
        <v>18</v>
      </c>
      <c r="O58" s="7">
        <v>5</v>
      </c>
    </row>
    <row r="59" spans="4:15" x14ac:dyDescent="0.25">
      <c r="D59" s="4">
        <f t="shared" si="6"/>
        <v>7</v>
      </c>
      <c r="E59" s="5" t="s">
        <v>9</v>
      </c>
      <c r="F59" s="5" t="s">
        <v>29</v>
      </c>
      <c r="G59" s="6">
        <v>0.05</v>
      </c>
      <c r="H59" s="4">
        <f t="shared" si="7"/>
        <v>7</v>
      </c>
      <c r="I59" s="1">
        <f t="shared" si="8"/>
        <v>7</v>
      </c>
    </row>
    <row r="60" spans="4:15" x14ac:dyDescent="0.25">
      <c r="D60" s="4">
        <f t="shared" si="6"/>
        <v>8</v>
      </c>
      <c r="E60" s="5" t="s">
        <v>11</v>
      </c>
      <c r="F60" s="5" t="s">
        <v>30</v>
      </c>
      <c r="G60" s="6">
        <v>0.01</v>
      </c>
      <c r="H60" s="4">
        <f t="shared" si="7"/>
        <v>6</v>
      </c>
      <c r="I60" s="1">
        <f t="shared" si="8"/>
        <v>6</v>
      </c>
    </row>
    <row r="61" spans="4:15" x14ac:dyDescent="0.25">
      <c r="D61" s="4">
        <f t="shared" si="6"/>
        <v>9</v>
      </c>
      <c r="E61" s="5" t="s">
        <v>12</v>
      </c>
      <c r="F61" s="5" t="s">
        <v>32</v>
      </c>
      <c r="G61" s="6">
        <v>0.46</v>
      </c>
      <c r="H61" s="4" t="str">
        <f t="shared" si="7"/>
        <v>Not Found</v>
      </c>
      <c r="I61" s="1" t="str">
        <f t="shared" si="8"/>
        <v>not found</v>
      </c>
    </row>
    <row r="62" spans="4:15" x14ac:dyDescent="0.25">
      <c r="D62" s="4">
        <f t="shared" si="6"/>
        <v>10</v>
      </c>
      <c r="E62" s="5" t="s">
        <v>13</v>
      </c>
      <c r="F62" s="5" t="s">
        <v>31</v>
      </c>
      <c r="G62" s="6">
        <v>0.37</v>
      </c>
      <c r="H62" s="4">
        <f t="shared" si="7"/>
        <v>7</v>
      </c>
      <c r="I62" s="1">
        <f t="shared" si="8"/>
        <v>7</v>
      </c>
    </row>
    <row r="69" spans="4:15" ht="15" customHeight="1" x14ac:dyDescent="0.25">
      <c r="D69" s="14" t="s">
        <v>36</v>
      </c>
      <c r="E69" s="14"/>
      <c r="F69" s="14"/>
      <c r="G69" s="14"/>
      <c r="H69" s="14"/>
    </row>
    <row r="70" spans="4:15" ht="15" customHeight="1" x14ac:dyDescent="0.25">
      <c r="D70" s="14"/>
      <c r="E70" s="14"/>
      <c r="F70" s="14"/>
      <c r="G70" s="14"/>
      <c r="H70" s="14"/>
    </row>
    <row r="73" spans="4:15" x14ac:dyDescent="0.25">
      <c r="D73" s="2" t="s">
        <v>0</v>
      </c>
      <c r="E73" s="2" t="s">
        <v>3</v>
      </c>
      <c r="F73" s="2" t="s">
        <v>1</v>
      </c>
      <c r="G73" s="2" t="s">
        <v>26</v>
      </c>
      <c r="H73" s="3" t="s">
        <v>23</v>
      </c>
      <c r="M73" s="2" t="s">
        <v>24</v>
      </c>
      <c r="N73" s="2" t="s">
        <v>22</v>
      </c>
      <c r="O73" s="2" t="s">
        <v>23</v>
      </c>
    </row>
    <row r="74" spans="4:15" x14ac:dyDescent="0.25">
      <c r="D74" s="4">
        <f>1</f>
        <v>1</v>
      </c>
      <c r="E74" s="5" t="s">
        <v>4</v>
      </c>
      <c r="F74" s="5" t="s">
        <v>29</v>
      </c>
      <c r="G74" s="6">
        <v>0.19</v>
      </c>
      <c r="H74" s="4">
        <f>_xlfn.XLOOKUP("*"&amp;F74&amp;"*",$N$74:$N$79,$O$74:$O$79,"not Found",2,1)</f>
        <v>7</v>
      </c>
      <c r="I74" s="1">
        <f>_xlfn.XLOOKUP("*"&amp;F74&amp;"*",$N$53:$N$58,$O$53:$O$58,"not found",2,1)</f>
        <v>7</v>
      </c>
      <c r="M74" s="11">
        <v>0.2</v>
      </c>
      <c r="N74" s="5" t="s">
        <v>14</v>
      </c>
      <c r="O74" s="7">
        <v>7</v>
      </c>
    </row>
    <row r="75" spans="4:15" x14ac:dyDescent="0.25">
      <c r="D75" s="4">
        <f t="shared" ref="D75:D83" si="9">D74+1</f>
        <v>2</v>
      </c>
      <c r="E75" s="5" t="s">
        <v>5</v>
      </c>
      <c r="F75" s="5" t="s">
        <v>30</v>
      </c>
      <c r="G75" s="6">
        <v>0.18</v>
      </c>
      <c r="H75" s="4">
        <f t="shared" ref="H75:H83" si="10">_xlfn.XLOOKUP("*"&amp;F75&amp;"*",$N$74:$N$79,$O$74:$O$79,"not Found",2,1)</f>
        <v>6</v>
      </c>
      <c r="I75" s="1">
        <f t="shared" ref="I75:I83" si="11">_xlfn.XLOOKUP("*"&amp;F75&amp;"*",$N$53:$N$58,$O$53:$O$58,"not found",2,1)</f>
        <v>6</v>
      </c>
      <c r="M75" s="11">
        <v>0.18</v>
      </c>
      <c r="N75" s="5" t="s">
        <v>15</v>
      </c>
      <c r="O75" s="7">
        <v>6</v>
      </c>
    </row>
    <row r="76" spans="4:15" x14ac:dyDescent="0.25">
      <c r="D76" s="4">
        <f t="shared" si="9"/>
        <v>3</v>
      </c>
      <c r="E76" s="5" t="s">
        <v>6</v>
      </c>
      <c r="F76" s="5" t="s">
        <v>31</v>
      </c>
      <c r="G76" s="6">
        <v>0.21</v>
      </c>
      <c r="H76" s="4">
        <f t="shared" si="10"/>
        <v>7</v>
      </c>
      <c r="I76" s="1">
        <f t="shared" si="11"/>
        <v>7</v>
      </c>
      <c r="M76" s="11">
        <v>0.23</v>
      </c>
      <c r="N76" s="5" t="s">
        <v>16</v>
      </c>
      <c r="O76" s="7">
        <v>7</v>
      </c>
    </row>
    <row r="77" spans="4:15" x14ac:dyDescent="0.25">
      <c r="D77" s="4">
        <f t="shared" si="9"/>
        <v>4</v>
      </c>
      <c r="E77" s="5" t="s">
        <v>7</v>
      </c>
      <c r="F77" s="5" t="s">
        <v>32</v>
      </c>
      <c r="G77" s="6">
        <v>0.24</v>
      </c>
      <c r="H77" s="4">
        <f t="shared" si="10"/>
        <v>3</v>
      </c>
      <c r="I77" s="1">
        <f t="shared" si="11"/>
        <v>3</v>
      </c>
      <c r="M77" s="11">
        <v>7.0000000000000007E-2</v>
      </c>
      <c r="N77" s="5" t="s">
        <v>37</v>
      </c>
      <c r="O77" s="7">
        <v>3</v>
      </c>
    </row>
    <row r="78" spans="4:15" x14ac:dyDescent="0.25">
      <c r="D78" s="4">
        <f t="shared" si="9"/>
        <v>5</v>
      </c>
      <c r="E78" s="5" t="s">
        <v>10</v>
      </c>
      <c r="F78" s="5" t="s">
        <v>33</v>
      </c>
      <c r="G78" s="6">
        <v>0.08</v>
      </c>
      <c r="H78" s="4">
        <f t="shared" si="10"/>
        <v>1</v>
      </c>
      <c r="I78" s="1">
        <f t="shared" si="11"/>
        <v>1</v>
      </c>
      <c r="M78" s="11">
        <v>0.05</v>
      </c>
      <c r="N78" s="5" t="s">
        <v>17</v>
      </c>
      <c r="O78" s="7">
        <v>1</v>
      </c>
    </row>
    <row r="79" spans="4:15" x14ac:dyDescent="0.25">
      <c r="D79" s="4">
        <f t="shared" si="9"/>
        <v>6</v>
      </c>
      <c r="E79" s="5" t="s">
        <v>8</v>
      </c>
      <c r="F79" s="5" t="s">
        <v>34</v>
      </c>
      <c r="G79" s="6">
        <v>0.09</v>
      </c>
      <c r="H79" s="4">
        <f t="shared" si="10"/>
        <v>5</v>
      </c>
      <c r="I79" s="1">
        <f t="shared" si="11"/>
        <v>5</v>
      </c>
      <c r="M79" s="11">
        <v>0.4</v>
      </c>
      <c r="N79" s="5" t="s">
        <v>18</v>
      </c>
      <c r="O79" s="7">
        <v>5</v>
      </c>
    </row>
    <row r="80" spans="4:15" x14ac:dyDescent="0.25">
      <c r="D80" s="4">
        <f t="shared" si="9"/>
        <v>7</v>
      </c>
      <c r="E80" s="5" t="s">
        <v>9</v>
      </c>
      <c r="F80" s="5" t="s">
        <v>29</v>
      </c>
      <c r="G80" s="6">
        <v>0.05</v>
      </c>
      <c r="H80" s="4">
        <f t="shared" si="10"/>
        <v>7</v>
      </c>
      <c r="I80" s="1">
        <f t="shared" si="11"/>
        <v>7</v>
      </c>
    </row>
    <row r="81" spans="4:9" x14ac:dyDescent="0.25">
      <c r="D81" s="4">
        <f t="shared" si="9"/>
        <v>8</v>
      </c>
      <c r="E81" s="5" t="s">
        <v>11</v>
      </c>
      <c r="F81" s="5" t="s">
        <v>30</v>
      </c>
      <c r="G81" s="6">
        <v>0.01</v>
      </c>
      <c r="H81" s="4">
        <f t="shared" si="10"/>
        <v>6</v>
      </c>
      <c r="I81" s="1">
        <f t="shared" si="11"/>
        <v>6</v>
      </c>
    </row>
    <row r="82" spans="4:9" x14ac:dyDescent="0.25">
      <c r="D82" s="4">
        <f t="shared" si="9"/>
        <v>9</v>
      </c>
      <c r="E82" s="5" t="s">
        <v>12</v>
      </c>
      <c r="F82" s="5" t="s">
        <v>32</v>
      </c>
      <c r="G82" s="6">
        <v>0.46</v>
      </c>
      <c r="H82" s="4">
        <f t="shared" si="10"/>
        <v>3</v>
      </c>
      <c r="I82" s="1">
        <f t="shared" si="11"/>
        <v>3</v>
      </c>
    </row>
    <row r="83" spans="4:9" x14ac:dyDescent="0.25">
      <c r="D83" s="4">
        <f t="shared" si="9"/>
        <v>10</v>
      </c>
      <c r="E83" s="5" t="s">
        <v>13</v>
      </c>
      <c r="F83" s="5" t="s">
        <v>31</v>
      </c>
      <c r="G83" s="6">
        <v>0.37</v>
      </c>
      <c r="H83" s="4">
        <f t="shared" si="10"/>
        <v>7</v>
      </c>
      <c r="I83" s="1">
        <f t="shared" si="11"/>
        <v>7</v>
      </c>
    </row>
  </sheetData>
  <mergeCells count="6">
    <mergeCell ref="D48:H49"/>
    <mergeCell ref="D69:H70"/>
    <mergeCell ref="D8:H8"/>
    <mergeCell ref="M8:O8"/>
    <mergeCell ref="D4:H5"/>
    <mergeCell ref="D25:H26"/>
  </mergeCells>
  <conditionalFormatting sqref="H10:H19">
    <cfRule type="cellIs" dxfId="5" priority="15" operator="equal">
      <formula>$I10</formula>
    </cfRule>
  </conditionalFormatting>
  <conditionalFormatting sqref="H30:H39">
    <cfRule type="cellIs" dxfId="4" priority="3" operator="equal">
      <formula>$I30</formula>
    </cfRule>
  </conditionalFormatting>
  <conditionalFormatting sqref="H53:H62">
    <cfRule type="cellIs" dxfId="1" priority="2" operator="equal">
      <formula>$I53</formula>
    </cfRule>
  </conditionalFormatting>
  <conditionalFormatting sqref="H74:H83">
    <cfRule type="cellIs" dxfId="0" priority="1" operator="equal">
      <formula>$I74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9B0B-41CA-4264-B375-0CCA7C6D2D9C}">
  <dimension ref="D7:O18"/>
  <sheetViews>
    <sheetView showGridLines="0" zoomScale="148" zoomScaleNormal="148" workbookViewId="0">
      <selection activeCell="E9" sqref="E9"/>
    </sheetView>
  </sheetViews>
  <sheetFormatPr defaultRowHeight="15" x14ac:dyDescent="0.25"/>
  <cols>
    <col min="5" max="5" width="13.140625" bestFit="1" customWidth="1"/>
    <col min="6" max="6" width="16.5703125" bestFit="1" customWidth="1"/>
    <col min="8" max="8" width="20.7109375" customWidth="1"/>
    <col min="9" max="10" width="15.140625" customWidth="1"/>
    <col min="11" max="11" width="16.5703125" bestFit="1" customWidth="1"/>
    <col min="13" max="13" width="14.85546875" bestFit="1" customWidth="1"/>
    <col min="14" max="14" width="8" bestFit="1" customWidth="1"/>
    <col min="15" max="15" width="19.42578125" bestFit="1" customWidth="1"/>
  </cols>
  <sheetData>
    <row r="7" spans="4:15" x14ac:dyDescent="0.25">
      <c r="D7" s="10" t="s">
        <v>20</v>
      </c>
      <c r="E7" s="10"/>
      <c r="F7" s="10"/>
      <c r="G7" s="10"/>
      <c r="H7" s="10"/>
      <c r="M7" s="10" t="s">
        <v>21</v>
      </c>
      <c r="N7" s="10"/>
      <c r="O7" s="10"/>
    </row>
    <row r="8" spans="4:15" x14ac:dyDescent="0.25">
      <c r="D8" s="2" t="s">
        <v>0</v>
      </c>
      <c r="E8" s="2" t="s">
        <v>3</v>
      </c>
      <c r="F8" s="2" t="s">
        <v>1</v>
      </c>
      <c r="G8" s="2" t="s">
        <v>2</v>
      </c>
      <c r="H8" s="3" t="s">
        <v>23</v>
      </c>
      <c r="M8" s="2" t="s">
        <v>22</v>
      </c>
      <c r="N8" s="2" t="s">
        <v>24</v>
      </c>
      <c r="O8" s="2" t="s">
        <v>23</v>
      </c>
    </row>
    <row r="9" spans="4:15" x14ac:dyDescent="0.25">
      <c r="D9" s="4">
        <f>1</f>
        <v>1</v>
      </c>
      <c r="E9" s="5" t="s">
        <v>4</v>
      </c>
      <c r="F9" s="5" t="s">
        <v>14</v>
      </c>
      <c r="G9" s="5">
        <v>311</v>
      </c>
      <c r="H9" s="4"/>
      <c r="I9" s="1">
        <f>VLOOKUP(F9,$M$8:$O$14,3,FALSE)</f>
        <v>7</v>
      </c>
      <c r="M9" s="5" t="s">
        <v>14</v>
      </c>
      <c r="N9" s="6">
        <v>0.2</v>
      </c>
      <c r="O9" s="7">
        <v>7</v>
      </c>
    </row>
    <row r="10" spans="4:15" x14ac:dyDescent="0.25">
      <c r="D10" s="4">
        <f t="shared" ref="D10:D18" si="0">D9+1</f>
        <v>2</v>
      </c>
      <c r="E10" s="5" t="s">
        <v>5</v>
      </c>
      <c r="F10" s="5" t="s">
        <v>15</v>
      </c>
      <c r="G10" s="5">
        <v>543</v>
      </c>
      <c r="H10" s="4"/>
      <c r="I10" s="1">
        <f t="shared" ref="I10:I18" si="1">VLOOKUP(F10,$M$8:$O$14,3,FALSE)</f>
        <v>6</v>
      </c>
      <c r="M10" s="5" t="s">
        <v>15</v>
      </c>
      <c r="N10" s="6">
        <v>0.18</v>
      </c>
      <c r="O10" s="7">
        <v>6</v>
      </c>
    </row>
    <row r="11" spans="4:15" x14ac:dyDescent="0.25">
      <c r="D11" s="4">
        <f t="shared" si="0"/>
        <v>3</v>
      </c>
      <c r="E11" s="5" t="s">
        <v>6</v>
      </c>
      <c r="F11" s="5" t="s">
        <v>16</v>
      </c>
      <c r="G11" s="5">
        <v>338</v>
      </c>
      <c r="H11" s="4"/>
      <c r="I11" s="1">
        <f t="shared" si="1"/>
        <v>7</v>
      </c>
      <c r="M11" s="5" t="s">
        <v>16</v>
      </c>
      <c r="N11" s="6">
        <v>0.23</v>
      </c>
      <c r="O11" s="7">
        <v>7</v>
      </c>
    </row>
    <row r="12" spans="4:15" x14ac:dyDescent="0.25">
      <c r="D12" s="4">
        <f t="shared" si="0"/>
        <v>4</v>
      </c>
      <c r="E12" s="5" t="s">
        <v>7</v>
      </c>
      <c r="F12" s="5" t="s">
        <v>19</v>
      </c>
      <c r="G12" s="5">
        <v>308</v>
      </c>
      <c r="H12" s="4"/>
      <c r="I12" s="1">
        <f t="shared" si="1"/>
        <v>3</v>
      </c>
      <c r="M12" s="5" t="s">
        <v>19</v>
      </c>
      <c r="N12" s="6">
        <v>7.0000000000000007E-2</v>
      </c>
      <c r="O12" s="7">
        <v>3</v>
      </c>
    </row>
    <row r="13" spans="4:15" x14ac:dyDescent="0.25">
      <c r="D13" s="4">
        <f t="shared" si="0"/>
        <v>5</v>
      </c>
      <c r="E13" s="5" t="s">
        <v>10</v>
      </c>
      <c r="F13" s="5" t="s">
        <v>17</v>
      </c>
      <c r="G13" s="5">
        <v>499</v>
      </c>
      <c r="H13" s="4"/>
      <c r="I13" s="1">
        <f t="shared" si="1"/>
        <v>1</v>
      </c>
      <c r="M13" s="5" t="s">
        <v>17</v>
      </c>
      <c r="N13" s="6">
        <v>0.05</v>
      </c>
      <c r="O13" s="7">
        <v>1</v>
      </c>
    </row>
    <row r="14" spans="4:15" x14ac:dyDescent="0.25">
      <c r="D14" s="4">
        <f t="shared" si="0"/>
        <v>6</v>
      </c>
      <c r="E14" s="5" t="s">
        <v>8</v>
      </c>
      <c r="F14" s="5" t="s">
        <v>18</v>
      </c>
      <c r="G14" s="5">
        <v>366</v>
      </c>
      <c r="H14" s="4"/>
      <c r="I14" s="1">
        <f t="shared" si="1"/>
        <v>5</v>
      </c>
      <c r="M14" s="5" t="s">
        <v>18</v>
      </c>
      <c r="N14" s="6">
        <v>0.4</v>
      </c>
      <c r="O14" s="7">
        <v>5</v>
      </c>
    </row>
    <row r="15" spans="4:15" x14ac:dyDescent="0.25">
      <c r="D15" s="4">
        <f t="shared" si="0"/>
        <v>7</v>
      </c>
      <c r="E15" s="5" t="s">
        <v>9</v>
      </c>
      <c r="F15" s="5" t="s">
        <v>14</v>
      </c>
      <c r="G15" s="5">
        <v>452</v>
      </c>
      <c r="H15" s="4"/>
      <c r="I15" s="1">
        <f t="shared" si="1"/>
        <v>7</v>
      </c>
    </row>
    <row r="16" spans="4:15" x14ac:dyDescent="0.25">
      <c r="D16" s="4">
        <f t="shared" si="0"/>
        <v>8</v>
      </c>
      <c r="E16" s="5" t="s">
        <v>11</v>
      </c>
      <c r="F16" s="5" t="s">
        <v>15</v>
      </c>
      <c r="G16" s="5">
        <v>369</v>
      </c>
      <c r="H16" s="4"/>
      <c r="I16" s="1">
        <f t="shared" si="1"/>
        <v>6</v>
      </c>
    </row>
    <row r="17" spans="4:9" x14ac:dyDescent="0.25">
      <c r="D17" s="4">
        <f t="shared" si="0"/>
        <v>9</v>
      </c>
      <c r="E17" s="5" t="s">
        <v>12</v>
      </c>
      <c r="F17" s="5" t="s">
        <v>19</v>
      </c>
      <c r="G17" s="5">
        <v>332</v>
      </c>
      <c r="H17" s="4"/>
      <c r="I17" s="1">
        <f t="shared" si="1"/>
        <v>3</v>
      </c>
    </row>
    <row r="18" spans="4:9" x14ac:dyDescent="0.25">
      <c r="D18" s="4">
        <f t="shared" si="0"/>
        <v>10</v>
      </c>
      <c r="E18" s="5" t="s">
        <v>13</v>
      </c>
      <c r="F18" s="5" t="s">
        <v>16</v>
      </c>
      <c r="G18" s="5">
        <v>485</v>
      </c>
      <c r="H18" s="4"/>
      <c r="I18" s="1">
        <f t="shared" si="1"/>
        <v>7</v>
      </c>
    </row>
  </sheetData>
  <mergeCells count="2">
    <mergeCell ref="D7:H7"/>
    <mergeCell ref="M7:O7"/>
  </mergeCells>
  <conditionalFormatting sqref="H10:H18">
    <cfRule type="cellIs" dxfId="3" priority="3" operator="equal">
      <formula>#REF!</formula>
    </cfRule>
  </conditionalFormatting>
  <conditionalFormatting sqref="H9:H18">
    <cfRule type="cellIs" dxfId="2" priority="1" operator="equal">
      <formula>$I9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2021-10-19T11:46:22Z</dcterms:created>
  <dcterms:modified xsi:type="dcterms:W3CDTF">2021-11-17T17:00:55Z</dcterms:modified>
</cp:coreProperties>
</file>