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266779\Documents\"/>
    </mc:Choice>
  </mc:AlternateContent>
  <bookViews>
    <workbookView xWindow="-120" yWindow="-120" windowWidth="28920" windowHeight="11900" activeTab="3"/>
  </bookViews>
  <sheets>
    <sheet name="objects basic info" sheetId="4" r:id="rId1"/>
    <sheet name="sub-tasks" sheetId="1" r:id="rId2"/>
    <sheet name="force description" sheetId="2" r:id="rId3"/>
    <sheet name="alpha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3" l="1"/>
  <c r="Z53" i="3" l="1"/>
  <c r="AB53" i="3"/>
  <c r="AD53" i="3"/>
  <c r="AF53" i="3"/>
  <c r="X53" i="3"/>
  <c r="AH6" i="3"/>
  <c r="AH7" i="3"/>
  <c r="AH53" i="3" s="1"/>
  <c r="W1" i="3" s="1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AA13" i="3"/>
  <c r="AC13" i="3"/>
  <c r="AE13" i="3"/>
  <c r="AG13" i="3"/>
  <c r="AA14" i="3"/>
  <c r="AC14" i="3"/>
  <c r="AE14" i="3"/>
  <c r="AG14" i="3"/>
  <c r="AA15" i="3"/>
  <c r="AC15" i="3"/>
  <c r="AE15" i="3"/>
  <c r="AG15" i="3"/>
  <c r="AA17" i="3"/>
  <c r="AE17" i="3"/>
  <c r="AG17" i="3"/>
  <c r="AA18" i="3"/>
  <c r="AE18" i="3"/>
  <c r="AG18" i="3"/>
  <c r="AE20" i="3"/>
  <c r="AG20" i="3"/>
  <c r="AE23" i="3"/>
  <c r="AG23" i="3"/>
  <c r="AE24" i="3"/>
  <c r="AG24" i="3"/>
  <c r="AA26" i="3"/>
  <c r="AC26" i="3"/>
  <c r="AE26" i="3"/>
  <c r="AG26" i="3"/>
  <c r="AA27" i="3"/>
  <c r="AC27" i="3"/>
  <c r="AE27" i="3"/>
  <c r="AG27" i="3"/>
  <c r="AA28" i="3"/>
  <c r="AC28" i="3"/>
  <c r="AE28" i="3"/>
  <c r="AG28" i="3"/>
  <c r="AC51" i="3"/>
  <c r="AC50" i="3"/>
  <c r="AG49" i="3"/>
  <c r="AG47" i="3"/>
  <c r="AG46" i="3"/>
  <c r="AA48" i="3"/>
  <c r="AA49" i="3"/>
  <c r="AA47" i="3"/>
  <c r="AA46" i="3"/>
  <c r="AG48" i="3"/>
  <c r="AG44" i="3"/>
  <c r="AG45" i="3"/>
  <c r="AE44" i="3"/>
  <c r="AE45" i="3"/>
  <c r="AE43" i="3"/>
  <c r="AG43" i="3"/>
  <c r="AG42" i="3"/>
  <c r="AA42" i="3"/>
  <c r="W42" i="3"/>
  <c r="AG41" i="3"/>
  <c r="AA41" i="3"/>
  <c r="W41" i="3"/>
  <c r="AG39" i="3"/>
  <c r="AG40" i="3"/>
  <c r="AE39" i="3"/>
  <c r="AE40" i="3"/>
  <c r="AG38" i="3"/>
  <c r="AE38" i="3"/>
  <c r="AG35" i="3"/>
  <c r="AG36" i="3"/>
  <c r="AG37" i="3"/>
  <c r="AE35" i="3"/>
  <c r="AE36" i="3"/>
  <c r="AE37" i="3"/>
  <c r="AG34" i="3"/>
  <c r="AE34" i="3"/>
  <c r="AE33" i="3"/>
  <c r="AA33" i="3"/>
  <c r="AE32" i="3"/>
  <c r="AA32" i="3"/>
  <c r="AG30" i="3"/>
  <c r="AG31" i="3"/>
  <c r="AE30" i="3"/>
  <c r="AE31" i="3"/>
  <c r="AA31" i="3"/>
  <c r="AA29" i="3"/>
  <c r="W29" i="3"/>
  <c r="W30" i="3"/>
  <c r="AG29" i="3"/>
  <c r="AE29" i="3"/>
  <c r="AG25" i="3"/>
  <c r="AE25" i="3"/>
  <c r="AC25" i="3"/>
  <c r="AG16" i="3"/>
  <c r="AE16" i="3"/>
  <c r="AG12" i="3"/>
  <c r="N5" i="3"/>
  <c r="N6" i="3"/>
  <c r="N7" i="3"/>
  <c r="N8" i="3"/>
  <c r="N9" i="3"/>
  <c r="N10" i="3"/>
  <c r="N11" i="3"/>
  <c r="AG11" i="3"/>
  <c r="AG10" i="3"/>
  <c r="AG6" i="3"/>
  <c r="AG8" i="3"/>
  <c r="AG9" i="3"/>
  <c r="AG5" i="3"/>
  <c r="AH5" i="3" s="1"/>
  <c r="BF5" i="3"/>
  <c r="BD5" i="3"/>
  <c r="BB5" i="3"/>
  <c r="AZ5" i="3"/>
  <c r="AX5" i="3"/>
  <c r="AV5" i="3"/>
  <c r="AT5" i="3"/>
  <c r="AR5" i="3"/>
  <c r="AP5" i="3"/>
  <c r="AN5" i="3"/>
  <c r="AL5" i="3"/>
  <c r="AJ5" i="3"/>
  <c r="AF5" i="3"/>
  <c r="AD5" i="3"/>
  <c r="AB5" i="3"/>
  <c r="Z5" i="3"/>
  <c r="X5" i="3"/>
  <c r="BE3" i="3"/>
  <c r="BC3" i="3"/>
  <c r="BA3" i="3"/>
  <c r="AY3" i="3"/>
  <c r="AW3" i="3"/>
  <c r="AU3" i="3"/>
  <c r="AS3" i="3"/>
  <c r="AQ3" i="3"/>
  <c r="AO3" i="3"/>
  <c r="AM3" i="3"/>
  <c r="AK3" i="3"/>
  <c r="AI3" i="3"/>
  <c r="AG3" i="3"/>
  <c r="AE3" i="3"/>
  <c r="AC3" i="3"/>
  <c r="AA3" i="3"/>
  <c r="Y3" i="3"/>
  <c r="W3" i="3"/>
  <c r="N51" i="3" l="1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W31" i="3" s="1"/>
  <c r="N30" i="3"/>
  <c r="AA30" i="3" s="1"/>
  <c r="N29" i="3"/>
  <c r="N28" i="3"/>
  <c r="N27" i="3"/>
  <c r="N26" i="3"/>
  <c r="N25" i="3"/>
  <c r="AA25" i="3" s="1"/>
  <c r="N24" i="3"/>
  <c r="N23" i="3"/>
  <c r="N22" i="3"/>
  <c r="N21" i="3"/>
  <c r="AG21" i="3" s="1"/>
  <c r="N20" i="3"/>
  <c r="N19" i="3"/>
  <c r="N18" i="3"/>
  <c r="N17" i="3"/>
  <c r="N16" i="3"/>
  <c r="AA16" i="3" s="1"/>
  <c r="N15" i="3"/>
  <c r="N14" i="3"/>
  <c r="N13" i="3"/>
  <c r="N12" i="3"/>
  <c r="AE12" i="3" l="1"/>
  <c r="AC12" i="3"/>
  <c r="AA12" i="3"/>
  <c r="AE22" i="3"/>
  <c r="AG22" i="3"/>
  <c r="AE19" i="3"/>
  <c r="AG19" i="3"/>
  <c r="G64" i="2"/>
  <c r="G31" i="2"/>
  <c r="G28" i="2"/>
  <c r="G21" i="2"/>
</calcChain>
</file>

<file path=xl/sharedStrings.xml><?xml version="1.0" encoding="utf-8"?>
<sst xmlns="http://schemas.openxmlformats.org/spreadsheetml/2006/main" count="1111" uniqueCount="246">
  <si>
    <t>nc</t>
  </si>
  <si>
    <t>Name</t>
  </si>
  <si>
    <t>Object Name</t>
  </si>
  <si>
    <t>Manual Preparation</t>
  </si>
  <si>
    <t>Kit Unpacking</t>
  </si>
  <si>
    <t>Kit Mounting</t>
  </si>
  <si>
    <t>Needle preparation</t>
  </si>
  <si>
    <t>Wetting</t>
  </si>
  <si>
    <t>Sample Transfering</t>
  </si>
  <si>
    <t>Sample Filtering</t>
  </si>
  <si>
    <t>Washing</t>
  </si>
  <si>
    <t>Media Filling</t>
  </si>
  <si>
    <t>Cutting and Closing</t>
  </si>
  <si>
    <t>Finishing</t>
  </si>
  <si>
    <t>Manual Finishing</t>
  </si>
  <si>
    <t>Petri Dish</t>
  </si>
  <si>
    <t>Marker</t>
  </si>
  <si>
    <t>Move it in and out of the workarea</t>
  </si>
  <si>
    <t>Cannister</t>
  </si>
  <si>
    <t>Tube</t>
  </si>
  <si>
    <t>sub-tasks</t>
  </si>
  <si>
    <t>Kit</t>
  </si>
  <si>
    <t>Grab from the top</t>
  </si>
  <si>
    <t>Grab from the side</t>
  </si>
  <si>
    <t>move to left on pump</t>
  </si>
  <si>
    <t>move to right on pump</t>
  </si>
  <si>
    <t>Marker Cap - push</t>
  </si>
  <si>
    <t>Marker Cap - pull</t>
  </si>
  <si>
    <t>Marker push cap</t>
  </si>
  <si>
    <t>Marker pull cap</t>
  </si>
  <si>
    <t>dial on pump</t>
  </si>
  <si>
    <t>rotate</t>
  </si>
  <si>
    <t>hold on air</t>
  </si>
  <si>
    <t>needle</t>
  </si>
  <si>
    <t>hold in air</t>
  </si>
  <si>
    <t>hold cap</t>
  </si>
  <si>
    <t>grab cap</t>
  </si>
  <si>
    <t>rinse glass</t>
  </si>
  <si>
    <t>move</t>
  </si>
  <si>
    <t>hold in air / move</t>
  </si>
  <si>
    <t>plug bag</t>
  </si>
  <si>
    <t>rip open</t>
  </si>
  <si>
    <t>red plug</t>
  </si>
  <si>
    <t>hold</t>
  </si>
  <si>
    <t>push onto canister</t>
  </si>
  <si>
    <t>invert on air momentairly (hold)</t>
  </si>
  <si>
    <t>pull from canister</t>
  </si>
  <si>
    <t>vial openner</t>
  </si>
  <si>
    <t>move to work area</t>
  </si>
  <si>
    <t>pull from rinse glass</t>
  </si>
  <si>
    <t>hold for needle removal</t>
  </si>
  <si>
    <t>move out of area</t>
  </si>
  <si>
    <t>glass vial</t>
  </si>
  <si>
    <t>break</t>
  </si>
  <si>
    <t>hold for sample absortion</t>
  </si>
  <si>
    <t>remove from work area</t>
  </si>
  <si>
    <t>push onto new rinse glass</t>
  </si>
  <si>
    <t>grab new one</t>
  </si>
  <si>
    <t>hold for needle insertion</t>
  </si>
  <si>
    <t>rotate for glass disposal</t>
  </si>
  <si>
    <t>marker</t>
  </si>
  <si>
    <t>pull cap</t>
  </si>
  <si>
    <t>write</t>
  </si>
  <si>
    <t>push cap</t>
  </si>
  <si>
    <t>push needle onto rinse glass</t>
  </si>
  <si>
    <t>yellow plug</t>
  </si>
  <si>
    <t>canister</t>
  </si>
  <si>
    <t>pull from holder</t>
  </si>
  <si>
    <t>push onto holder</t>
  </si>
  <si>
    <t>hold for writing</t>
  </si>
  <si>
    <t>remove cap from marker pov</t>
  </si>
  <si>
    <t>put cap from marker pov</t>
  </si>
  <si>
    <t>remove cap from cap pov</t>
  </si>
  <si>
    <t>put cap from cap pov</t>
  </si>
  <si>
    <t>open kit from kit pov</t>
  </si>
  <si>
    <t>open kit from kit's tab pov</t>
  </si>
  <si>
    <t>insert cannister onto holder</t>
  </si>
  <si>
    <t>small rinse glass</t>
  </si>
  <si>
    <t>grab</t>
  </si>
  <si>
    <t>hold in air / rotate</t>
  </si>
  <si>
    <t>tube clamp</t>
  </si>
  <si>
    <t>clamp</t>
  </si>
  <si>
    <t>unclamp</t>
  </si>
  <si>
    <t>scissors</t>
  </si>
  <si>
    <t>tube</t>
  </si>
  <si>
    <t>push into canister</t>
  </si>
  <si>
    <t>push into pump</t>
  </si>
  <si>
    <t>push from pump</t>
  </si>
  <si>
    <t>grab from below</t>
  </si>
  <si>
    <t>move to packing</t>
  </si>
  <si>
    <t>packing</t>
  </si>
  <si>
    <t>remove from holder</t>
  </si>
  <si>
    <t>door handle</t>
  </si>
  <si>
    <t>close door</t>
  </si>
  <si>
    <t>open door</t>
  </si>
  <si>
    <t>tissue</t>
  </si>
  <si>
    <t>extract from bag</t>
  </si>
  <si>
    <t>clean surfaces</t>
  </si>
  <si>
    <t>spray bottle</t>
  </si>
  <si>
    <t>spray tissue</t>
  </si>
  <si>
    <t>metalic can</t>
  </si>
  <si>
    <t>move into work area</t>
  </si>
  <si>
    <t>place cap on work area</t>
  </si>
  <si>
    <t>screw open</t>
  </si>
  <si>
    <t>screw close</t>
  </si>
  <si>
    <t>pull cap from cap pov</t>
  </si>
  <si>
    <t>pull cap from neddle pov</t>
  </si>
  <si>
    <t>X</t>
  </si>
  <si>
    <t>hold/open</t>
  </si>
  <si>
    <t>hold/close</t>
  </si>
  <si>
    <t>ID</t>
  </si>
  <si>
    <t>grasp</t>
  </si>
  <si>
    <t>t+1</t>
  </si>
  <si>
    <t>t+2</t>
  </si>
  <si>
    <t>T+4</t>
  </si>
  <si>
    <t>t+5</t>
  </si>
  <si>
    <t>t+8(mod)</t>
  </si>
  <si>
    <t>t1</t>
  </si>
  <si>
    <t>t2</t>
  </si>
  <si>
    <t>insert into canister</t>
  </si>
  <si>
    <t>T9</t>
  </si>
  <si>
    <t>T8</t>
  </si>
  <si>
    <t>T10</t>
  </si>
  <si>
    <t>T13</t>
  </si>
  <si>
    <t>T17</t>
  </si>
  <si>
    <t>T16</t>
  </si>
  <si>
    <t>T1</t>
  </si>
  <si>
    <t>C8</t>
  </si>
  <si>
    <t>C16</t>
  </si>
  <si>
    <t>F26</t>
  </si>
  <si>
    <t>C9</t>
  </si>
  <si>
    <t>C6</t>
  </si>
  <si>
    <t>C13</t>
  </si>
  <si>
    <t>C1</t>
  </si>
  <si>
    <t>c8</t>
  </si>
  <si>
    <t>C3</t>
  </si>
  <si>
    <t>T6</t>
  </si>
  <si>
    <t>T+6</t>
  </si>
  <si>
    <t>F21</t>
  </si>
  <si>
    <t>move to side on pump</t>
  </si>
  <si>
    <t>c9</t>
  </si>
  <si>
    <t>C17</t>
  </si>
  <si>
    <t>C18</t>
  </si>
  <si>
    <t>hold in air/move</t>
  </si>
  <si>
    <t>T7</t>
  </si>
  <si>
    <t>C16(mod)</t>
  </si>
  <si>
    <t>c6</t>
  </si>
  <si>
    <t>T20</t>
  </si>
  <si>
    <t>T2</t>
  </si>
  <si>
    <t xml:space="preserve">Manual Preparation  </t>
  </si>
  <si>
    <t>Object Frame</t>
  </si>
  <si>
    <t>open kit from tab pov</t>
  </si>
  <si>
    <t>Z</t>
  </si>
  <si>
    <t>Marker Cap</t>
  </si>
  <si>
    <t>Kit Tab</t>
  </si>
  <si>
    <t>na</t>
  </si>
  <si>
    <t>Y</t>
  </si>
  <si>
    <t>Direction</t>
  </si>
  <si>
    <t>Force/Mass</t>
  </si>
  <si>
    <t>0.8</t>
  </si>
  <si>
    <t>1g</t>
  </si>
  <si>
    <t>uncap</t>
  </si>
  <si>
    <t>recap</t>
  </si>
  <si>
    <t>Object</t>
  </si>
  <si>
    <t>contact location</t>
  </si>
  <si>
    <t>X+Y+Z</t>
  </si>
  <si>
    <t>MX</t>
  </si>
  <si>
    <t>MY</t>
  </si>
  <si>
    <t>MZ</t>
  </si>
  <si>
    <t>T+1</t>
  </si>
  <si>
    <t>T+5</t>
  </si>
  <si>
    <t>T+2</t>
  </si>
  <si>
    <t>T+8</t>
  </si>
  <si>
    <t>KIT</t>
  </si>
  <si>
    <t>CANNISTER</t>
  </si>
  <si>
    <t>TUBE</t>
  </si>
  <si>
    <t>NEEDLE</t>
  </si>
  <si>
    <t>CLAMP</t>
  </si>
  <si>
    <t>T8 force</t>
  </si>
  <si>
    <t>SCISSORS</t>
  </si>
  <si>
    <t>C16 OPEN</t>
  </si>
  <si>
    <t>C16 CLOSE</t>
  </si>
  <si>
    <t>PETRI DISH</t>
  </si>
  <si>
    <t>MARKER</t>
  </si>
  <si>
    <t>MAKER CAP</t>
  </si>
  <si>
    <t>KIT TAB</t>
  </si>
  <si>
    <t>NEEDLE CAP</t>
  </si>
  <si>
    <t>RINSE GLASS</t>
  </si>
  <si>
    <t>RED PLUG</t>
  </si>
  <si>
    <t>GLASS VIAL</t>
  </si>
  <si>
    <t>YELLOW PLUG</t>
  </si>
  <si>
    <t>Reference photo</t>
  </si>
  <si>
    <t>hand contacts</t>
  </si>
  <si>
    <t>name</t>
  </si>
  <si>
    <t>-</t>
  </si>
  <si>
    <t>rank(G)</t>
  </si>
  <si>
    <t>Indeterminate</t>
  </si>
  <si>
    <t>Graspable</t>
  </si>
  <si>
    <t>-X</t>
  </si>
  <si>
    <t>-Y</t>
  </si>
  <si>
    <t>-Z</t>
  </si>
  <si>
    <t>-X-Y-Z</t>
  </si>
  <si>
    <t>-MX</t>
  </si>
  <si>
    <t>-MY</t>
  </si>
  <si>
    <t>-MZ</t>
  </si>
  <si>
    <t>MX+MY+MZ</t>
  </si>
  <si>
    <t>-MX-MY-MZ</t>
  </si>
  <si>
    <t>X+Y+Z+MX+MY+MZ</t>
  </si>
  <si>
    <t>-X-Y-Z-MX-MY-MZ</t>
  </si>
  <si>
    <t>FALSE</t>
  </si>
  <si>
    <t>TRUE</t>
  </si>
  <si>
    <t>Magnitude</t>
  </si>
  <si>
    <t>-Z,Z</t>
  </si>
  <si>
    <t>-Z,Y</t>
  </si>
  <si>
    <t>13,1272,099</t>
  </si>
  <si>
    <t>11,9224,117</t>
  </si>
  <si>
    <t>Y,-Y,-Z</t>
  </si>
  <si>
    <t>Image</t>
  </si>
  <si>
    <t>STL</t>
  </si>
  <si>
    <t>Frame</t>
  </si>
  <si>
    <t>Needle</t>
  </si>
  <si>
    <t>Needle Cap</t>
  </si>
  <si>
    <t>Rinse Glass</t>
  </si>
  <si>
    <t>Red Plug</t>
  </si>
  <si>
    <t>Glass Vial</t>
  </si>
  <si>
    <t>Yellow Plug</t>
  </si>
  <si>
    <t>Tube Clamp</t>
  </si>
  <si>
    <t>Scissors</t>
  </si>
  <si>
    <t>Magnitude(W)</t>
  </si>
  <si>
    <t>Same as Marker</t>
  </si>
  <si>
    <t>Same as Needle</t>
  </si>
  <si>
    <t>W</t>
  </si>
  <si>
    <t xml:space="preserve"> -Z</t>
  </si>
  <si>
    <t xml:space="preserve"> Y</t>
  </si>
  <si>
    <t xml:space="preserve"> -Z, Z</t>
  </si>
  <si>
    <t>-Z, Z</t>
  </si>
  <si>
    <t xml:space="preserve"> Z</t>
  </si>
  <si>
    <t xml:space="preserve"> X</t>
  </si>
  <si>
    <t>Weight (grams)</t>
  </si>
  <si>
    <t>Mag</t>
  </si>
  <si>
    <t>minF</t>
  </si>
  <si>
    <t>DIRECTION</t>
  </si>
  <si>
    <t>ALPHA RESULTS WITH Fmax:</t>
  </si>
  <si>
    <t>GRASP INFORMATION AND ANALYSIS</t>
  </si>
  <si>
    <t>-Z,Y,X</t>
  </si>
  <si>
    <t>FORCE DESCRIPTION (BASED ON THE ASSUMPTIONS MADE ON THE PAGE WITH THE SAME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</si>
</sst>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30" xfId="0" quotePrefix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0" fontId="0" fillId="0" borderId="15" xfId="0" quotePrefix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49" xfId="0" quotePrefix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0" borderId="53" xfId="0" applyBorder="1" applyAlignment="1">
      <alignment horizontal="center" vertical="center"/>
    </xf>
    <xf numFmtId="0" fontId="1" fillId="0" borderId="27" xfId="0" applyFont="1" applyBorder="1" applyAlignment="1">
      <alignment horizontal="left" vertical="top"/>
    </xf>
    <xf numFmtId="0" fontId="1" fillId="0" borderId="52" xfId="0" applyFont="1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0" borderId="50" xfId="0" applyFont="1" applyBorder="1" applyAlignment="1">
      <alignment horizontal="left" vertical="top"/>
    </xf>
    <xf numFmtId="0" fontId="0" fillId="0" borderId="54" xfId="0" applyFont="1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52" xfId="0" applyFont="1" applyBorder="1" applyAlignment="1">
      <alignment horizontal="left" vertical="top"/>
    </xf>
    <xf numFmtId="0" fontId="0" fillId="0" borderId="51" xfId="0" applyFont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42" xfId="0" applyFont="1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53" xfId="0" applyBorder="1" applyAlignment="1">
      <alignment horizontal="left" vertical="top"/>
    </xf>
    <xf numFmtId="0" fontId="1" fillId="0" borderId="44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1" fillId="0" borderId="37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0" fillId="0" borderId="27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45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vertical="center" wrapText="1"/>
    </xf>
    <xf numFmtId="0" fontId="0" fillId="0" borderId="54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53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37" xfId="0" applyBorder="1" applyAlignment="1">
      <alignment vertical="center"/>
    </xf>
    <xf numFmtId="0" fontId="2" fillId="0" borderId="37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0" fillId="0" borderId="53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37" xfId="0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0" fontId="1" fillId="0" borderId="45" xfId="0" applyFont="1" applyBorder="1" applyAlignment="1">
      <alignment vertical="center"/>
    </xf>
    <xf numFmtId="0" fontId="1" fillId="0" borderId="51" xfId="0" applyFont="1" applyBorder="1" applyAlignment="1">
      <alignment vertical="center" textRotation="90"/>
    </xf>
    <xf numFmtId="0" fontId="1" fillId="0" borderId="0" xfId="0" applyFont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2" borderId="53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2" borderId="5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53" xfId="0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0" fillId="0" borderId="54" xfId="0" quotePrefix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0" fillId="0" borderId="4" xfId="0" quotePrefix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42" xfId="0" applyFont="1" applyBorder="1" applyAlignment="1">
      <alignment horizontal="left" vertical="top"/>
    </xf>
    <xf numFmtId="0" fontId="1" fillId="0" borderId="45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3" xfId="0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53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1" fillId="0" borderId="46" xfId="0" applyFont="1" applyBorder="1" applyAlignment="1">
      <alignment horizontal="left" vertical="top"/>
    </xf>
    <xf numFmtId="0" fontId="1" fillId="0" borderId="53" xfId="0" applyFont="1" applyBorder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53" xfId="0" applyFont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3" xfId="0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5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horizontal="center" vertical="center" wrapText="1"/>
    </xf>
    <xf numFmtId="0" fontId="0" fillId="0" borderId="51" xfId="0" quotePrefix="1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0" fillId="0" borderId="51" xfId="0" quotePrefix="1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3" borderId="51" xfId="0" applyFont="1" applyFill="1" applyBorder="1" applyAlignment="1">
      <alignment horizontal="center" vertical="center" wrapText="1"/>
    </xf>
    <xf numFmtId="0" fontId="0" fillId="3" borderId="54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1" xfId="0" quotePrefix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51" xfId="0" applyFont="1" applyBorder="1" applyAlignment="1">
      <alignment vertical="center" textRotation="90"/>
    </xf>
    <xf numFmtId="0" fontId="1" fillId="0" borderId="54" xfId="0" applyFont="1" applyBorder="1" applyAlignment="1">
      <alignment vertical="center" textRotation="90"/>
    </xf>
    <xf numFmtId="0" fontId="0" fillId="0" borderId="27" xfId="0" applyFont="1" applyBorder="1" applyAlignment="1">
      <alignment vertical="center" wrapText="1"/>
    </xf>
    <xf numFmtId="0" fontId="0" fillId="0" borderId="45" xfId="0" applyFont="1" applyBorder="1" applyAlignment="1">
      <alignment vertical="center"/>
    </xf>
    <xf numFmtId="0" fontId="0" fillId="0" borderId="46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textRotation="90"/>
    </xf>
    <xf numFmtId="0" fontId="0" fillId="0" borderId="46" xfId="0" applyBorder="1" applyAlignment="1">
      <alignment horizontal="center" vertical="center" textRotation="90"/>
    </xf>
    <xf numFmtId="0" fontId="0" fillId="0" borderId="4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4747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strike val="0"/>
        <u val="none"/>
        <color theme="1"/>
      </font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  <i val="0"/>
        <strike val="0"/>
        <u val="none"/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  <i val="0"/>
        <strike val="0"/>
        <u val="none"/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CB5959"/>
      <color rgb="FFA50021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0.png"/><Relationship Id="rId18" Type="http://schemas.openxmlformats.org/officeDocument/2006/relationships/image" Target="../media/image55.png"/><Relationship Id="rId26" Type="http://schemas.openxmlformats.org/officeDocument/2006/relationships/image" Target="../media/image63.png"/><Relationship Id="rId39" Type="http://schemas.openxmlformats.org/officeDocument/2006/relationships/image" Target="../media/image76.png"/><Relationship Id="rId21" Type="http://schemas.openxmlformats.org/officeDocument/2006/relationships/image" Target="../media/image58.png"/><Relationship Id="rId34" Type="http://schemas.openxmlformats.org/officeDocument/2006/relationships/image" Target="../media/image71.png"/><Relationship Id="rId42" Type="http://schemas.openxmlformats.org/officeDocument/2006/relationships/image" Target="../media/image79.png"/><Relationship Id="rId47" Type="http://schemas.openxmlformats.org/officeDocument/2006/relationships/image" Target="../media/image84.png"/><Relationship Id="rId50" Type="http://schemas.openxmlformats.org/officeDocument/2006/relationships/image" Target="../media/image87.png"/><Relationship Id="rId55" Type="http://schemas.openxmlformats.org/officeDocument/2006/relationships/image" Target="../media/image92.png"/><Relationship Id="rId63" Type="http://schemas.openxmlformats.org/officeDocument/2006/relationships/image" Target="../media/image99.png"/><Relationship Id="rId68" Type="http://schemas.openxmlformats.org/officeDocument/2006/relationships/image" Target="../media/image104.png"/><Relationship Id="rId76" Type="http://schemas.openxmlformats.org/officeDocument/2006/relationships/image" Target="../media/image112.png"/><Relationship Id="rId84" Type="http://schemas.openxmlformats.org/officeDocument/2006/relationships/image" Target="../media/image120.png"/><Relationship Id="rId7" Type="http://schemas.openxmlformats.org/officeDocument/2006/relationships/image" Target="../media/image44.png"/><Relationship Id="rId71" Type="http://schemas.openxmlformats.org/officeDocument/2006/relationships/image" Target="../media/image107.png"/><Relationship Id="rId2" Type="http://schemas.openxmlformats.org/officeDocument/2006/relationships/image" Target="../media/image39.png"/><Relationship Id="rId16" Type="http://schemas.openxmlformats.org/officeDocument/2006/relationships/image" Target="../media/image53.png"/><Relationship Id="rId29" Type="http://schemas.openxmlformats.org/officeDocument/2006/relationships/image" Target="../media/image66.png"/><Relationship Id="rId11" Type="http://schemas.openxmlformats.org/officeDocument/2006/relationships/image" Target="../media/image48.png"/><Relationship Id="rId24" Type="http://schemas.openxmlformats.org/officeDocument/2006/relationships/image" Target="../media/image61.png"/><Relationship Id="rId32" Type="http://schemas.openxmlformats.org/officeDocument/2006/relationships/image" Target="../media/image69.png"/><Relationship Id="rId37" Type="http://schemas.openxmlformats.org/officeDocument/2006/relationships/image" Target="../media/image74.png"/><Relationship Id="rId40" Type="http://schemas.openxmlformats.org/officeDocument/2006/relationships/image" Target="../media/image77.png"/><Relationship Id="rId45" Type="http://schemas.openxmlformats.org/officeDocument/2006/relationships/image" Target="../media/image82.png"/><Relationship Id="rId53" Type="http://schemas.openxmlformats.org/officeDocument/2006/relationships/image" Target="../media/image90.png"/><Relationship Id="rId58" Type="http://schemas.microsoft.com/office/2007/relationships/hdphoto" Target="../media/hdphoto1.wdp"/><Relationship Id="rId66" Type="http://schemas.openxmlformats.org/officeDocument/2006/relationships/image" Target="../media/image102.png"/><Relationship Id="rId74" Type="http://schemas.openxmlformats.org/officeDocument/2006/relationships/image" Target="../media/image110.png"/><Relationship Id="rId79" Type="http://schemas.openxmlformats.org/officeDocument/2006/relationships/image" Target="../media/image115.png"/><Relationship Id="rId5" Type="http://schemas.openxmlformats.org/officeDocument/2006/relationships/image" Target="../media/image42.png"/><Relationship Id="rId61" Type="http://schemas.openxmlformats.org/officeDocument/2006/relationships/image" Target="../media/image97.png"/><Relationship Id="rId82" Type="http://schemas.openxmlformats.org/officeDocument/2006/relationships/image" Target="../media/image118.png"/><Relationship Id="rId10" Type="http://schemas.openxmlformats.org/officeDocument/2006/relationships/image" Target="../media/image47.png"/><Relationship Id="rId19" Type="http://schemas.openxmlformats.org/officeDocument/2006/relationships/image" Target="../media/image56.png"/><Relationship Id="rId31" Type="http://schemas.openxmlformats.org/officeDocument/2006/relationships/image" Target="../media/image68.png"/><Relationship Id="rId44" Type="http://schemas.openxmlformats.org/officeDocument/2006/relationships/image" Target="../media/image81.png"/><Relationship Id="rId52" Type="http://schemas.openxmlformats.org/officeDocument/2006/relationships/image" Target="../media/image89.png"/><Relationship Id="rId60" Type="http://schemas.openxmlformats.org/officeDocument/2006/relationships/image" Target="../media/image96.png"/><Relationship Id="rId65" Type="http://schemas.openxmlformats.org/officeDocument/2006/relationships/image" Target="../media/image101.png"/><Relationship Id="rId73" Type="http://schemas.openxmlformats.org/officeDocument/2006/relationships/image" Target="../media/image109.png"/><Relationship Id="rId78" Type="http://schemas.openxmlformats.org/officeDocument/2006/relationships/image" Target="../media/image114.png"/><Relationship Id="rId81" Type="http://schemas.openxmlformats.org/officeDocument/2006/relationships/image" Target="../media/image117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Relationship Id="rId14" Type="http://schemas.openxmlformats.org/officeDocument/2006/relationships/image" Target="../media/image51.png"/><Relationship Id="rId22" Type="http://schemas.openxmlformats.org/officeDocument/2006/relationships/image" Target="../media/image59.png"/><Relationship Id="rId27" Type="http://schemas.openxmlformats.org/officeDocument/2006/relationships/image" Target="../media/image64.png"/><Relationship Id="rId30" Type="http://schemas.openxmlformats.org/officeDocument/2006/relationships/image" Target="../media/image67.png"/><Relationship Id="rId35" Type="http://schemas.openxmlformats.org/officeDocument/2006/relationships/image" Target="../media/image72.png"/><Relationship Id="rId43" Type="http://schemas.openxmlformats.org/officeDocument/2006/relationships/image" Target="../media/image80.png"/><Relationship Id="rId48" Type="http://schemas.openxmlformats.org/officeDocument/2006/relationships/image" Target="../media/image85.png"/><Relationship Id="rId56" Type="http://schemas.openxmlformats.org/officeDocument/2006/relationships/image" Target="../media/image93.png"/><Relationship Id="rId64" Type="http://schemas.openxmlformats.org/officeDocument/2006/relationships/image" Target="../media/image100.png"/><Relationship Id="rId69" Type="http://schemas.openxmlformats.org/officeDocument/2006/relationships/image" Target="../media/image105.png"/><Relationship Id="rId77" Type="http://schemas.openxmlformats.org/officeDocument/2006/relationships/image" Target="../media/image113.png"/><Relationship Id="rId8" Type="http://schemas.openxmlformats.org/officeDocument/2006/relationships/image" Target="../media/image45.png"/><Relationship Id="rId51" Type="http://schemas.openxmlformats.org/officeDocument/2006/relationships/image" Target="../media/image88.png"/><Relationship Id="rId72" Type="http://schemas.openxmlformats.org/officeDocument/2006/relationships/image" Target="../media/image108.png"/><Relationship Id="rId80" Type="http://schemas.openxmlformats.org/officeDocument/2006/relationships/image" Target="../media/image116.png"/><Relationship Id="rId3" Type="http://schemas.openxmlformats.org/officeDocument/2006/relationships/image" Target="../media/image40.png"/><Relationship Id="rId12" Type="http://schemas.openxmlformats.org/officeDocument/2006/relationships/image" Target="../media/image49.png"/><Relationship Id="rId17" Type="http://schemas.openxmlformats.org/officeDocument/2006/relationships/image" Target="../media/image54.png"/><Relationship Id="rId25" Type="http://schemas.openxmlformats.org/officeDocument/2006/relationships/image" Target="../media/image62.png"/><Relationship Id="rId33" Type="http://schemas.openxmlformats.org/officeDocument/2006/relationships/image" Target="../media/image70.png"/><Relationship Id="rId38" Type="http://schemas.openxmlformats.org/officeDocument/2006/relationships/image" Target="../media/image75.png"/><Relationship Id="rId46" Type="http://schemas.openxmlformats.org/officeDocument/2006/relationships/image" Target="../media/image83.png"/><Relationship Id="rId59" Type="http://schemas.openxmlformats.org/officeDocument/2006/relationships/image" Target="../media/image95.png"/><Relationship Id="rId67" Type="http://schemas.openxmlformats.org/officeDocument/2006/relationships/image" Target="../media/image103.png"/><Relationship Id="rId20" Type="http://schemas.openxmlformats.org/officeDocument/2006/relationships/image" Target="../media/image57.png"/><Relationship Id="rId41" Type="http://schemas.openxmlformats.org/officeDocument/2006/relationships/image" Target="../media/image78.png"/><Relationship Id="rId54" Type="http://schemas.openxmlformats.org/officeDocument/2006/relationships/image" Target="../media/image91.png"/><Relationship Id="rId62" Type="http://schemas.openxmlformats.org/officeDocument/2006/relationships/image" Target="../media/image98.png"/><Relationship Id="rId70" Type="http://schemas.openxmlformats.org/officeDocument/2006/relationships/image" Target="../media/image106.png"/><Relationship Id="rId75" Type="http://schemas.openxmlformats.org/officeDocument/2006/relationships/image" Target="../media/image111.png"/><Relationship Id="rId83" Type="http://schemas.openxmlformats.org/officeDocument/2006/relationships/image" Target="../media/image11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15" Type="http://schemas.openxmlformats.org/officeDocument/2006/relationships/image" Target="../media/image52.png"/><Relationship Id="rId23" Type="http://schemas.openxmlformats.org/officeDocument/2006/relationships/image" Target="../media/image60.png"/><Relationship Id="rId28" Type="http://schemas.openxmlformats.org/officeDocument/2006/relationships/image" Target="../media/image65.png"/><Relationship Id="rId36" Type="http://schemas.openxmlformats.org/officeDocument/2006/relationships/image" Target="../media/image73.png"/><Relationship Id="rId49" Type="http://schemas.openxmlformats.org/officeDocument/2006/relationships/image" Target="../media/image86.png"/><Relationship Id="rId57" Type="http://schemas.openxmlformats.org/officeDocument/2006/relationships/image" Target="../media/image9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5223</xdr:colOff>
      <xdr:row>1</xdr:row>
      <xdr:rowOff>0</xdr:rowOff>
    </xdr:from>
    <xdr:to>
      <xdr:col>3</xdr:col>
      <xdr:colOff>0</xdr:colOff>
      <xdr:row>1</xdr:row>
      <xdr:rowOff>1113443</xdr:rowOff>
    </xdr:to>
    <xdr:pic>
      <xdr:nvPicPr>
        <xdr:cNvPr id="2" name="Image 1" descr="60mm Petri Dish No Vent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223" y="247650"/>
          <a:ext cx="1518777" cy="1113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2</xdr:col>
      <xdr:colOff>514275</xdr:colOff>
      <xdr:row>3</xdr:row>
      <xdr:rowOff>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1390651"/>
          <a:ext cx="127627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3</xdr:col>
      <xdr:colOff>1</xdr:colOff>
      <xdr:row>4</xdr:row>
      <xdr:rowOff>876965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>
          <a:off x="1085518" y="3353133"/>
          <a:ext cx="876965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1123950</xdr:rowOff>
    </xdr:from>
    <xdr:to>
      <xdr:col>1</xdr:col>
      <xdr:colOff>676434</xdr:colOff>
      <xdr:row>6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800600"/>
          <a:ext cx="676434" cy="1162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657724</xdr:colOff>
      <xdr:row>7</xdr:row>
      <xdr:rowOff>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962650"/>
          <a:ext cx="65772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654488</xdr:colOff>
      <xdr:row>9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248650"/>
          <a:ext cx="654488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2</xdr:col>
      <xdr:colOff>448689</xdr:colOff>
      <xdr:row>12</xdr:row>
      <xdr:rowOff>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34" t="35606" r="19865" b="29924"/>
        <a:stretch/>
      </xdr:blipFill>
      <xdr:spPr>
        <a:xfrm>
          <a:off x="762001" y="11677650"/>
          <a:ext cx="1210688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654224</xdr:colOff>
      <xdr:row>8</xdr:row>
      <xdr:rowOff>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2000" y="7105650"/>
          <a:ext cx="654224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1</xdr:rowOff>
    </xdr:from>
    <xdr:to>
      <xdr:col>3</xdr:col>
      <xdr:colOff>647409</xdr:colOff>
      <xdr:row>7</xdr:row>
      <xdr:rowOff>1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5962651"/>
          <a:ext cx="647409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412093</xdr:colOff>
      <xdr:row>13</xdr:row>
      <xdr:rowOff>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12820650"/>
          <a:ext cx="412093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</xdr:row>
      <xdr:rowOff>1142999</xdr:rowOff>
    </xdr:from>
    <xdr:to>
      <xdr:col>5</xdr:col>
      <xdr:colOff>0</xdr:colOff>
      <xdr:row>4</xdr:row>
      <xdr:rowOff>1017092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3150" y="3676649"/>
          <a:ext cx="1466850" cy="1017093"/>
        </a:xfrm>
        <a:prstGeom prst="rect">
          <a:avLst/>
        </a:prstGeom>
      </xdr:spPr>
    </xdr:pic>
    <xdr:clientData/>
  </xdr:twoCellAnchor>
  <xdr:twoCellAnchor editAs="oneCell">
    <xdr:from>
      <xdr:col>2</xdr:col>
      <xdr:colOff>761999</xdr:colOff>
      <xdr:row>5</xdr:row>
      <xdr:rowOff>19050</xdr:rowOff>
    </xdr:from>
    <xdr:to>
      <xdr:col>4</xdr:col>
      <xdr:colOff>238475</xdr:colOff>
      <xdr:row>6</xdr:row>
      <xdr:rowOff>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H="1">
          <a:off x="2285999" y="4838700"/>
          <a:ext cx="1000476" cy="11239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332544</xdr:colOff>
      <xdr:row>3</xdr:row>
      <xdr:rowOff>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flipH="1">
          <a:off x="2286000" y="1390650"/>
          <a:ext cx="332544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1</xdr:rowOff>
    </xdr:from>
    <xdr:to>
      <xdr:col>3</xdr:col>
      <xdr:colOff>540616</xdr:colOff>
      <xdr:row>9</xdr:row>
      <xdr:rowOff>1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8248651"/>
          <a:ext cx="540616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247649</xdr:rowOff>
    </xdr:from>
    <xdr:to>
      <xdr:col>5</xdr:col>
      <xdr:colOff>0</xdr:colOff>
      <xdr:row>1</xdr:row>
      <xdr:rowOff>899662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0" y="247649"/>
          <a:ext cx="1524000" cy="89966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1</xdr:rowOff>
    </xdr:from>
    <xdr:to>
      <xdr:col>5</xdr:col>
      <xdr:colOff>15316</xdr:colOff>
      <xdr:row>12</xdr:row>
      <xdr:rowOff>1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0" y="11677651"/>
          <a:ext cx="1539316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666700</xdr:colOff>
      <xdr:row>11</xdr:row>
      <xdr:rowOff>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86000" y="10534650"/>
          <a:ext cx="66670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5472</xdr:colOff>
      <xdr:row>16</xdr:row>
      <xdr:rowOff>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0" y="16249650"/>
          <a:ext cx="767472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9525</xdr:rowOff>
    </xdr:from>
    <xdr:to>
      <xdr:col>3</xdr:col>
      <xdr:colOff>255529</xdr:colOff>
      <xdr:row>8</xdr:row>
      <xdr:rowOff>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86000" y="7115175"/>
          <a:ext cx="255529" cy="1133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546387</xdr:colOff>
      <xdr:row>15</xdr:row>
      <xdr:rowOff>1095375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249650"/>
          <a:ext cx="1308387" cy="1095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657724</xdr:colOff>
      <xdr:row>15</xdr:row>
      <xdr:rowOff>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106650"/>
          <a:ext cx="657724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0</xdr:rowOff>
    </xdr:from>
    <xdr:to>
      <xdr:col>3</xdr:col>
      <xdr:colOff>1</xdr:colOff>
      <xdr:row>13</xdr:row>
      <xdr:rowOff>976548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343" b="28788"/>
        <a:stretch/>
      </xdr:blipFill>
      <xdr:spPr>
        <a:xfrm>
          <a:off x="762001" y="13963650"/>
          <a:ext cx="1524000" cy="97654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</xdr:row>
      <xdr:rowOff>0</xdr:rowOff>
    </xdr:from>
    <xdr:to>
      <xdr:col>5</xdr:col>
      <xdr:colOff>1</xdr:colOff>
      <xdr:row>13</xdr:row>
      <xdr:rowOff>691487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86001" y="13963650"/>
          <a:ext cx="1524000" cy="69148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71443</xdr:colOff>
      <xdr:row>15</xdr:row>
      <xdr:rowOff>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6000" y="15106650"/>
          <a:ext cx="833443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0</xdr:colOff>
      <xdr:row>1</xdr:row>
      <xdr:rowOff>844670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0000" y="247650"/>
          <a:ext cx="1524000" cy="84467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1</xdr:rowOff>
    </xdr:from>
    <xdr:to>
      <xdr:col>5</xdr:col>
      <xdr:colOff>442325</xdr:colOff>
      <xdr:row>3</xdr:row>
      <xdr:rowOff>1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810000" y="1390651"/>
          <a:ext cx="442325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7</xdr:col>
      <xdr:colOff>0</xdr:colOff>
      <xdr:row>4</xdr:row>
      <xdr:rowOff>1085213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10000" y="3676650"/>
          <a:ext cx="1524000" cy="10852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0</xdr:colOff>
      <xdr:row>5</xdr:row>
      <xdr:rowOff>1102131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10000" y="4819650"/>
          <a:ext cx="1524000" cy="11021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37328</xdr:colOff>
      <xdr:row>7</xdr:row>
      <xdr:rowOff>0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10000" y="5962650"/>
          <a:ext cx="799328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593066</xdr:colOff>
      <xdr:row>8</xdr:row>
      <xdr:rowOff>0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810000" y="7105650"/>
          <a:ext cx="593066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1</xdr:rowOff>
    </xdr:from>
    <xdr:to>
      <xdr:col>5</xdr:col>
      <xdr:colOff>677636</xdr:colOff>
      <xdr:row>9</xdr:row>
      <xdr:rowOff>1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00" y="8248651"/>
          <a:ext cx="677636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10</xdr:row>
      <xdr:rowOff>0</xdr:rowOff>
    </xdr:from>
    <xdr:to>
      <xdr:col>6</xdr:col>
      <xdr:colOff>1</xdr:colOff>
      <xdr:row>11</xdr:row>
      <xdr:rowOff>57247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10001" y="10534650"/>
          <a:ext cx="762000" cy="120024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1</xdr:rowOff>
    </xdr:from>
    <xdr:to>
      <xdr:col>6</xdr:col>
      <xdr:colOff>689113</xdr:colOff>
      <xdr:row>12</xdr:row>
      <xdr:rowOff>1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10000" y="11677651"/>
          <a:ext cx="1451113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12</xdr:row>
      <xdr:rowOff>0</xdr:rowOff>
    </xdr:from>
    <xdr:to>
      <xdr:col>5</xdr:col>
      <xdr:colOff>567904</xdr:colOff>
      <xdr:row>13</xdr:row>
      <xdr:rowOff>0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809999" y="12820650"/>
          <a:ext cx="567905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7</xdr:col>
      <xdr:colOff>0</xdr:colOff>
      <xdr:row>13</xdr:row>
      <xdr:rowOff>801667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10000" y="13963650"/>
          <a:ext cx="1524000" cy="801667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14</xdr:row>
      <xdr:rowOff>0</xdr:rowOff>
    </xdr:from>
    <xdr:to>
      <xdr:col>6</xdr:col>
      <xdr:colOff>221141</xdr:colOff>
      <xdr:row>15</xdr:row>
      <xdr:rowOff>0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810001" y="15106650"/>
          <a:ext cx="983140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15</xdr:row>
      <xdr:rowOff>0</xdr:rowOff>
    </xdr:from>
    <xdr:to>
      <xdr:col>5</xdr:col>
      <xdr:colOff>543016</xdr:colOff>
      <xdr:row>16</xdr:row>
      <xdr:rowOff>0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09999" y="16249650"/>
          <a:ext cx="543017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51201</xdr:colOff>
      <xdr:row>1</xdr:row>
      <xdr:rowOff>0</xdr:rowOff>
    </xdr:from>
    <xdr:to>
      <xdr:col>4</xdr:col>
      <xdr:colOff>0</xdr:colOff>
      <xdr:row>3</xdr:row>
      <xdr:rowOff>61252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730" y="201706"/>
          <a:ext cx="811652" cy="4422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0</xdr:colOff>
      <xdr:row>19</xdr:row>
      <xdr:rowOff>68136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0529" y="1557618"/>
          <a:ext cx="862853" cy="218604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0</xdr:colOff>
      <xdr:row>36</xdr:row>
      <xdr:rowOff>22499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0529" y="6398559"/>
          <a:ext cx="862853" cy="6052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278914</xdr:colOff>
      <xdr:row>38</xdr:row>
      <xdr:rowOff>1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H="1">
          <a:off x="1501588" y="7104529"/>
          <a:ext cx="278914" cy="20170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679700</xdr:colOff>
      <xdr:row>42</xdr:row>
      <xdr:rowOff>183181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2092" y="7960179"/>
          <a:ext cx="679700" cy="9719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1</xdr:rowOff>
    </xdr:from>
    <xdr:to>
      <xdr:col>4</xdr:col>
      <xdr:colOff>0</xdr:colOff>
      <xdr:row>52</xdr:row>
      <xdr:rowOff>83284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0529" y="8550089"/>
          <a:ext cx="862853" cy="162969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57</xdr:row>
      <xdr:rowOff>0</xdr:rowOff>
    </xdr:from>
    <xdr:to>
      <xdr:col>4</xdr:col>
      <xdr:colOff>0</xdr:colOff>
      <xdr:row>64</xdr:row>
      <xdr:rowOff>59187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0530" y="11071412"/>
          <a:ext cx="862852" cy="14263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1</xdr:rowOff>
    </xdr:from>
    <xdr:to>
      <xdr:col>4</xdr:col>
      <xdr:colOff>0</xdr:colOff>
      <xdr:row>73</xdr:row>
      <xdr:rowOff>181020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0529" y="13032442"/>
          <a:ext cx="862853" cy="13352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4</xdr:col>
      <xdr:colOff>0</xdr:colOff>
      <xdr:row>84</xdr:row>
      <xdr:rowOff>85671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83206" y="15744265"/>
          <a:ext cx="862853" cy="6683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100</xdr:row>
      <xdr:rowOff>22411</xdr:rowOff>
    </xdr:from>
    <xdr:to>
      <xdr:col>3</xdr:col>
      <xdr:colOff>386330</xdr:colOff>
      <xdr:row>104</xdr:row>
      <xdr:rowOff>0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0529" y="19487029"/>
          <a:ext cx="38633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119</xdr:row>
      <xdr:rowOff>1</xdr:rowOff>
    </xdr:from>
    <xdr:to>
      <xdr:col>4</xdr:col>
      <xdr:colOff>0</xdr:colOff>
      <xdr:row>121</xdr:row>
      <xdr:rowOff>66187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70529" y="23162560"/>
          <a:ext cx="862853" cy="447186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139</xdr:row>
      <xdr:rowOff>0</xdr:rowOff>
    </xdr:from>
    <xdr:to>
      <xdr:col>4</xdr:col>
      <xdr:colOff>0</xdr:colOff>
      <xdr:row>144</xdr:row>
      <xdr:rowOff>10101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83207" y="27062206"/>
          <a:ext cx="862852" cy="98501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185379</xdr:colOff>
      <xdr:row>151</xdr:row>
      <xdr:rowOff>190500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83206" y="29213735"/>
          <a:ext cx="185379" cy="3922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36</xdr:row>
      <xdr:rowOff>0</xdr:rowOff>
    </xdr:from>
    <xdr:to>
      <xdr:col>7</xdr:col>
      <xdr:colOff>0</xdr:colOff>
      <xdr:row>37</xdr:row>
      <xdr:rowOff>8622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95189B-7A15-4229-92F8-A1B46485E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7033200"/>
          <a:ext cx="714375" cy="11516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7</xdr:col>
      <xdr:colOff>0</xdr:colOff>
      <xdr:row>36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C1FBF3-FC39-436F-828F-DF977C6F3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5890200"/>
          <a:ext cx="7143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1</xdr:rowOff>
    </xdr:from>
    <xdr:to>
      <xdr:col>7</xdr:col>
      <xdr:colOff>0</xdr:colOff>
      <xdr:row>34</xdr:row>
      <xdr:rowOff>1104581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EDDA9E-6A0E-49FD-8F1A-C81A8CA82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4747201"/>
          <a:ext cx="714375" cy="11045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0</xdr:colOff>
      <xdr:row>34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FBAACE-4B96-49E6-BBA0-BDA7686DA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33604200"/>
          <a:ext cx="7143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8</xdr:col>
      <xdr:colOff>0</xdr:colOff>
      <xdr:row>7</xdr:row>
      <xdr:rowOff>843210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C19E62-9D37-48B6-A096-45F8A4AC0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3886200"/>
          <a:ext cx="1428750" cy="8415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684233</xdr:colOff>
      <xdr:row>6</xdr:row>
      <xdr:rowOff>762000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A0877D-DBDA-4FEB-B3C4-A1F971913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0" y="2743200"/>
          <a:ext cx="1398608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8</xdr:col>
      <xdr:colOff>0</xdr:colOff>
      <xdr:row>5</xdr:row>
      <xdr:rowOff>822303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2A9B7-38DB-491A-BF5B-C8A8AFB6E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1600201"/>
          <a:ext cx="1428750" cy="82230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8</xdr:row>
      <xdr:rowOff>0</xdr:rowOff>
    </xdr:from>
    <xdr:to>
      <xdr:col>8</xdr:col>
      <xdr:colOff>0</xdr:colOff>
      <xdr:row>8</xdr:row>
      <xdr:rowOff>1001318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D6840F-7EBC-497D-90A8-CCC7CB2A7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1" y="5029200"/>
          <a:ext cx="1428750" cy="99963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8</xdr:col>
      <xdr:colOff>0</xdr:colOff>
      <xdr:row>10</xdr:row>
      <xdr:rowOff>999300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678AB4-C003-4218-A3A9-0777C7E2F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7315200"/>
          <a:ext cx="1428750" cy="99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8</xdr:col>
      <xdr:colOff>0</xdr:colOff>
      <xdr:row>9</xdr:row>
      <xdr:rowOff>1002812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F44ED5-8138-4F7D-82CF-5AC09EDE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6172200"/>
          <a:ext cx="1428750" cy="100113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</xdr:row>
      <xdr:rowOff>0</xdr:rowOff>
    </xdr:from>
    <xdr:to>
      <xdr:col>7</xdr:col>
      <xdr:colOff>612321</xdr:colOff>
      <xdr:row>4</xdr:row>
      <xdr:rowOff>920351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EE2B13D-4F9F-4FD1-922D-1FB750B0A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822" y="571500"/>
          <a:ext cx="1333499" cy="9203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332913</xdr:colOff>
      <xdr:row>28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85E5401-B00E-41AE-900D-77CDF4E0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0" y="26746200"/>
          <a:ext cx="33291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25</xdr:row>
      <xdr:rowOff>0</xdr:rowOff>
    </xdr:from>
    <xdr:to>
      <xdr:col>6</xdr:col>
      <xdr:colOff>307317</xdr:colOff>
      <xdr:row>26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7FB9C1-AA5C-4311-BFE1-FB39FFFB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86001" y="24460200"/>
          <a:ext cx="30731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1</xdr:rowOff>
    </xdr:from>
    <xdr:to>
      <xdr:col>6</xdr:col>
      <xdr:colOff>340963</xdr:colOff>
      <xdr:row>27</xdr:row>
      <xdr:rowOff>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3691D8-8B50-46FA-94CA-A355058ED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25603201"/>
          <a:ext cx="34096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24</xdr:row>
      <xdr:rowOff>0</xdr:rowOff>
    </xdr:from>
    <xdr:to>
      <xdr:col>6</xdr:col>
      <xdr:colOff>264655</xdr:colOff>
      <xdr:row>25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F95C91-EA33-40BB-B004-9900CD70E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1" y="23317200"/>
          <a:ext cx="26465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1</xdr:rowOff>
    </xdr:from>
    <xdr:to>
      <xdr:col>7</xdr:col>
      <xdr:colOff>501196</xdr:colOff>
      <xdr:row>51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F5259FB-6E07-4EC0-A090-96ECE92D4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0" y="53035201"/>
          <a:ext cx="1215571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49</xdr:row>
      <xdr:rowOff>1</xdr:rowOff>
    </xdr:from>
    <xdr:to>
      <xdr:col>7</xdr:col>
      <xdr:colOff>391606</xdr:colOff>
      <xdr:row>50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49DDE3-6184-44FC-BB27-5CC16D6FF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86001" y="51892201"/>
          <a:ext cx="110598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44</xdr:row>
      <xdr:rowOff>0</xdr:rowOff>
    </xdr:from>
    <xdr:to>
      <xdr:col>8</xdr:col>
      <xdr:colOff>0</xdr:colOff>
      <xdr:row>44</xdr:row>
      <xdr:rowOff>799710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232C95-0A8A-4209-86A0-623AF822C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1" y="46177200"/>
          <a:ext cx="1428750" cy="79971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43</xdr:row>
      <xdr:rowOff>0</xdr:rowOff>
    </xdr:from>
    <xdr:to>
      <xdr:col>8</xdr:col>
      <xdr:colOff>0</xdr:colOff>
      <xdr:row>43</xdr:row>
      <xdr:rowOff>700087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4B7142-396E-49A2-8320-9204969C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86001" y="45034200"/>
          <a:ext cx="1428750" cy="70008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8</xdr:col>
      <xdr:colOff>0</xdr:colOff>
      <xdr:row>42</xdr:row>
      <xdr:rowOff>689221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2BEB6D-B461-4C3D-A310-C9F2E98D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86000" y="43891200"/>
          <a:ext cx="1428750" cy="68922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1</xdr:rowOff>
    </xdr:from>
    <xdr:to>
      <xdr:col>6</xdr:col>
      <xdr:colOff>618917</xdr:colOff>
      <xdr:row>18</xdr:row>
      <xdr:rowOff>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CF1ED4D-AB60-4526-9A2D-9E8B25DD7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286000" y="15316201"/>
          <a:ext cx="618917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566816</xdr:colOff>
      <xdr:row>16</xdr:row>
      <xdr:rowOff>1137957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E13D441-72DB-40B1-A16C-CC5638C16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286000" y="14173200"/>
          <a:ext cx="56681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562331</xdr:colOff>
      <xdr:row>16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5D1948A-B83B-4F0E-87C0-1BAABF9E5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86000" y="13030200"/>
          <a:ext cx="562331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413564</xdr:colOff>
      <xdr:row>42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017E2D6-E53F-4908-A4B8-DA3BB8C7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6000" y="42748200"/>
          <a:ext cx="41356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8</xdr:col>
      <xdr:colOff>0</xdr:colOff>
      <xdr:row>39</xdr:row>
      <xdr:rowOff>1049312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E120548-84C4-4D21-BA48-2040CFC83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86000" y="40462200"/>
          <a:ext cx="1428750" cy="104931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8</xdr:col>
      <xdr:colOff>0</xdr:colOff>
      <xdr:row>38</xdr:row>
      <xdr:rowOff>847654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638B400-B875-4D18-AC38-67662372B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86000" y="39319200"/>
          <a:ext cx="1428750" cy="8476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1</xdr:rowOff>
    </xdr:from>
    <xdr:to>
      <xdr:col>8</xdr:col>
      <xdr:colOff>0</xdr:colOff>
      <xdr:row>37</xdr:row>
      <xdr:rowOff>1066311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7CE6668-CAD2-465F-83F8-32290CA4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286000" y="38176201"/>
          <a:ext cx="1428750" cy="10663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3429</xdr:colOff>
      <xdr:row>24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E94D115-0764-4831-9E50-75E82EA86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86000" y="22174200"/>
          <a:ext cx="71780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1</xdr:rowOff>
    </xdr:from>
    <xdr:to>
      <xdr:col>7</xdr:col>
      <xdr:colOff>0</xdr:colOff>
      <xdr:row>23</xdr:row>
      <xdr:rowOff>30617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E9B952F-FC98-4E8B-97D6-F548AEED2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86000" y="21031201"/>
          <a:ext cx="714375" cy="117361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21</xdr:row>
      <xdr:rowOff>1</xdr:rowOff>
    </xdr:from>
    <xdr:to>
      <xdr:col>7</xdr:col>
      <xdr:colOff>50662</xdr:colOff>
      <xdr:row>22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1E1779B-9A1A-435E-BAC7-BBE59BEE5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86001" y="19888201"/>
          <a:ext cx="76503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8</xdr:col>
      <xdr:colOff>0</xdr:colOff>
      <xdr:row>20</xdr:row>
      <xdr:rowOff>819283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200F7F0-C718-42C0-8CFC-A14769AC7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286000" y="18745200"/>
          <a:ext cx="1428750" cy="819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8</xdr:col>
      <xdr:colOff>0</xdr:colOff>
      <xdr:row>19</xdr:row>
      <xdr:rowOff>800697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6B89BDB-843D-494F-8AE7-D306B76EA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86000" y="17602200"/>
          <a:ext cx="1428750" cy="79733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18</xdr:row>
      <xdr:rowOff>0</xdr:rowOff>
    </xdr:from>
    <xdr:to>
      <xdr:col>8</xdr:col>
      <xdr:colOff>0</xdr:colOff>
      <xdr:row>18</xdr:row>
      <xdr:rowOff>691454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679636F-8A32-4DA6-8A19-E5574ECB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86001" y="16459200"/>
          <a:ext cx="1428750" cy="6914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332954</xdr:colOff>
      <xdr:row>40</xdr:row>
      <xdr:rowOff>952500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A0C0814-BEB2-4AFF-956D-BE9E9D5AA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86000" y="41605200"/>
          <a:ext cx="332954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282710</xdr:colOff>
      <xdr:row>33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99A8D4D-6FEC-44BC-BADF-911F9A76C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86000" y="32461200"/>
          <a:ext cx="99708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493149</xdr:colOff>
      <xdr:row>32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237B18B-6538-4C74-826F-B1FFF31FD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286000" y="31318200"/>
          <a:ext cx="1207524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0</xdr:colOff>
      <xdr:row>30</xdr:row>
      <xdr:rowOff>1138859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1A50956-9B4C-48E8-8651-374A20500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286000" y="30175200"/>
          <a:ext cx="714375" cy="11388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1</xdr:rowOff>
    </xdr:from>
    <xdr:to>
      <xdr:col>6</xdr:col>
      <xdr:colOff>607979</xdr:colOff>
      <xdr:row>29</xdr:row>
      <xdr:rowOff>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9C2B68E-503B-44B0-9C38-6242A89D1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286000" y="27889201"/>
          <a:ext cx="607979" cy="1143000"/>
        </a:xfrm>
        <a:prstGeom prst="rect">
          <a:avLst/>
        </a:prstGeom>
      </xdr:spPr>
    </xdr:pic>
    <xdr:clientData/>
  </xdr:twoCellAnchor>
  <xdr:twoCellAnchor editAs="oneCell">
    <xdr:from>
      <xdr:col>5</xdr:col>
      <xdr:colOff>686990</xdr:colOff>
      <xdr:row>29</xdr:row>
      <xdr:rowOff>0</xdr:rowOff>
    </xdr:from>
    <xdr:to>
      <xdr:col>6</xdr:col>
      <xdr:colOff>704850</xdr:colOff>
      <xdr:row>30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DF8C328-69F1-4BAE-AB41-9DDDA1A89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687365" y="29032200"/>
          <a:ext cx="73223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47</xdr:row>
      <xdr:rowOff>1</xdr:rowOff>
    </xdr:from>
    <xdr:to>
      <xdr:col>7</xdr:col>
      <xdr:colOff>220464</xdr:colOff>
      <xdr:row>48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8228DF6-D811-4B2C-9A27-CEF69ECE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286001" y="49606201"/>
          <a:ext cx="934838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1</xdr:rowOff>
    </xdr:from>
    <xdr:to>
      <xdr:col>7</xdr:col>
      <xdr:colOff>216678</xdr:colOff>
      <xdr:row>49</xdr:row>
      <xdr:rowOff>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79BB04D-0306-47B8-BAF3-330ABA033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286000" y="50749201"/>
          <a:ext cx="931053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46</xdr:row>
      <xdr:rowOff>1</xdr:rowOff>
    </xdr:from>
    <xdr:to>
      <xdr:col>7</xdr:col>
      <xdr:colOff>262096</xdr:colOff>
      <xdr:row>47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0A4249D-9CDD-4C50-9F1A-40B17D45B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286001" y="48463201"/>
          <a:ext cx="97647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1</xdr:rowOff>
    </xdr:from>
    <xdr:to>
      <xdr:col>7</xdr:col>
      <xdr:colOff>169221</xdr:colOff>
      <xdr:row>46</xdr:row>
      <xdr:rowOff>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032F960-3B8B-427B-9951-845C94D1C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86000" y="47320201"/>
          <a:ext cx="88359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367393</xdr:colOff>
      <xdr:row>12</xdr:row>
      <xdr:rowOff>1025638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F5765F5-D4C7-4624-A9C1-4A6F66E6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741964" y="9715500"/>
          <a:ext cx="367393" cy="10256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1</xdr:rowOff>
    </xdr:from>
    <xdr:to>
      <xdr:col>6</xdr:col>
      <xdr:colOff>347870</xdr:colOff>
      <xdr:row>15</xdr:row>
      <xdr:rowOff>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A7C8226-37F2-4732-8B38-48B03DAB7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286000" y="11887201"/>
          <a:ext cx="34787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6</xdr:col>
      <xdr:colOff>336176</xdr:colOff>
      <xdr:row>12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C7F817C-6745-4159-9B3F-18DD2CD44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286000" y="8458201"/>
          <a:ext cx="336176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1</xdr:rowOff>
    </xdr:from>
    <xdr:to>
      <xdr:col>6</xdr:col>
      <xdr:colOff>371293</xdr:colOff>
      <xdr:row>14</xdr:row>
      <xdr:rowOff>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F9EE9B8-32B6-439F-BCD8-2A8F386C2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286000" y="10744201"/>
          <a:ext cx="371293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4</xdr:row>
      <xdr:rowOff>28575</xdr:rowOff>
    </xdr:from>
    <xdr:to>
      <xdr:col>3</xdr:col>
      <xdr:colOff>352424</xdr:colOff>
      <xdr:row>4</xdr:row>
      <xdr:rowOff>1064327</xdr:rowOff>
    </xdr:to>
    <xdr:pic>
      <xdr:nvPicPr>
        <xdr:cNvPr id="49" name="Image 983">
          <a:extLst>
            <a:ext uri="{FF2B5EF4-FFF2-40B4-BE49-F238E27FC236}">
              <a16:creationId xmlns:a16="http://schemas.microsoft.com/office/drawing/2014/main" id="{044F89EA-8DF0-4F0F-9CE3-900B492C2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600075"/>
          <a:ext cx="685800" cy="10357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431175</xdr:colOff>
      <xdr:row>5</xdr:row>
      <xdr:rowOff>0</xdr:rowOff>
    </xdr:to>
    <xdr:pic>
      <xdr:nvPicPr>
        <xdr:cNvPr id="50" name="Image 59">
          <a:extLst>
            <a:ext uri="{FF2B5EF4-FFF2-40B4-BE49-F238E27FC236}">
              <a16:creationId xmlns:a16="http://schemas.microsoft.com/office/drawing/2014/main" id="{EDAB5046-42DA-43AB-8D67-9F25E2BF4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286000" y="457200"/>
          <a:ext cx="114555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200000</xdr:colOff>
      <xdr:row>10</xdr:row>
      <xdr:rowOff>1681</xdr:rowOff>
    </xdr:to>
    <xdr:pic>
      <xdr:nvPicPr>
        <xdr:cNvPr id="51" name="Image 1142">
          <a:extLst>
            <a:ext uri="{FF2B5EF4-FFF2-40B4-BE49-F238E27FC236}">
              <a16:creationId xmlns:a16="http://schemas.microsoft.com/office/drawing/2014/main" id="{3B4313D8-1127-4E1B-8C25-E7BF205A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172200"/>
          <a:ext cx="752451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1</xdr:rowOff>
    </xdr:from>
    <xdr:to>
      <xdr:col>5</xdr:col>
      <xdr:colOff>614455</xdr:colOff>
      <xdr:row>10</xdr:row>
      <xdr:rowOff>1682</xdr:rowOff>
    </xdr:to>
    <xdr:pic>
      <xdr:nvPicPr>
        <xdr:cNvPr id="52" name="Image 60">
          <a:extLst>
            <a:ext uri="{FF2B5EF4-FFF2-40B4-BE49-F238E27FC236}">
              <a16:creationId xmlns:a16="http://schemas.microsoft.com/office/drawing/2014/main" id="{1CAFA91F-AA26-4E8A-A0F8-F3B599749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286000" y="6172201"/>
          <a:ext cx="132883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10</xdr:row>
      <xdr:rowOff>0</xdr:rowOff>
    </xdr:from>
    <xdr:to>
      <xdr:col>3</xdr:col>
      <xdr:colOff>204362</xdr:colOff>
      <xdr:row>11</xdr:row>
      <xdr:rowOff>1681</xdr:rowOff>
    </xdr:to>
    <xdr:pic>
      <xdr:nvPicPr>
        <xdr:cNvPr id="53" name="Image 1154">
          <a:extLst>
            <a:ext uri="{FF2B5EF4-FFF2-40B4-BE49-F238E27FC236}">
              <a16:creationId xmlns:a16="http://schemas.microsoft.com/office/drawing/2014/main" id="{BB450077-376A-41CA-BDBE-D96796EBE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7315200"/>
          <a:ext cx="756812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10</xdr:row>
      <xdr:rowOff>0</xdr:rowOff>
    </xdr:from>
    <xdr:to>
      <xdr:col>5</xdr:col>
      <xdr:colOff>326178</xdr:colOff>
      <xdr:row>11</xdr:row>
      <xdr:rowOff>1681</xdr:rowOff>
    </xdr:to>
    <xdr:pic>
      <xdr:nvPicPr>
        <xdr:cNvPr id="54" name="Image 1152">
          <a:extLst>
            <a:ext uri="{FF2B5EF4-FFF2-40B4-BE49-F238E27FC236}">
              <a16:creationId xmlns:a16="http://schemas.microsoft.com/office/drawing/2014/main" id="{A70298D4-42B9-4E81-A188-6748B41F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286001" y="7315200"/>
          <a:ext cx="1040552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204418</xdr:colOff>
      <xdr:row>9</xdr:row>
      <xdr:rowOff>1681</xdr:rowOff>
    </xdr:to>
    <xdr:pic>
      <xdr:nvPicPr>
        <xdr:cNvPr id="55" name="Image 1163">
          <a:extLst>
            <a:ext uri="{FF2B5EF4-FFF2-40B4-BE49-F238E27FC236}">
              <a16:creationId xmlns:a16="http://schemas.microsoft.com/office/drawing/2014/main" id="{97C42338-3C09-48D8-8239-F1AD8C1FE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029200"/>
          <a:ext cx="756869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653574</xdr:colOff>
      <xdr:row>9</xdr:row>
      <xdr:rowOff>1681</xdr:rowOff>
    </xdr:to>
    <xdr:pic>
      <xdr:nvPicPr>
        <xdr:cNvPr id="56" name="Image 1164">
          <a:extLst>
            <a:ext uri="{FF2B5EF4-FFF2-40B4-BE49-F238E27FC236}">
              <a16:creationId xmlns:a16="http://schemas.microsoft.com/office/drawing/2014/main" id="{EA3DF7F3-63E0-49A3-98B1-E1B9D711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286000" y="5029200"/>
          <a:ext cx="1367949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204442</xdr:colOff>
      <xdr:row>12</xdr:row>
      <xdr:rowOff>0</xdr:rowOff>
    </xdr:to>
    <xdr:pic>
      <xdr:nvPicPr>
        <xdr:cNvPr id="57" name="Image 1140">
          <a:extLst>
            <a:ext uri="{FF2B5EF4-FFF2-40B4-BE49-F238E27FC236}">
              <a16:creationId xmlns:a16="http://schemas.microsoft.com/office/drawing/2014/main" id="{1E74FB38-6AB0-48E5-88E3-41D26A742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458200"/>
          <a:ext cx="756893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1</xdr:rowOff>
    </xdr:from>
    <xdr:to>
      <xdr:col>5</xdr:col>
      <xdr:colOff>493961</xdr:colOff>
      <xdr:row>12</xdr:row>
      <xdr:rowOff>1</xdr:rowOff>
    </xdr:to>
    <xdr:pic>
      <xdr:nvPicPr>
        <xdr:cNvPr id="58" name="Image 1141">
          <a:extLst>
            <a:ext uri="{FF2B5EF4-FFF2-40B4-BE49-F238E27FC236}">
              <a16:creationId xmlns:a16="http://schemas.microsoft.com/office/drawing/2014/main" id="{C6DA386E-0112-4DC8-8BEE-E90256FB8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rightnessContrast bright="4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86000" y="8458201"/>
          <a:ext cx="1208336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1</xdr:rowOff>
    </xdr:from>
    <xdr:to>
      <xdr:col>3</xdr:col>
      <xdr:colOff>204374</xdr:colOff>
      <xdr:row>15</xdr:row>
      <xdr:rowOff>1</xdr:rowOff>
    </xdr:to>
    <xdr:pic>
      <xdr:nvPicPr>
        <xdr:cNvPr id="59" name="Image 1219">
          <a:extLst>
            <a:ext uri="{FF2B5EF4-FFF2-40B4-BE49-F238E27FC236}">
              <a16:creationId xmlns:a16="http://schemas.microsoft.com/office/drawing/2014/main" id="{FEB01798-5CAC-47AF-942B-03107C137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1887201"/>
          <a:ext cx="756825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1</xdr:rowOff>
    </xdr:from>
    <xdr:to>
      <xdr:col>5</xdr:col>
      <xdr:colOff>597737</xdr:colOff>
      <xdr:row>15</xdr:row>
      <xdr:rowOff>1</xdr:rowOff>
    </xdr:to>
    <xdr:pic>
      <xdr:nvPicPr>
        <xdr:cNvPr id="60" name="Image 1218">
          <a:extLst>
            <a:ext uri="{FF2B5EF4-FFF2-40B4-BE49-F238E27FC236}">
              <a16:creationId xmlns:a16="http://schemas.microsoft.com/office/drawing/2014/main" id="{FB3FBE0C-09B2-432C-803F-C1C93CC5F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286000" y="11887201"/>
          <a:ext cx="1312112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4</xdr:col>
      <xdr:colOff>310079</xdr:colOff>
      <xdr:row>33</xdr:row>
      <xdr:rowOff>930082</xdr:rowOff>
    </xdr:to>
    <xdr:pic>
      <xdr:nvPicPr>
        <xdr:cNvPr id="61" name="Image 2">
          <a:extLst>
            <a:ext uri="{FF2B5EF4-FFF2-40B4-BE49-F238E27FC236}">
              <a16:creationId xmlns:a16="http://schemas.microsoft.com/office/drawing/2014/main" id="{954C20AB-86B3-493A-B6F3-9B26FA097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99699" y="33361751"/>
          <a:ext cx="930082" cy="14149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33</xdr:row>
      <xdr:rowOff>1</xdr:rowOff>
    </xdr:from>
    <xdr:to>
      <xdr:col>5</xdr:col>
      <xdr:colOff>141345</xdr:colOff>
      <xdr:row>34</xdr:row>
      <xdr:rowOff>1</xdr:rowOff>
    </xdr:to>
    <xdr:grpSp>
      <xdr:nvGrpSpPr>
        <xdr:cNvPr id="62" name="Groupe 590">
          <a:extLst>
            <a:ext uri="{FF2B5EF4-FFF2-40B4-BE49-F238E27FC236}">
              <a16:creationId xmlns:a16="http://schemas.microsoft.com/office/drawing/2014/main" id="{8D6BB68C-ECB2-4A9C-86FF-D662B7F46D8A}"/>
            </a:ext>
          </a:extLst>
        </xdr:cNvPr>
        <xdr:cNvGrpSpPr>
          <a:grpSpLocks noChangeAspect="1"/>
        </xdr:cNvGrpSpPr>
      </xdr:nvGrpSpPr>
      <xdr:grpSpPr>
        <a:xfrm>
          <a:off x="2391833" y="34088918"/>
          <a:ext cx="892762" cy="1143000"/>
          <a:chOff x="2834640" y="1486601"/>
          <a:chExt cx="4143970" cy="5523313"/>
        </a:xfrm>
      </xdr:grpSpPr>
      <xdr:grpSp>
        <xdr:nvGrpSpPr>
          <xdr:cNvPr id="63" name="Groupe 591">
            <a:extLst>
              <a:ext uri="{FF2B5EF4-FFF2-40B4-BE49-F238E27FC236}">
                <a16:creationId xmlns:a16="http://schemas.microsoft.com/office/drawing/2014/main" id="{E1976BAD-BEAC-4D92-AE7E-1E89AC3C45A0}"/>
              </a:ext>
            </a:extLst>
          </xdr:cNvPr>
          <xdr:cNvGrpSpPr/>
        </xdr:nvGrpSpPr>
        <xdr:grpSpPr>
          <a:xfrm>
            <a:off x="2834640" y="1486601"/>
            <a:ext cx="4143970" cy="5523313"/>
            <a:chOff x="2834640" y="1486601"/>
            <a:chExt cx="4143970" cy="5523313"/>
          </a:xfrm>
        </xdr:grpSpPr>
        <xdr:sp macro="" textlink="">
          <xdr:nvSpPr>
            <xdr:cNvPr id="70" name="Forme libre 607">
              <a:extLst>
                <a:ext uri="{FF2B5EF4-FFF2-40B4-BE49-F238E27FC236}">
                  <a16:creationId xmlns:a16="http://schemas.microsoft.com/office/drawing/2014/main" id="{EDD2690D-C742-427F-A75B-F805C44DBD9A}"/>
                </a:ext>
              </a:extLst>
            </xdr:cNvPr>
            <xdr:cNvSpPr/>
          </xdr:nvSpPr>
          <xdr:spPr>
            <a:xfrm>
              <a:off x="2834640" y="2026434"/>
              <a:ext cx="1609344" cy="4983480"/>
            </a:xfrm>
            <a:custGeom>
              <a:avLst/>
              <a:gdLst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929547 w 1609344"/>
                <a:gd name="connsiteY25" fmla="*/ 929939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91056 w 1609344"/>
                <a:gd name="connsiteY17" fmla="*/ 36576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  <a:gd name="connsiteX0" fmla="*/ 137160 w 1609344"/>
                <a:gd name="connsiteY0" fmla="*/ 4983480 h 4983480"/>
                <a:gd name="connsiteX1" fmla="*/ 146304 w 1609344"/>
                <a:gd name="connsiteY1" fmla="*/ 4636008 h 4983480"/>
                <a:gd name="connsiteX2" fmla="*/ 219456 w 1609344"/>
                <a:gd name="connsiteY2" fmla="*/ 4005072 h 4983480"/>
                <a:gd name="connsiteX3" fmla="*/ 109728 w 1609344"/>
                <a:gd name="connsiteY3" fmla="*/ 3648456 h 4983480"/>
                <a:gd name="connsiteX4" fmla="*/ 73152 w 1609344"/>
                <a:gd name="connsiteY4" fmla="*/ 3209544 h 4983480"/>
                <a:gd name="connsiteX5" fmla="*/ 73152 w 1609344"/>
                <a:gd name="connsiteY5" fmla="*/ 2862072 h 4983480"/>
                <a:gd name="connsiteX6" fmla="*/ 0 w 1609344"/>
                <a:gd name="connsiteY6" fmla="*/ 2496312 h 4983480"/>
                <a:gd name="connsiteX7" fmla="*/ 9144 w 1609344"/>
                <a:gd name="connsiteY7" fmla="*/ 2130552 h 4983480"/>
                <a:gd name="connsiteX8" fmla="*/ 73152 w 1609344"/>
                <a:gd name="connsiteY8" fmla="*/ 1911096 h 4983480"/>
                <a:gd name="connsiteX9" fmla="*/ 210312 w 1609344"/>
                <a:gd name="connsiteY9" fmla="*/ 1673352 h 4983480"/>
                <a:gd name="connsiteX10" fmla="*/ 502920 w 1609344"/>
                <a:gd name="connsiteY10" fmla="*/ 1207008 h 4983480"/>
                <a:gd name="connsiteX11" fmla="*/ 667512 w 1609344"/>
                <a:gd name="connsiteY11" fmla="*/ 969264 h 4983480"/>
                <a:gd name="connsiteX12" fmla="*/ 758952 w 1609344"/>
                <a:gd name="connsiteY12" fmla="*/ 576072 h 4983480"/>
                <a:gd name="connsiteX13" fmla="*/ 1042416 w 1609344"/>
                <a:gd name="connsiteY13" fmla="*/ 182880 h 4983480"/>
                <a:gd name="connsiteX14" fmla="*/ 1225296 w 1609344"/>
                <a:gd name="connsiteY14" fmla="*/ 54864 h 4983480"/>
                <a:gd name="connsiteX15" fmla="*/ 1399032 w 1609344"/>
                <a:gd name="connsiteY15" fmla="*/ 0 h 4983480"/>
                <a:gd name="connsiteX16" fmla="*/ 1527048 w 1609344"/>
                <a:gd name="connsiteY16" fmla="*/ 27432 h 4983480"/>
                <a:gd name="connsiteX17" fmla="*/ 1574226 w 1609344"/>
                <a:gd name="connsiteY17" fmla="*/ 70235 h 4983480"/>
                <a:gd name="connsiteX18" fmla="*/ 1609344 w 1609344"/>
                <a:gd name="connsiteY18" fmla="*/ 91440 h 4983480"/>
                <a:gd name="connsiteX19" fmla="*/ 1554480 w 1609344"/>
                <a:gd name="connsiteY19" fmla="*/ 173736 h 4983480"/>
                <a:gd name="connsiteX20" fmla="*/ 1444752 w 1609344"/>
                <a:gd name="connsiteY20" fmla="*/ 347472 h 4983480"/>
                <a:gd name="connsiteX21" fmla="*/ 1261872 w 1609344"/>
                <a:gd name="connsiteY21" fmla="*/ 548640 h 4983480"/>
                <a:gd name="connsiteX22" fmla="*/ 1188720 w 1609344"/>
                <a:gd name="connsiteY22" fmla="*/ 640080 h 4983480"/>
                <a:gd name="connsiteX23" fmla="*/ 1033272 w 1609344"/>
                <a:gd name="connsiteY23" fmla="*/ 822960 h 4983480"/>
                <a:gd name="connsiteX24" fmla="*/ 932688 w 1609344"/>
                <a:gd name="connsiteY24" fmla="*/ 932688 h 4983480"/>
                <a:gd name="connsiteX25" fmla="*/ 783692 w 1609344"/>
                <a:gd name="connsiteY25" fmla="*/ 1087014 h 49834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</a:cxnLst>
              <a:rect l="l" t="t" r="r" b="b"/>
              <a:pathLst>
                <a:path w="1609344" h="4983480">
                  <a:moveTo>
                    <a:pt x="137160" y="4983480"/>
                  </a:moveTo>
                  <a:lnTo>
                    <a:pt x="146304" y="4636008"/>
                  </a:lnTo>
                  <a:lnTo>
                    <a:pt x="219456" y="4005072"/>
                  </a:lnTo>
                  <a:lnTo>
                    <a:pt x="109728" y="3648456"/>
                  </a:lnTo>
                  <a:lnTo>
                    <a:pt x="73152" y="3209544"/>
                  </a:lnTo>
                  <a:lnTo>
                    <a:pt x="73152" y="2862072"/>
                  </a:lnTo>
                  <a:lnTo>
                    <a:pt x="0" y="2496312"/>
                  </a:lnTo>
                  <a:lnTo>
                    <a:pt x="9144" y="2130552"/>
                  </a:lnTo>
                  <a:lnTo>
                    <a:pt x="73152" y="1911096"/>
                  </a:lnTo>
                  <a:lnTo>
                    <a:pt x="210312" y="1673352"/>
                  </a:lnTo>
                  <a:lnTo>
                    <a:pt x="502920" y="1207008"/>
                  </a:lnTo>
                  <a:lnTo>
                    <a:pt x="667512" y="969264"/>
                  </a:lnTo>
                  <a:lnTo>
                    <a:pt x="758952" y="576072"/>
                  </a:lnTo>
                  <a:lnTo>
                    <a:pt x="1042416" y="182880"/>
                  </a:lnTo>
                  <a:lnTo>
                    <a:pt x="1225296" y="54864"/>
                  </a:lnTo>
                  <a:lnTo>
                    <a:pt x="1399032" y="0"/>
                  </a:lnTo>
                  <a:lnTo>
                    <a:pt x="1527048" y="27432"/>
                  </a:lnTo>
                  <a:lnTo>
                    <a:pt x="1574226" y="70235"/>
                  </a:lnTo>
                  <a:lnTo>
                    <a:pt x="1609344" y="91440"/>
                  </a:lnTo>
                  <a:lnTo>
                    <a:pt x="1554480" y="173736"/>
                  </a:lnTo>
                  <a:lnTo>
                    <a:pt x="1444752" y="347472"/>
                  </a:lnTo>
                  <a:lnTo>
                    <a:pt x="1261872" y="548640"/>
                  </a:lnTo>
                  <a:lnTo>
                    <a:pt x="1188720" y="640080"/>
                  </a:lnTo>
                  <a:lnTo>
                    <a:pt x="1033272" y="822960"/>
                  </a:lnTo>
                  <a:lnTo>
                    <a:pt x="932688" y="932688"/>
                  </a:lnTo>
                  <a:cubicBezTo>
                    <a:pt x="883023" y="984130"/>
                    <a:pt x="670672" y="1198257"/>
                    <a:pt x="783692" y="1087014"/>
                  </a:cubicBez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1" name="Forme libre 608">
              <a:extLst>
                <a:ext uri="{FF2B5EF4-FFF2-40B4-BE49-F238E27FC236}">
                  <a16:creationId xmlns:a16="http://schemas.microsoft.com/office/drawing/2014/main" id="{1755030B-B863-407C-AFF0-7CED7D8C7941}"/>
                </a:ext>
              </a:extLst>
            </xdr:cNvPr>
            <xdr:cNvSpPr/>
          </xdr:nvSpPr>
          <xdr:spPr>
            <a:xfrm>
              <a:off x="4241021" y="1486601"/>
              <a:ext cx="1638066" cy="1828800"/>
            </a:xfrm>
            <a:custGeom>
              <a:avLst/>
              <a:gdLst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701227 w 1671725"/>
                <a:gd name="connsiteY18" fmla="*/ 953669 h 1828800"/>
                <a:gd name="connsiteX19" fmla="*/ 802204 w 1671725"/>
                <a:gd name="connsiteY19" fmla="*/ 796594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802204 w 1671725"/>
                <a:gd name="connsiteY19" fmla="*/ 796594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70748 w 1671725"/>
                <a:gd name="connsiteY25" fmla="*/ 28049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48308 w 1671725"/>
                <a:gd name="connsiteY25" fmla="*/ 50488 h 1828800"/>
                <a:gd name="connsiteX26" fmla="*/ 1621237 w 1671725"/>
                <a:gd name="connsiteY26" fmla="*/ 100977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71725"/>
                <a:gd name="connsiteY0" fmla="*/ 622690 h 1828800"/>
                <a:gd name="connsiteX1" fmla="*/ 297320 w 1671725"/>
                <a:gd name="connsiteY1" fmla="*/ 448786 h 1828800"/>
                <a:gd name="connsiteX2" fmla="*/ 403907 w 1671725"/>
                <a:gd name="connsiteY2" fmla="*/ 207563 h 1828800"/>
                <a:gd name="connsiteX3" fmla="*/ 555372 w 1671725"/>
                <a:gd name="connsiteY3" fmla="*/ 89757 h 1828800"/>
                <a:gd name="connsiteX4" fmla="*/ 690007 w 1671725"/>
                <a:gd name="connsiteY4" fmla="*/ 33659 h 1828800"/>
                <a:gd name="connsiteX5" fmla="*/ 796594 w 1671725"/>
                <a:gd name="connsiteY5" fmla="*/ 28049 h 1828800"/>
                <a:gd name="connsiteX6" fmla="*/ 897570 w 1671725"/>
                <a:gd name="connsiteY6" fmla="*/ 100977 h 1828800"/>
                <a:gd name="connsiteX7" fmla="*/ 908790 w 1671725"/>
                <a:gd name="connsiteY7" fmla="*/ 274881 h 1828800"/>
                <a:gd name="connsiteX8" fmla="*/ 897570 w 1671725"/>
                <a:gd name="connsiteY8" fmla="*/ 437566 h 1828800"/>
                <a:gd name="connsiteX9" fmla="*/ 819033 w 1671725"/>
                <a:gd name="connsiteY9" fmla="*/ 583421 h 1828800"/>
                <a:gd name="connsiteX10" fmla="*/ 690007 w 1671725"/>
                <a:gd name="connsiteY10" fmla="*/ 762935 h 1828800"/>
                <a:gd name="connsiteX11" fmla="*/ 504883 w 1671725"/>
                <a:gd name="connsiteY11" fmla="*/ 1020987 h 1828800"/>
                <a:gd name="connsiteX12" fmla="*/ 319759 w 1671725"/>
                <a:gd name="connsiteY12" fmla="*/ 1239770 h 1828800"/>
                <a:gd name="connsiteX13" fmla="*/ 95367 w 1671725"/>
                <a:gd name="connsiteY13" fmla="*/ 1520260 h 1828800"/>
                <a:gd name="connsiteX14" fmla="*/ 0 w 1671725"/>
                <a:gd name="connsiteY14" fmla="*/ 1671725 h 1828800"/>
                <a:gd name="connsiteX15" fmla="*/ 196343 w 1671725"/>
                <a:gd name="connsiteY15" fmla="*/ 1380015 h 1828800"/>
                <a:gd name="connsiteX16" fmla="*/ 364638 w 1671725"/>
                <a:gd name="connsiteY16" fmla="*/ 1250989 h 1828800"/>
                <a:gd name="connsiteX17" fmla="*/ 521713 w 1671725"/>
                <a:gd name="connsiteY17" fmla="*/ 1077085 h 1828800"/>
                <a:gd name="connsiteX18" fmla="*/ 678788 w 1671725"/>
                <a:gd name="connsiteY18" fmla="*/ 920010 h 1828800"/>
                <a:gd name="connsiteX19" fmla="*/ 785375 w 1671725"/>
                <a:gd name="connsiteY19" fmla="*/ 751716 h 1828800"/>
                <a:gd name="connsiteX20" fmla="*/ 897570 w 1671725"/>
                <a:gd name="connsiteY20" fmla="*/ 572201 h 1828800"/>
                <a:gd name="connsiteX21" fmla="*/ 1020986 w 1671725"/>
                <a:gd name="connsiteY21" fmla="*/ 314150 h 1828800"/>
                <a:gd name="connsiteX22" fmla="*/ 1273428 w 1671725"/>
                <a:gd name="connsiteY22" fmla="*/ 78538 h 1828800"/>
                <a:gd name="connsiteX23" fmla="*/ 1329526 w 1671725"/>
                <a:gd name="connsiteY23" fmla="*/ 22439 h 1828800"/>
                <a:gd name="connsiteX24" fmla="*/ 1464162 w 1671725"/>
                <a:gd name="connsiteY24" fmla="*/ 0 h 1828800"/>
                <a:gd name="connsiteX25" fmla="*/ 1548308 w 1671725"/>
                <a:gd name="connsiteY25" fmla="*/ 50488 h 1828800"/>
                <a:gd name="connsiteX26" fmla="*/ 1593188 w 1671725"/>
                <a:gd name="connsiteY26" fmla="*/ 140246 h 1828800"/>
                <a:gd name="connsiteX27" fmla="*/ 1671725 w 1671725"/>
                <a:gd name="connsiteY27" fmla="*/ 213173 h 1828800"/>
                <a:gd name="connsiteX28" fmla="*/ 1615627 w 1671725"/>
                <a:gd name="connsiteY28" fmla="*/ 314150 h 1828800"/>
                <a:gd name="connsiteX29" fmla="*/ 1509040 w 1671725"/>
                <a:gd name="connsiteY29" fmla="*/ 465615 h 1828800"/>
                <a:gd name="connsiteX30" fmla="*/ 1374405 w 1671725"/>
                <a:gd name="connsiteY30" fmla="*/ 577811 h 1828800"/>
                <a:gd name="connsiteX31" fmla="*/ 1279038 w 1671725"/>
                <a:gd name="connsiteY31" fmla="*/ 712447 h 1828800"/>
                <a:gd name="connsiteX32" fmla="*/ 1110743 w 1671725"/>
                <a:gd name="connsiteY32" fmla="*/ 914400 h 1828800"/>
                <a:gd name="connsiteX33" fmla="*/ 953669 w 1671725"/>
                <a:gd name="connsiteY33" fmla="*/ 1150012 h 1828800"/>
                <a:gd name="connsiteX34" fmla="*/ 796594 w 1671725"/>
                <a:gd name="connsiteY34" fmla="*/ 1380015 h 1828800"/>
                <a:gd name="connsiteX35" fmla="*/ 617080 w 1671725"/>
                <a:gd name="connsiteY35" fmla="*/ 1581968 h 1828800"/>
                <a:gd name="connsiteX36" fmla="*/ 460005 w 1671725"/>
                <a:gd name="connsiteY36" fmla="*/ 1761482 h 1828800"/>
                <a:gd name="connsiteX37" fmla="*/ 426346 w 1671725"/>
                <a:gd name="connsiteY37" fmla="*/ 1828800 h 1828800"/>
                <a:gd name="connsiteX0" fmla="*/ 207563 w 1638066"/>
                <a:gd name="connsiteY0" fmla="*/ 622690 h 1828800"/>
                <a:gd name="connsiteX1" fmla="*/ 297320 w 1638066"/>
                <a:gd name="connsiteY1" fmla="*/ 448786 h 1828800"/>
                <a:gd name="connsiteX2" fmla="*/ 403907 w 1638066"/>
                <a:gd name="connsiteY2" fmla="*/ 207563 h 1828800"/>
                <a:gd name="connsiteX3" fmla="*/ 555372 w 1638066"/>
                <a:gd name="connsiteY3" fmla="*/ 89757 h 1828800"/>
                <a:gd name="connsiteX4" fmla="*/ 690007 w 1638066"/>
                <a:gd name="connsiteY4" fmla="*/ 33659 h 1828800"/>
                <a:gd name="connsiteX5" fmla="*/ 796594 w 1638066"/>
                <a:gd name="connsiteY5" fmla="*/ 28049 h 1828800"/>
                <a:gd name="connsiteX6" fmla="*/ 897570 w 1638066"/>
                <a:gd name="connsiteY6" fmla="*/ 100977 h 1828800"/>
                <a:gd name="connsiteX7" fmla="*/ 908790 w 1638066"/>
                <a:gd name="connsiteY7" fmla="*/ 274881 h 1828800"/>
                <a:gd name="connsiteX8" fmla="*/ 897570 w 1638066"/>
                <a:gd name="connsiteY8" fmla="*/ 437566 h 1828800"/>
                <a:gd name="connsiteX9" fmla="*/ 819033 w 1638066"/>
                <a:gd name="connsiteY9" fmla="*/ 583421 h 1828800"/>
                <a:gd name="connsiteX10" fmla="*/ 690007 w 1638066"/>
                <a:gd name="connsiteY10" fmla="*/ 762935 h 1828800"/>
                <a:gd name="connsiteX11" fmla="*/ 504883 w 1638066"/>
                <a:gd name="connsiteY11" fmla="*/ 1020987 h 1828800"/>
                <a:gd name="connsiteX12" fmla="*/ 319759 w 1638066"/>
                <a:gd name="connsiteY12" fmla="*/ 1239770 h 1828800"/>
                <a:gd name="connsiteX13" fmla="*/ 95367 w 1638066"/>
                <a:gd name="connsiteY13" fmla="*/ 1520260 h 1828800"/>
                <a:gd name="connsiteX14" fmla="*/ 0 w 1638066"/>
                <a:gd name="connsiteY14" fmla="*/ 1671725 h 1828800"/>
                <a:gd name="connsiteX15" fmla="*/ 196343 w 1638066"/>
                <a:gd name="connsiteY15" fmla="*/ 1380015 h 1828800"/>
                <a:gd name="connsiteX16" fmla="*/ 364638 w 1638066"/>
                <a:gd name="connsiteY16" fmla="*/ 1250989 h 1828800"/>
                <a:gd name="connsiteX17" fmla="*/ 521713 w 1638066"/>
                <a:gd name="connsiteY17" fmla="*/ 1077085 h 1828800"/>
                <a:gd name="connsiteX18" fmla="*/ 678788 w 1638066"/>
                <a:gd name="connsiteY18" fmla="*/ 920010 h 1828800"/>
                <a:gd name="connsiteX19" fmla="*/ 785375 w 1638066"/>
                <a:gd name="connsiteY19" fmla="*/ 751716 h 1828800"/>
                <a:gd name="connsiteX20" fmla="*/ 897570 w 1638066"/>
                <a:gd name="connsiteY20" fmla="*/ 572201 h 1828800"/>
                <a:gd name="connsiteX21" fmla="*/ 1020986 w 1638066"/>
                <a:gd name="connsiteY21" fmla="*/ 314150 h 1828800"/>
                <a:gd name="connsiteX22" fmla="*/ 1273428 w 1638066"/>
                <a:gd name="connsiteY22" fmla="*/ 78538 h 1828800"/>
                <a:gd name="connsiteX23" fmla="*/ 1329526 w 1638066"/>
                <a:gd name="connsiteY23" fmla="*/ 22439 h 1828800"/>
                <a:gd name="connsiteX24" fmla="*/ 1464162 w 1638066"/>
                <a:gd name="connsiteY24" fmla="*/ 0 h 1828800"/>
                <a:gd name="connsiteX25" fmla="*/ 1548308 w 1638066"/>
                <a:gd name="connsiteY25" fmla="*/ 50488 h 1828800"/>
                <a:gd name="connsiteX26" fmla="*/ 1593188 w 1638066"/>
                <a:gd name="connsiteY26" fmla="*/ 140246 h 1828800"/>
                <a:gd name="connsiteX27" fmla="*/ 1638066 w 1638066"/>
                <a:gd name="connsiteY27" fmla="*/ 224393 h 1828800"/>
                <a:gd name="connsiteX28" fmla="*/ 1615627 w 1638066"/>
                <a:gd name="connsiteY28" fmla="*/ 314150 h 1828800"/>
                <a:gd name="connsiteX29" fmla="*/ 1509040 w 1638066"/>
                <a:gd name="connsiteY29" fmla="*/ 465615 h 1828800"/>
                <a:gd name="connsiteX30" fmla="*/ 1374405 w 1638066"/>
                <a:gd name="connsiteY30" fmla="*/ 577811 h 1828800"/>
                <a:gd name="connsiteX31" fmla="*/ 1279038 w 1638066"/>
                <a:gd name="connsiteY31" fmla="*/ 712447 h 1828800"/>
                <a:gd name="connsiteX32" fmla="*/ 1110743 w 1638066"/>
                <a:gd name="connsiteY32" fmla="*/ 914400 h 1828800"/>
                <a:gd name="connsiteX33" fmla="*/ 953669 w 1638066"/>
                <a:gd name="connsiteY33" fmla="*/ 1150012 h 1828800"/>
                <a:gd name="connsiteX34" fmla="*/ 796594 w 1638066"/>
                <a:gd name="connsiteY34" fmla="*/ 1380015 h 1828800"/>
                <a:gd name="connsiteX35" fmla="*/ 617080 w 1638066"/>
                <a:gd name="connsiteY35" fmla="*/ 1581968 h 1828800"/>
                <a:gd name="connsiteX36" fmla="*/ 460005 w 1638066"/>
                <a:gd name="connsiteY36" fmla="*/ 1761482 h 1828800"/>
                <a:gd name="connsiteX37" fmla="*/ 426346 w 1638066"/>
                <a:gd name="connsiteY37" fmla="*/ 1828800 h 1828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1638066" h="1828800">
                  <a:moveTo>
                    <a:pt x="207563" y="622690"/>
                  </a:moveTo>
                  <a:lnTo>
                    <a:pt x="297320" y="448786"/>
                  </a:lnTo>
                  <a:lnTo>
                    <a:pt x="403907" y="207563"/>
                  </a:lnTo>
                  <a:lnTo>
                    <a:pt x="555372" y="89757"/>
                  </a:lnTo>
                  <a:lnTo>
                    <a:pt x="690007" y="33659"/>
                  </a:lnTo>
                  <a:lnTo>
                    <a:pt x="796594" y="28049"/>
                  </a:lnTo>
                  <a:lnTo>
                    <a:pt x="897570" y="100977"/>
                  </a:lnTo>
                  <a:lnTo>
                    <a:pt x="908790" y="274881"/>
                  </a:lnTo>
                  <a:lnTo>
                    <a:pt x="897570" y="437566"/>
                  </a:lnTo>
                  <a:lnTo>
                    <a:pt x="819033" y="583421"/>
                  </a:lnTo>
                  <a:lnTo>
                    <a:pt x="690007" y="762935"/>
                  </a:lnTo>
                  <a:lnTo>
                    <a:pt x="504883" y="1020987"/>
                  </a:lnTo>
                  <a:lnTo>
                    <a:pt x="319759" y="1239770"/>
                  </a:lnTo>
                  <a:lnTo>
                    <a:pt x="95367" y="1520260"/>
                  </a:lnTo>
                  <a:lnTo>
                    <a:pt x="0" y="1671725"/>
                  </a:lnTo>
                  <a:lnTo>
                    <a:pt x="196343" y="1380015"/>
                  </a:lnTo>
                  <a:lnTo>
                    <a:pt x="364638" y="1250989"/>
                  </a:lnTo>
                  <a:lnTo>
                    <a:pt x="521713" y="1077085"/>
                  </a:lnTo>
                  <a:lnTo>
                    <a:pt x="678788" y="920010"/>
                  </a:lnTo>
                  <a:lnTo>
                    <a:pt x="785375" y="751716"/>
                  </a:lnTo>
                  <a:lnTo>
                    <a:pt x="897570" y="572201"/>
                  </a:lnTo>
                  <a:lnTo>
                    <a:pt x="1020986" y="314150"/>
                  </a:lnTo>
                  <a:lnTo>
                    <a:pt x="1273428" y="78538"/>
                  </a:lnTo>
                  <a:lnTo>
                    <a:pt x="1329526" y="22439"/>
                  </a:lnTo>
                  <a:lnTo>
                    <a:pt x="1464162" y="0"/>
                  </a:lnTo>
                  <a:lnTo>
                    <a:pt x="1548308" y="50488"/>
                  </a:lnTo>
                  <a:lnTo>
                    <a:pt x="1593188" y="140246"/>
                  </a:lnTo>
                  <a:lnTo>
                    <a:pt x="1638066" y="224393"/>
                  </a:lnTo>
                  <a:lnTo>
                    <a:pt x="1615627" y="314150"/>
                  </a:lnTo>
                  <a:lnTo>
                    <a:pt x="1509040" y="465615"/>
                  </a:lnTo>
                  <a:lnTo>
                    <a:pt x="1374405" y="577811"/>
                  </a:lnTo>
                  <a:lnTo>
                    <a:pt x="1279038" y="712447"/>
                  </a:lnTo>
                  <a:lnTo>
                    <a:pt x="1110743" y="914400"/>
                  </a:lnTo>
                  <a:lnTo>
                    <a:pt x="953669" y="1150012"/>
                  </a:lnTo>
                  <a:lnTo>
                    <a:pt x="796594" y="1380015"/>
                  </a:lnTo>
                  <a:lnTo>
                    <a:pt x="617080" y="1581968"/>
                  </a:lnTo>
                  <a:lnTo>
                    <a:pt x="460005" y="1761482"/>
                  </a:lnTo>
                  <a:lnTo>
                    <a:pt x="426346" y="1828800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2" name="Forme libre 609">
              <a:extLst>
                <a:ext uri="{FF2B5EF4-FFF2-40B4-BE49-F238E27FC236}">
                  <a16:creationId xmlns:a16="http://schemas.microsoft.com/office/drawing/2014/main" id="{5D687B88-9161-4834-BF87-FA26774103D9}"/>
                </a:ext>
              </a:extLst>
            </xdr:cNvPr>
            <xdr:cNvSpPr/>
          </xdr:nvSpPr>
          <xdr:spPr>
            <a:xfrm>
              <a:off x="5452741" y="1727823"/>
              <a:ext cx="886351" cy="2827347"/>
            </a:xfrm>
            <a:custGeom>
              <a:avLst/>
              <a:gdLst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30979 w 886351"/>
                <a:gd name="connsiteY11" fmla="*/ 122294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61708 w 886351"/>
                <a:gd name="connsiteY18" fmla="*/ 2047583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61708 w 886351"/>
                <a:gd name="connsiteY18" fmla="*/ 2047583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61708 w 886351"/>
                <a:gd name="connsiteY19" fmla="*/ 2131730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44879 w 886351"/>
                <a:gd name="connsiteY19" fmla="*/ 2199048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56098 w 886351"/>
                <a:gd name="connsiteY22" fmla="*/ 2513198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04908"/>
                <a:gd name="connsiteX1" fmla="*/ 527323 w 886351"/>
                <a:gd name="connsiteY1" fmla="*/ 5610 h 2804908"/>
                <a:gd name="connsiteX2" fmla="*/ 690007 w 886351"/>
                <a:gd name="connsiteY2" fmla="*/ 0 h 2804908"/>
                <a:gd name="connsiteX3" fmla="*/ 796594 w 886351"/>
                <a:gd name="connsiteY3" fmla="*/ 39269 h 2804908"/>
                <a:gd name="connsiteX4" fmla="*/ 847082 w 886351"/>
                <a:gd name="connsiteY4" fmla="*/ 129026 h 2804908"/>
                <a:gd name="connsiteX5" fmla="*/ 886351 w 886351"/>
                <a:gd name="connsiteY5" fmla="*/ 269271 h 2804908"/>
                <a:gd name="connsiteX6" fmla="*/ 852692 w 886351"/>
                <a:gd name="connsiteY6" fmla="*/ 454395 h 2804908"/>
                <a:gd name="connsiteX7" fmla="*/ 684398 w 886351"/>
                <a:gd name="connsiteY7" fmla="*/ 847083 h 2804908"/>
                <a:gd name="connsiteX8" fmla="*/ 600250 w 886351"/>
                <a:gd name="connsiteY8" fmla="*/ 1026597 h 2804908"/>
                <a:gd name="connsiteX9" fmla="*/ 521713 w 886351"/>
                <a:gd name="connsiteY9" fmla="*/ 1155622 h 2804908"/>
                <a:gd name="connsiteX10" fmla="*/ 471225 w 886351"/>
                <a:gd name="connsiteY10" fmla="*/ 1200501 h 2804908"/>
                <a:gd name="connsiteX11" fmla="*/ 359028 w 886351"/>
                <a:gd name="connsiteY11" fmla="*/ 1234160 h 2804908"/>
                <a:gd name="connsiteX12" fmla="*/ 263661 w 886351"/>
                <a:gd name="connsiteY12" fmla="*/ 1329527 h 2804908"/>
                <a:gd name="connsiteX13" fmla="*/ 185124 w 886351"/>
                <a:gd name="connsiteY13" fmla="*/ 1497821 h 2804908"/>
                <a:gd name="connsiteX14" fmla="*/ 129026 w 886351"/>
                <a:gd name="connsiteY14" fmla="*/ 1559529 h 2804908"/>
                <a:gd name="connsiteX15" fmla="*/ 117806 w 886351"/>
                <a:gd name="connsiteY15" fmla="*/ 1795141 h 2804908"/>
                <a:gd name="connsiteX16" fmla="*/ 123416 w 886351"/>
                <a:gd name="connsiteY16" fmla="*/ 1963436 h 2804908"/>
                <a:gd name="connsiteX17" fmla="*/ 106587 w 886351"/>
                <a:gd name="connsiteY17" fmla="*/ 2041973 h 2804908"/>
                <a:gd name="connsiteX18" fmla="*/ 72928 w 886351"/>
                <a:gd name="connsiteY18" fmla="*/ 2086851 h 2804908"/>
                <a:gd name="connsiteX19" fmla="*/ 44879 w 886351"/>
                <a:gd name="connsiteY19" fmla="*/ 2199048 h 2804908"/>
                <a:gd name="connsiteX20" fmla="*/ 28049 w 886351"/>
                <a:gd name="connsiteY20" fmla="*/ 2316854 h 2804908"/>
                <a:gd name="connsiteX21" fmla="*/ 0 w 886351"/>
                <a:gd name="connsiteY21" fmla="*/ 2395392 h 2804908"/>
                <a:gd name="connsiteX22" fmla="*/ 39268 w 886351"/>
                <a:gd name="connsiteY22" fmla="*/ 2602955 h 2804908"/>
                <a:gd name="connsiteX23" fmla="*/ 117806 w 886351"/>
                <a:gd name="connsiteY23" fmla="*/ 2636614 h 2804908"/>
                <a:gd name="connsiteX24" fmla="*/ 213173 w 886351"/>
                <a:gd name="connsiteY24" fmla="*/ 2754420 h 2804908"/>
                <a:gd name="connsiteX25" fmla="*/ 314150 w 886351"/>
                <a:gd name="connsiteY25" fmla="*/ 2804908 h 2804908"/>
                <a:gd name="connsiteX26" fmla="*/ 448785 w 886351"/>
                <a:gd name="connsiteY26" fmla="*/ 2715151 h 2804908"/>
                <a:gd name="connsiteX27" fmla="*/ 504884 w 886351"/>
                <a:gd name="connsiteY27" fmla="*/ 2602955 h 2804908"/>
                <a:gd name="connsiteX28" fmla="*/ 572201 w 886351"/>
                <a:gd name="connsiteY28" fmla="*/ 2440270 h 2804908"/>
                <a:gd name="connsiteX29" fmla="*/ 661958 w 886351"/>
                <a:gd name="connsiteY29" fmla="*/ 2277586 h 2804908"/>
                <a:gd name="connsiteX30" fmla="*/ 678788 w 886351"/>
                <a:gd name="connsiteY30" fmla="*/ 2199048 h 2804908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117806 w 886351"/>
                <a:gd name="connsiteY23" fmla="*/ 2636614 h 2827347"/>
                <a:gd name="connsiteX24" fmla="*/ 140246 w 886351"/>
                <a:gd name="connsiteY24" fmla="*/ 2827347 h 2827347"/>
                <a:gd name="connsiteX25" fmla="*/ 314150 w 886351"/>
                <a:gd name="connsiteY25" fmla="*/ 2804908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804908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48785 w 886351"/>
                <a:gd name="connsiteY26" fmla="*/ 2715151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504884 w 886351"/>
                <a:gd name="connsiteY27" fmla="*/ 2602955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72201 w 886351"/>
                <a:gd name="connsiteY28" fmla="*/ 2440270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60982 w 886351"/>
                <a:gd name="connsiteY28" fmla="*/ 2417831 h 2827347"/>
                <a:gd name="connsiteX29" fmla="*/ 661958 w 886351"/>
                <a:gd name="connsiteY29" fmla="*/ 2277586 h 2827347"/>
                <a:gd name="connsiteX30" fmla="*/ 678788 w 886351"/>
                <a:gd name="connsiteY30" fmla="*/ 2199048 h 2827347"/>
                <a:gd name="connsiteX0" fmla="*/ 420736 w 886351"/>
                <a:gd name="connsiteY0" fmla="*/ 56098 h 2827347"/>
                <a:gd name="connsiteX1" fmla="*/ 527323 w 886351"/>
                <a:gd name="connsiteY1" fmla="*/ 5610 h 2827347"/>
                <a:gd name="connsiteX2" fmla="*/ 690007 w 886351"/>
                <a:gd name="connsiteY2" fmla="*/ 0 h 2827347"/>
                <a:gd name="connsiteX3" fmla="*/ 796594 w 886351"/>
                <a:gd name="connsiteY3" fmla="*/ 39269 h 2827347"/>
                <a:gd name="connsiteX4" fmla="*/ 847082 w 886351"/>
                <a:gd name="connsiteY4" fmla="*/ 129026 h 2827347"/>
                <a:gd name="connsiteX5" fmla="*/ 886351 w 886351"/>
                <a:gd name="connsiteY5" fmla="*/ 269271 h 2827347"/>
                <a:gd name="connsiteX6" fmla="*/ 852692 w 886351"/>
                <a:gd name="connsiteY6" fmla="*/ 454395 h 2827347"/>
                <a:gd name="connsiteX7" fmla="*/ 684398 w 886351"/>
                <a:gd name="connsiteY7" fmla="*/ 847083 h 2827347"/>
                <a:gd name="connsiteX8" fmla="*/ 600250 w 886351"/>
                <a:gd name="connsiteY8" fmla="*/ 1026597 h 2827347"/>
                <a:gd name="connsiteX9" fmla="*/ 521713 w 886351"/>
                <a:gd name="connsiteY9" fmla="*/ 1155622 h 2827347"/>
                <a:gd name="connsiteX10" fmla="*/ 471225 w 886351"/>
                <a:gd name="connsiteY10" fmla="*/ 1200501 h 2827347"/>
                <a:gd name="connsiteX11" fmla="*/ 359028 w 886351"/>
                <a:gd name="connsiteY11" fmla="*/ 1234160 h 2827347"/>
                <a:gd name="connsiteX12" fmla="*/ 263661 w 886351"/>
                <a:gd name="connsiteY12" fmla="*/ 1329527 h 2827347"/>
                <a:gd name="connsiteX13" fmla="*/ 185124 w 886351"/>
                <a:gd name="connsiteY13" fmla="*/ 1497821 h 2827347"/>
                <a:gd name="connsiteX14" fmla="*/ 129026 w 886351"/>
                <a:gd name="connsiteY14" fmla="*/ 1559529 h 2827347"/>
                <a:gd name="connsiteX15" fmla="*/ 117806 w 886351"/>
                <a:gd name="connsiteY15" fmla="*/ 1795141 h 2827347"/>
                <a:gd name="connsiteX16" fmla="*/ 123416 w 886351"/>
                <a:gd name="connsiteY16" fmla="*/ 1963436 h 2827347"/>
                <a:gd name="connsiteX17" fmla="*/ 106587 w 886351"/>
                <a:gd name="connsiteY17" fmla="*/ 2041973 h 2827347"/>
                <a:gd name="connsiteX18" fmla="*/ 72928 w 886351"/>
                <a:gd name="connsiteY18" fmla="*/ 2086851 h 2827347"/>
                <a:gd name="connsiteX19" fmla="*/ 44879 w 886351"/>
                <a:gd name="connsiteY19" fmla="*/ 2199048 h 2827347"/>
                <a:gd name="connsiteX20" fmla="*/ 28049 w 886351"/>
                <a:gd name="connsiteY20" fmla="*/ 2316854 h 2827347"/>
                <a:gd name="connsiteX21" fmla="*/ 0 w 886351"/>
                <a:gd name="connsiteY21" fmla="*/ 2395392 h 2827347"/>
                <a:gd name="connsiteX22" fmla="*/ 39268 w 886351"/>
                <a:gd name="connsiteY22" fmla="*/ 2602955 h 2827347"/>
                <a:gd name="connsiteX23" fmla="*/ 67317 w 886351"/>
                <a:gd name="connsiteY23" fmla="*/ 2816128 h 2827347"/>
                <a:gd name="connsiteX24" fmla="*/ 140246 w 886351"/>
                <a:gd name="connsiteY24" fmla="*/ 2827347 h 2827347"/>
                <a:gd name="connsiteX25" fmla="*/ 314150 w 886351"/>
                <a:gd name="connsiteY25" fmla="*/ 2771249 h 2827347"/>
                <a:gd name="connsiteX26" fmla="*/ 420736 w 886351"/>
                <a:gd name="connsiteY26" fmla="*/ 2681492 h 2827347"/>
                <a:gd name="connsiteX27" fmla="*/ 488055 w 886351"/>
                <a:gd name="connsiteY27" fmla="*/ 2563686 h 2827347"/>
                <a:gd name="connsiteX28" fmla="*/ 560982 w 886351"/>
                <a:gd name="connsiteY28" fmla="*/ 2417831 h 2827347"/>
                <a:gd name="connsiteX29" fmla="*/ 628299 w 886351"/>
                <a:gd name="connsiteY29" fmla="*/ 2283195 h 2827347"/>
                <a:gd name="connsiteX30" fmla="*/ 678788 w 886351"/>
                <a:gd name="connsiteY30" fmla="*/ 2199048 h 28273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886351" h="2827347">
                  <a:moveTo>
                    <a:pt x="420736" y="56098"/>
                  </a:moveTo>
                  <a:lnTo>
                    <a:pt x="527323" y="5610"/>
                  </a:lnTo>
                  <a:lnTo>
                    <a:pt x="690007" y="0"/>
                  </a:lnTo>
                  <a:lnTo>
                    <a:pt x="796594" y="39269"/>
                  </a:lnTo>
                  <a:lnTo>
                    <a:pt x="847082" y="129026"/>
                  </a:lnTo>
                  <a:lnTo>
                    <a:pt x="886351" y="269271"/>
                  </a:lnTo>
                  <a:lnTo>
                    <a:pt x="852692" y="454395"/>
                  </a:lnTo>
                  <a:lnTo>
                    <a:pt x="684398" y="847083"/>
                  </a:lnTo>
                  <a:lnTo>
                    <a:pt x="600250" y="1026597"/>
                  </a:lnTo>
                  <a:lnTo>
                    <a:pt x="521713" y="1155622"/>
                  </a:lnTo>
                  <a:lnTo>
                    <a:pt x="471225" y="1200501"/>
                  </a:lnTo>
                  <a:lnTo>
                    <a:pt x="359028" y="1234160"/>
                  </a:lnTo>
                  <a:lnTo>
                    <a:pt x="263661" y="1329527"/>
                  </a:lnTo>
                  <a:lnTo>
                    <a:pt x="185124" y="1497821"/>
                  </a:lnTo>
                  <a:lnTo>
                    <a:pt x="129026" y="1559529"/>
                  </a:lnTo>
                  <a:lnTo>
                    <a:pt x="117806" y="1795141"/>
                  </a:lnTo>
                  <a:lnTo>
                    <a:pt x="123416" y="1963436"/>
                  </a:lnTo>
                  <a:lnTo>
                    <a:pt x="106587" y="2041973"/>
                  </a:lnTo>
                  <a:lnTo>
                    <a:pt x="72928" y="2086851"/>
                  </a:lnTo>
                  <a:lnTo>
                    <a:pt x="44879" y="2199048"/>
                  </a:lnTo>
                  <a:lnTo>
                    <a:pt x="28049" y="2316854"/>
                  </a:lnTo>
                  <a:lnTo>
                    <a:pt x="0" y="2395392"/>
                  </a:lnTo>
                  <a:lnTo>
                    <a:pt x="39268" y="2602955"/>
                  </a:lnTo>
                  <a:lnTo>
                    <a:pt x="67317" y="2816128"/>
                  </a:lnTo>
                  <a:lnTo>
                    <a:pt x="140246" y="2827347"/>
                  </a:lnTo>
                  <a:lnTo>
                    <a:pt x="314150" y="2771249"/>
                  </a:lnTo>
                  <a:lnTo>
                    <a:pt x="420736" y="2681492"/>
                  </a:lnTo>
                  <a:lnTo>
                    <a:pt x="488055" y="2563686"/>
                  </a:lnTo>
                  <a:lnTo>
                    <a:pt x="560982" y="2417831"/>
                  </a:lnTo>
                  <a:lnTo>
                    <a:pt x="628299" y="2283195"/>
                  </a:lnTo>
                  <a:lnTo>
                    <a:pt x="678788" y="2199048"/>
                  </a:lnTo>
                </a:path>
              </a:pathLst>
            </a:custGeom>
            <a:noFill/>
            <a:ln w="381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3" name="Forme libre 610">
              <a:extLst>
                <a:ext uri="{FF2B5EF4-FFF2-40B4-BE49-F238E27FC236}">
                  <a16:creationId xmlns:a16="http://schemas.microsoft.com/office/drawing/2014/main" id="{609D162F-7E51-4601-9237-5DE8711A738F}"/>
                </a:ext>
              </a:extLst>
            </xdr:cNvPr>
            <xdr:cNvSpPr/>
          </xdr:nvSpPr>
          <xdr:spPr>
            <a:xfrm>
              <a:off x="6210065" y="2945153"/>
              <a:ext cx="768545" cy="2170999"/>
            </a:xfrm>
            <a:custGeom>
              <a:avLst/>
              <a:gdLst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64638 w 813424"/>
                <a:gd name="connsiteY14" fmla="*/ 1464162 h 2170999"/>
                <a:gd name="connsiteX15" fmla="*/ 246832 w 813424"/>
                <a:gd name="connsiteY15" fmla="*/ 1604408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64638 w 813424"/>
                <a:gd name="connsiteY14" fmla="*/ 1464162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813424 w 813424"/>
                <a:gd name="connsiteY8" fmla="*/ 437566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02930 w 813424"/>
                <a:gd name="connsiteY14" fmla="*/ 1380014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813424"/>
                <a:gd name="connsiteY0" fmla="*/ 117807 h 2170999"/>
                <a:gd name="connsiteX1" fmla="*/ 342199 w 813424"/>
                <a:gd name="connsiteY1" fmla="*/ 28049 h 2170999"/>
                <a:gd name="connsiteX2" fmla="*/ 460005 w 813424"/>
                <a:gd name="connsiteY2" fmla="*/ 0 h 2170999"/>
                <a:gd name="connsiteX3" fmla="*/ 572201 w 813424"/>
                <a:gd name="connsiteY3" fmla="*/ 0 h 2170999"/>
                <a:gd name="connsiteX4" fmla="*/ 684398 w 813424"/>
                <a:gd name="connsiteY4" fmla="*/ 84148 h 2170999"/>
                <a:gd name="connsiteX5" fmla="*/ 740496 w 813424"/>
                <a:gd name="connsiteY5" fmla="*/ 162685 h 2170999"/>
                <a:gd name="connsiteX6" fmla="*/ 790984 w 813424"/>
                <a:gd name="connsiteY6" fmla="*/ 263662 h 2170999"/>
                <a:gd name="connsiteX7" fmla="*/ 813424 w 813424"/>
                <a:gd name="connsiteY7" fmla="*/ 364638 h 2170999"/>
                <a:gd name="connsiteX8" fmla="*/ 757326 w 813424"/>
                <a:gd name="connsiteY8" fmla="*/ 460005 h 2170999"/>
                <a:gd name="connsiteX9" fmla="*/ 757325 w 813424"/>
                <a:gd name="connsiteY9" fmla="*/ 538543 h 2170999"/>
                <a:gd name="connsiteX10" fmla="*/ 718057 w 813424"/>
                <a:gd name="connsiteY10" fmla="*/ 701227 h 2170999"/>
                <a:gd name="connsiteX11" fmla="*/ 661959 w 813424"/>
                <a:gd name="connsiteY11" fmla="*/ 903181 h 2170999"/>
                <a:gd name="connsiteX12" fmla="*/ 560982 w 813424"/>
                <a:gd name="connsiteY12" fmla="*/ 1116354 h 2170999"/>
                <a:gd name="connsiteX13" fmla="*/ 482444 w 813424"/>
                <a:gd name="connsiteY13" fmla="*/ 1295868 h 2170999"/>
                <a:gd name="connsiteX14" fmla="*/ 302930 w 813424"/>
                <a:gd name="connsiteY14" fmla="*/ 1380014 h 2170999"/>
                <a:gd name="connsiteX15" fmla="*/ 218783 w 813424"/>
                <a:gd name="connsiteY15" fmla="*/ 1565139 h 2170999"/>
                <a:gd name="connsiteX16" fmla="*/ 100977 w 813424"/>
                <a:gd name="connsiteY16" fmla="*/ 1761483 h 2170999"/>
                <a:gd name="connsiteX17" fmla="*/ 61708 w 813424"/>
                <a:gd name="connsiteY17" fmla="*/ 1907338 h 2170999"/>
                <a:gd name="connsiteX18" fmla="*/ 0 w 813424"/>
                <a:gd name="connsiteY18" fmla="*/ 2170999 h 2170999"/>
                <a:gd name="connsiteX0" fmla="*/ 274881 w 790984"/>
                <a:gd name="connsiteY0" fmla="*/ 117807 h 2170999"/>
                <a:gd name="connsiteX1" fmla="*/ 342199 w 790984"/>
                <a:gd name="connsiteY1" fmla="*/ 28049 h 2170999"/>
                <a:gd name="connsiteX2" fmla="*/ 460005 w 790984"/>
                <a:gd name="connsiteY2" fmla="*/ 0 h 2170999"/>
                <a:gd name="connsiteX3" fmla="*/ 572201 w 790984"/>
                <a:gd name="connsiteY3" fmla="*/ 0 h 2170999"/>
                <a:gd name="connsiteX4" fmla="*/ 684398 w 790984"/>
                <a:gd name="connsiteY4" fmla="*/ 84148 h 2170999"/>
                <a:gd name="connsiteX5" fmla="*/ 740496 w 790984"/>
                <a:gd name="connsiteY5" fmla="*/ 162685 h 2170999"/>
                <a:gd name="connsiteX6" fmla="*/ 790984 w 790984"/>
                <a:gd name="connsiteY6" fmla="*/ 263662 h 2170999"/>
                <a:gd name="connsiteX7" fmla="*/ 768545 w 790984"/>
                <a:gd name="connsiteY7" fmla="*/ 359029 h 2170999"/>
                <a:gd name="connsiteX8" fmla="*/ 757326 w 790984"/>
                <a:gd name="connsiteY8" fmla="*/ 460005 h 2170999"/>
                <a:gd name="connsiteX9" fmla="*/ 757325 w 790984"/>
                <a:gd name="connsiteY9" fmla="*/ 538543 h 2170999"/>
                <a:gd name="connsiteX10" fmla="*/ 718057 w 790984"/>
                <a:gd name="connsiteY10" fmla="*/ 701227 h 2170999"/>
                <a:gd name="connsiteX11" fmla="*/ 661959 w 790984"/>
                <a:gd name="connsiteY11" fmla="*/ 903181 h 2170999"/>
                <a:gd name="connsiteX12" fmla="*/ 560982 w 790984"/>
                <a:gd name="connsiteY12" fmla="*/ 1116354 h 2170999"/>
                <a:gd name="connsiteX13" fmla="*/ 482444 w 790984"/>
                <a:gd name="connsiteY13" fmla="*/ 1295868 h 2170999"/>
                <a:gd name="connsiteX14" fmla="*/ 302930 w 790984"/>
                <a:gd name="connsiteY14" fmla="*/ 1380014 h 2170999"/>
                <a:gd name="connsiteX15" fmla="*/ 218783 w 790984"/>
                <a:gd name="connsiteY15" fmla="*/ 1565139 h 2170999"/>
                <a:gd name="connsiteX16" fmla="*/ 100977 w 790984"/>
                <a:gd name="connsiteY16" fmla="*/ 1761483 h 2170999"/>
                <a:gd name="connsiteX17" fmla="*/ 61708 w 790984"/>
                <a:gd name="connsiteY17" fmla="*/ 1907338 h 2170999"/>
                <a:gd name="connsiteX18" fmla="*/ 0 w 790984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57326 w 768545"/>
                <a:gd name="connsiteY8" fmla="*/ 460005 h 2170999"/>
                <a:gd name="connsiteX9" fmla="*/ 757325 w 768545"/>
                <a:gd name="connsiteY9" fmla="*/ 53854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57325 w 768545"/>
                <a:gd name="connsiteY9" fmla="*/ 53854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718057 w 768545"/>
                <a:gd name="connsiteY10" fmla="*/ 70122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661959 w 768545"/>
                <a:gd name="connsiteY11" fmla="*/ 903181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560982 w 768545"/>
                <a:gd name="connsiteY12" fmla="*/ 1116354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499274 w 768545"/>
                <a:gd name="connsiteY12" fmla="*/ 1071476 h 2170999"/>
                <a:gd name="connsiteX13" fmla="*/ 482444 w 768545"/>
                <a:gd name="connsiteY13" fmla="*/ 1295868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  <a:gd name="connsiteX0" fmla="*/ 274881 w 768545"/>
                <a:gd name="connsiteY0" fmla="*/ 117807 h 2170999"/>
                <a:gd name="connsiteX1" fmla="*/ 342199 w 768545"/>
                <a:gd name="connsiteY1" fmla="*/ 28049 h 2170999"/>
                <a:gd name="connsiteX2" fmla="*/ 460005 w 768545"/>
                <a:gd name="connsiteY2" fmla="*/ 0 h 2170999"/>
                <a:gd name="connsiteX3" fmla="*/ 572201 w 768545"/>
                <a:gd name="connsiteY3" fmla="*/ 0 h 2170999"/>
                <a:gd name="connsiteX4" fmla="*/ 684398 w 768545"/>
                <a:gd name="connsiteY4" fmla="*/ 84148 h 2170999"/>
                <a:gd name="connsiteX5" fmla="*/ 740496 w 768545"/>
                <a:gd name="connsiteY5" fmla="*/ 162685 h 2170999"/>
                <a:gd name="connsiteX6" fmla="*/ 768545 w 768545"/>
                <a:gd name="connsiteY6" fmla="*/ 230004 h 2170999"/>
                <a:gd name="connsiteX7" fmla="*/ 768545 w 768545"/>
                <a:gd name="connsiteY7" fmla="*/ 359029 h 2170999"/>
                <a:gd name="connsiteX8" fmla="*/ 746106 w 768545"/>
                <a:gd name="connsiteY8" fmla="*/ 460005 h 2170999"/>
                <a:gd name="connsiteX9" fmla="*/ 701227 w 768545"/>
                <a:gd name="connsiteY9" fmla="*/ 549763 h 2170999"/>
                <a:gd name="connsiteX10" fmla="*/ 645129 w 768545"/>
                <a:gd name="connsiteY10" fmla="*/ 706837 h 2170999"/>
                <a:gd name="connsiteX11" fmla="*/ 583421 w 768545"/>
                <a:gd name="connsiteY11" fmla="*/ 880742 h 2170999"/>
                <a:gd name="connsiteX12" fmla="*/ 499274 w 768545"/>
                <a:gd name="connsiteY12" fmla="*/ 1071476 h 2170999"/>
                <a:gd name="connsiteX13" fmla="*/ 415127 w 768545"/>
                <a:gd name="connsiteY13" fmla="*/ 1217330 h 2170999"/>
                <a:gd name="connsiteX14" fmla="*/ 302930 w 768545"/>
                <a:gd name="connsiteY14" fmla="*/ 1380014 h 2170999"/>
                <a:gd name="connsiteX15" fmla="*/ 218783 w 768545"/>
                <a:gd name="connsiteY15" fmla="*/ 1565139 h 2170999"/>
                <a:gd name="connsiteX16" fmla="*/ 100977 w 768545"/>
                <a:gd name="connsiteY16" fmla="*/ 1761483 h 2170999"/>
                <a:gd name="connsiteX17" fmla="*/ 61708 w 768545"/>
                <a:gd name="connsiteY17" fmla="*/ 1907338 h 2170999"/>
                <a:gd name="connsiteX18" fmla="*/ 0 w 768545"/>
                <a:gd name="connsiteY18" fmla="*/ 2170999 h 21709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768545" h="2170999">
                  <a:moveTo>
                    <a:pt x="274881" y="117807"/>
                  </a:moveTo>
                  <a:lnTo>
                    <a:pt x="342199" y="28049"/>
                  </a:lnTo>
                  <a:lnTo>
                    <a:pt x="460005" y="0"/>
                  </a:lnTo>
                  <a:lnTo>
                    <a:pt x="572201" y="0"/>
                  </a:lnTo>
                  <a:lnTo>
                    <a:pt x="684398" y="84148"/>
                  </a:lnTo>
                  <a:lnTo>
                    <a:pt x="740496" y="162685"/>
                  </a:lnTo>
                  <a:lnTo>
                    <a:pt x="768545" y="230004"/>
                  </a:lnTo>
                  <a:lnTo>
                    <a:pt x="768545" y="359029"/>
                  </a:lnTo>
                  <a:lnTo>
                    <a:pt x="746106" y="460005"/>
                  </a:lnTo>
                  <a:cubicBezTo>
                    <a:pt x="746106" y="486184"/>
                    <a:pt x="701227" y="523584"/>
                    <a:pt x="701227" y="549763"/>
                  </a:cubicBezTo>
                  <a:lnTo>
                    <a:pt x="645129" y="706837"/>
                  </a:lnTo>
                  <a:lnTo>
                    <a:pt x="583421" y="880742"/>
                  </a:lnTo>
                  <a:lnTo>
                    <a:pt x="499274" y="1071476"/>
                  </a:lnTo>
                  <a:lnTo>
                    <a:pt x="415127" y="1217330"/>
                  </a:lnTo>
                  <a:lnTo>
                    <a:pt x="302930" y="1380014"/>
                  </a:lnTo>
                  <a:lnTo>
                    <a:pt x="218783" y="1565139"/>
                  </a:lnTo>
                  <a:lnTo>
                    <a:pt x="100977" y="1761483"/>
                  </a:lnTo>
                  <a:lnTo>
                    <a:pt x="61708" y="1907338"/>
                  </a:lnTo>
                  <a:lnTo>
                    <a:pt x="0" y="2170999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4" name="Forme libre 611">
              <a:extLst>
                <a:ext uri="{FF2B5EF4-FFF2-40B4-BE49-F238E27FC236}">
                  <a16:creationId xmlns:a16="http://schemas.microsoft.com/office/drawing/2014/main" id="{B3C3BC19-59DB-44FB-B5F3-F6CF224097C0}"/>
                </a:ext>
              </a:extLst>
            </xdr:cNvPr>
            <xdr:cNvSpPr/>
          </xdr:nvSpPr>
          <xdr:spPr>
            <a:xfrm>
              <a:off x="4981517" y="5116152"/>
              <a:ext cx="1228549" cy="1884898"/>
            </a:xfrm>
            <a:custGeom>
              <a:avLst/>
              <a:gdLst>
                <a:gd name="connsiteX0" fmla="*/ 0 w 1228549"/>
                <a:gd name="connsiteY0" fmla="*/ 1884898 h 1884898"/>
                <a:gd name="connsiteX1" fmla="*/ 39268 w 1228549"/>
                <a:gd name="connsiteY1" fmla="*/ 1795141 h 1884898"/>
                <a:gd name="connsiteX2" fmla="*/ 67317 w 1228549"/>
                <a:gd name="connsiteY2" fmla="*/ 1710994 h 1884898"/>
                <a:gd name="connsiteX3" fmla="*/ 162684 w 1228549"/>
                <a:gd name="connsiteY3" fmla="*/ 1621237 h 1884898"/>
                <a:gd name="connsiteX4" fmla="*/ 269271 w 1228549"/>
                <a:gd name="connsiteY4" fmla="*/ 1486601 h 1884898"/>
                <a:gd name="connsiteX5" fmla="*/ 364638 w 1228549"/>
                <a:gd name="connsiteY5" fmla="*/ 1368795 h 1884898"/>
                <a:gd name="connsiteX6" fmla="*/ 448785 w 1228549"/>
                <a:gd name="connsiteY6" fmla="*/ 1239769 h 1884898"/>
                <a:gd name="connsiteX7" fmla="*/ 560981 w 1228549"/>
                <a:gd name="connsiteY7" fmla="*/ 1127573 h 1884898"/>
                <a:gd name="connsiteX8" fmla="*/ 645128 w 1228549"/>
                <a:gd name="connsiteY8" fmla="*/ 970498 h 1884898"/>
                <a:gd name="connsiteX9" fmla="*/ 790984 w 1228549"/>
                <a:gd name="connsiteY9" fmla="*/ 830253 h 1884898"/>
                <a:gd name="connsiteX10" fmla="*/ 891960 w 1228549"/>
                <a:gd name="connsiteY10" fmla="*/ 583421 h 1884898"/>
                <a:gd name="connsiteX11" fmla="*/ 1077084 w 1228549"/>
                <a:gd name="connsiteY11" fmla="*/ 246832 h 1884898"/>
                <a:gd name="connsiteX12" fmla="*/ 1228549 w 1228549"/>
                <a:gd name="connsiteY12" fmla="*/ 0 h 188489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1228549" h="1884898">
                  <a:moveTo>
                    <a:pt x="0" y="1884898"/>
                  </a:moveTo>
                  <a:lnTo>
                    <a:pt x="39268" y="1795141"/>
                  </a:lnTo>
                  <a:lnTo>
                    <a:pt x="67317" y="1710994"/>
                  </a:lnTo>
                  <a:lnTo>
                    <a:pt x="162684" y="1621237"/>
                  </a:lnTo>
                  <a:lnTo>
                    <a:pt x="269271" y="1486601"/>
                  </a:lnTo>
                  <a:lnTo>
                    <a:pt x="364638" y="1368795"/>
                  </a:lnTo>
                  <a:lnTo>
                    <a:pt x="448785" y="1239769"/>
                  </a:lnTo>
                  <a:lnTo>
                    <a:pt x="560981" y="1127573"/>
                  </a:lnTo>
                  <a:lnTo>
                    <a:pt x="645128" y="970498"/>
                  </a:lnTo>
                  <a:lnTo>
                    <a:pt x="790984" y="830253"/>
                  </a:lnTo>
                  <a:lnTo>
                    <a:pt x="891960" y="583421"/>
                  </a:lnTo>
                  <a:lnTo>
                    <a:pt x="1077084" y="246832"/>
                  </a:lnTo>
                  <a:lnTo>
                    <a:pt x="1228549" y="0"/>
                  </a:lnTo>
                </a:path>
              </a:pathLst>
            </a:custGeom>
            <a:ln w="3810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64" name="Groupe 594">
            <a:extLst>
              <a:ext uri="{FF2B5EF4-FFF2-40B4-BE49-F238E27FC236}">
                <a16:creationId xmlns:a16="http://schemas.microsoft.com/office/drawing/2014/main" id="{A9F17FD0-5179-4C1A-A064-96976921428E}"/>
              </a:ext>
            </a:extLst>
          </xdr:cNvPr>
          <xdr:cNvGrpSpPr/>
        </xdr:nvGrpSpPr>
        <xdr:grpSpPr>
          <a:xfrm>
            <a:off x="4188542" y="1504335"/>
            <a:ext cx="2610464" cy="2617839"/>
            <a:chOff x="4188542" y="1504335"/>
            <a:chExt cx="2610464" cy="2617839"/>
          </a:xfrm>
        </xdr:grpSpPr>
        <xdr:sp macro="" textlink="">
          <xdr:nvSpPr>
            <xdr:cNvPr id="65" name="Forme libre 595">
              <a:extLst>
                <a:ext uri="{FF2B5EF4-FFF2-40B4-BE49-F238E27FC236}">
                  <a16:creationId xmlns:a16="http://schemas.microsoft.com/office/drawing/2014/main" id="{8AA5E0C0-FE5D-4034-9D85-9D781BBB2C63}"/>
                </a:ext>
              </a:extLst>
            </xdr:cNvPr>
            <xdr:cNvSpPr/>
          </xdr:nvSpPr>
          <xdr:spPr>
            <a:xfrm>
              <a:off x="5568696" y="2907792"/>
              <a:ext cx="1078992" cy="1024128"/>
            </a:xfrm>
            <a:custGeom>
              <a:avLst/>
              <a:gdLst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24128 w 1078992"/>
                <a:gd name="connsiteY11" fmla="*/ 813816 h 1024128"/>
                <a:gd name="connsiteX12" fmla="*/ 877824 w 1078992"/>
                <a:gd name="connsiteY12" fmla="*/ 94183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01688 w 1078992"/>
                <a:gd name="connsiteY11" fmla="*/ 791377 h 1024128"/>
                <a:gd name="connsiteX12" fmla="*/ 877824 w 1078992"/>
                <a:gd name="connsiteY12" fmla="*/ 94183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  <a:gd name="connsiteX0" fmla="*/ 18288 w 1078992"/>
                <a:gd name="connsiteY0" fmla="*/ 795528 h 1024128"/>
                <a:gd name="connsiteX1" fmla="*/ 0 w 1078992"/>
                <a:gd name="connsiteY1" fmla="*/ 658368 h 1024128"/>
                <a:gd name="connsiteX2" fmla="*/ 9144 w 1078992"/>
                <a:gd name="connsiteY2" fmla="*/ 402336 h 1024128"/>
                <a:gd name="connsiteX3" fmla="*/ 109728 w 1078992"/>
                <a:gd name="connsiteY3" fmla="*/ 228600 h 1024128"/>
                <a:gd name="connsiteX4" fmla="*/ 173736 w 1078992"/>
                <a:gd name="connsiteY4" fmla="*/ 109728 h 1024128"/>
                <a:gd name="connsiteX5" fmla="*/ 365760 w 1078992"/>
                <a:gd name="connsiteY5" fmla="*/ 0 h 1024128"/>
                <a:gd name="connsiteX6" fmla="*/ 548640 w 1078992"/>
                <a:gd name="connsiteY6" fmla="*/ 0 h 1024128"/>
                <a:gd name="connsiteX7" fmla="*/ 758952 w 1078992"/>
                <a:gd name="connsiteY7" fmla="*/ 73152 h 1024128"/>
                <a:gd name="connsiteX8" fmla="*/ 914400 w 1078992"/>
                <a:gd name="connsiteY8" fmla="*/ 182880 h 1024128"/>
                <a:gd name="connsiteX9" fmla="*/ 1033272 w 1078992"/>
                <a:gd name="connsiteY9" fmla="*/ 347472 h 1024128"/>
                <a:gd name="connsiteX10" fmla="*/ 1078992 w 1078992"/>
                <a:gd name="connsiteY10" fmla="*/ 576072 h 1024128"/>
                <a:gd name="connsiteX11" fmla="*/ 1001688 w 1078992"/>
                <a:gd name="connsiteY11" fmla="*/ 791377 h 1024128"/>
                <a:gd name="connsiteX12" fmla="*/ 821726 w 1078992"/>
                <a:gd name="connsiteY12" fmla="*/ 947442 h 1024128"/>
                <a:gd name="connsiteX13" fmla="*/ 621792 w 1078992"/>
                <a:gd name="connsiteY13" fmla="*/ 1024128 h 1024128"/>
                <a:gd name="connsiteX14" fmla="*/ 283464 w 1078992"/>
                <a:gd name="connsiteY14" fmla="*/ 996696 h 1024128"/>
                <a:gd name="connsiteX15" fmla="*/ 82296 w 1078992"/>
                <a:gd name="connsiteY15" fmla="*/ 923544 h 1024128"/>
                <a:gd name="connsiteX16" fmla="*/ 18288 w 1078992"/>
                <a:gd name="connsiteY16" fmla="*/ 795528 h 10241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</a:cxnLst>
              <a:rect l="l" t="t" r="r" b="b"/>
              <a:pathLst>
                <a:path w="1078992" h="1024128">
                  <a:moveTo>
                    <a:pt x="18288" y="795528"/>
                  </a:moveTo>
                  <a:lnTo>
                    <a:pt x="0" y="658368"/>
                  </a:lnTo>
                  <a:lnTo>
                    <a:pt x="9144" y="402336"/>
                  </a:lnTo>
                  <a:lnTo>
                    <a:pt x="109728" y="228600"/>
                  </a:lnTo>
                  <a:lnTo>
                    <a:pt x="173736" y="109728"/>
                  </a:lnTo>
                  <a:lnTo>
                    <a:pt x="365760" y="0"/>
                  </a:lnTo>
                  <a:lnTo>
                    <a:pt x="548640" y="0"/>
                  </a:lnTo>
                  <a:lnTo>
                    <a:pt x="758952" y="73152"/>
                  </a:lnTo>
                  <a:lnTo>
                    <a:pt x="914400" y="182880"/>
                  </a:lnTo>
                  <a:lnTo>
                    <a:pt x="1033272" y="347472"/>
                  </a:lnTo>
                  <a:lnTo>
                    <a:pt x="1078992" y="576072"/>
                  </a:lnTo>
                  <a:lnTo>
                    <a:pt x="1001688" y="791377"/>
                  </a:lnTo>
                  <a:lnTo>
                    <a:pt x="821726" y="947442"/>
                  </a:lnTo>
                  <a:lnTo>
                    <a:pt x="621792" y="1024128"/>
                  </a:lnTo>
                  <a:lnTo>
                    <a:pt x="283464" y="996696"/>
                  </a:lnTo>
                  <a:lnTo>
                    <a:pt x="82296" y="923544"/>
                  </a:lnTo>
                  <a:lnTo>
                    <a:pt x="18288" y="795528"/>
                  </a:lnTo>
                  <a:close/>
                </a:path>
              </a:pathLst>
            </a:custGeom>
            <a:noFill/>
            <a:ln w="19050">
              <a:solidFill>
                <a:schemeClr val="accent3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6" name="Forme libre 597">
              <a:extLst>
                <a:ext uri="{FF2B5EF4-FFF2-40B4-BE49-F238E27FC236}">
                  <a16:creationId xmlns:a16="http://schemas.microsoft.com/office/drawing/2014/main" id="{AF47DF3B-9D3E-4B84-B5D5-E6AF9B1525BE}"/>
                </a:ext>
              </a:extLst>
            </xdr:cNvPr>
            <xdr:cNvSpPr/>
          </xdr:nvSpPr>
          <xdr:spPr>
            <a:xfrm>
              <a:off x="6341806" y="2175387"/>
              <a:ext cx="457200" cy="744794"/>
            </a:xfrm>
            <a:custGeom>
              <a:avLst/>
              <a:gdLst>
                <a:gd name="connsiteX0" fmla="*/ 457200 w 457200"/>
                <a:gd name="connsiteY0" fmla="*/ 744794 h 744794"/>
                <a:gd name="connsiteX1" fmla="*/ 442452 w 457200"/>
                <a:gd name="connsiteY1" fmla="*/ 604684 h 744794"/>
                <a:gd name="connsiteX2" fmla="*/ 376084 w 457200"/>
                <a:gd name="connsiteY2" fmla="*/ 412955 h 744794"/>
                <a:gd name="connsiteX3" fmla="*/ 243349 w 457200"/>
                <a:gd name="connsiteY3" fmla="*/ 206478 h 744794"/>
                <a:gd name="connsiteX4" fmla="*/ 117988 w 457200"/>
                <a:gd name="connsiteY4" fmla="*/ 73742 h 744794"/>
                <a:gd name="connsiteX5" fmla="*/ 0 w 457200"/>
                <a:gd name="connsiteY5" fmla="*/ 0 h 7447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457200" h="744794">
                  <a:moveTo>
                    <a:pt x="457200" y="744794"/>
                  </a:moveTo>
                  <a:lnTo>
                    <a:pt x="442452" y="604684"/>
                  </a:lnTo>
                  <a:lnTo>
                    <a:pt x="376084" y="412955"/>
                  </a:lnTo>
                  <a:lnTo>
                    <a:pt x="243349" y="206478"/>
                  </a:lnTo>
                  <a:lnTo>
                    <a:pt x="117988" y="73742"/>
                  </a:lnTo>
                  <a:lnTo>
                    <a:pt x="0" y="0"/>
                  </a:lnTo>
                </a:path>
              </a:pathLst>
            </a:custGeom>
            <a:noFill/>
            <a:ln w="19050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7" name="Forme libre 600">
              <a:extLst>
                <a:ext uri="{FF2B5EF4-FFF2-40B4-BE49-F238E27FC236}">
                  <a16:creationId xmlns:a16="http://schemas.microsoft.com/office/drawing/2014/main" id="{DCA5CDD7-A20E-4A56-91E5-3B49C8BBE4BE}"/>
                </a:ext>
              </a:extLst>
            </xdr:cNvPr>
            <xdr:cNvSpPr/>
          </xdr:nvSpPr>
          <xdr:spPr>
            <a:xfrm>
              <a:off x="5073445" y="1504335"/>
              <a:ext cx="383458" cy="73742"/>
            </a:xfrm>
            <a:custGeom>
              <a:avLst/>
              <a:gdLst>
                <a:gd name="connsiteX0" fmla="*/ 383458 w 383458"/>
                <a:gd name="connsiteY0" fmla="*/ 73742 h 73742"/>
                <a:gd name="connsiteX1" fmla="*/ 294968 w 383458"/>
                <a:gd name="connsiteY1" fmla="*/ 36871 h 73742"/>
                <a:gd name="connsiteX2" fmla="*/ 199103 w 383458"/>
                <a:gd name="connsiteY2" fmla="*/ 0 h 73742"/>
                <a:gd name="connsiteX3" fmla="*/ 29497 w 383458"/>
                <a:gd name="connsiteY3" fmla="*/ 0 h 73742"/>
                <a:gd name="connsiteX4" fmla="*/ 0 w 383458"/>
                <a:gd name="connsiteY4" fmla="*/ 7375 h 737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83458" h="73742">
                  <a:moveTo>
                    <a:pt x="383458" y="73742"/>
                  </a:moveTo>
                  <a:lnTo>
                    <a:pt x="294968" y="36871"/>
                  </a:lnTo>
                  <a:lnTo>
                    <a:pt x="199103" y="0"/>
                  </a:lnTo>
                  <a:lnTo>
                    <a:pt x="29497" y="0"/>
                  </a:lnTo>
                  <a:lnTo>
                    <a:pt x="0" y="7375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8" name="Forme libre 602">
              <a:extLst>
                <a:ext uri="{FF2B5EF4-FFF2-40B4-BE49-F238E27FC236}">
                  <a16:creationId xmlns:a16="http://schemas.microsoft.com/office/drawing/2014/main" id="{DB8451C7-BF68-4289-89F8-F6FA1FB61945}"/>
                </a:ext>
              </a:extLst>
            </xdr:cNvPr>
            <xdr:cNvSpPr/>
          </xdr:nvSpPr>
          <xdr:spPr>
            <a:xfrm>
              <a:off x="4188542" y="1614948"/>
              <a:ext cx="486697" cy="405581"/>
            </a:xfrm>
            <a:custGeom>
              <a:avLst/>
              <a:gdLst>
                <a:gd name="connsiteX0" fmla="*/ 486697 w 486697"/>
                <a:gd name="connsiteY0" fmla="*/ 0 h 405581"/>
                <a:gd name="connsiteX1" fmla="*/ 361335 w 486697"/>
                <a:gd name="connsiteY1" fmla="*/ 66368 h 405581"/>
                <a:gd name="connsiteX2" fmla="*/ 228600 w 486697"/>
                <a:gd name="connsiteY2" fmla="*/ 147484 h 405581"/>
                <a:gd name="connsiteX3" fmla="*/ 73742 w 486697"/>
                <a:gd name="connsiteY3" fmla="*/ 280220 h 405581"/>
                <a:gd name="connsiteX4" fmla="*/ 14748 w 486697"/>
                <a:gd name="connsiteY4" fmla="*/ 383458 h 405581"/>
                <a:gd name="connsiteX5" fmla="*/ 0 w 486697"/>
                <a:gd name="connsiteY5" fmla="*/ 405581 h 4055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486697" h="405581">
                  <a:moveTo>
                    <a:pt x="486697" y="0"/>
                  </a:moveTo>
                  <a:lnTo>
                    <a:pt x="361335" y="66368"/>
                  </a:lnTo>
                  <a:lnTo>
                    <a:pt x="228600" y="147484"/>
                  </a:lnTo>
                  <a:lnTo>
                    <a:pt x="73742" y="280220"/>
                  </a:lnTo>
                  <a:lnTo>
                    <a:pt x="14748" y="383458"/>
                  </a:lnTo>
                  <a:lnTo>
                    <a:pt x="0" y="405581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9" name="Forme libre 606">
              <a:extLst>
                <a:ext uri="{FF2B5EF4-FFF2-40B4-BE49-F238E27FC236}">
                  <a16:creationId xmlns:a16="http://schemas.microsoft.com/office/drawing/2014/main" id="{8D95DC7E-1AE0-44AD-ADD5-2746E20C8E26}"/>
                </a:ext>
              </a:extLst>
            </xdr:cNvPr>
            <xdr:cNvSpPr/>
          </xdr:nvSpPr>
          <xdr:spPr>
            <a:xfrm>
              <a:off x="5493774" y="4070555"/>
              <a:ext cx="582561" cy="51619"/>
            </a:xfrm>
            <a:custGeom>
              <a:avLst/>
              <a:gdLst>
                <a:gd name="connsiteX0" fmla="*/ 0 w 582561"/>
                <a:gd name="connsiteY0" fmla="*/ 7374 h 51619"/>
                <a:gd name="connsiteX1" fmla="*/ 125361 w 582561"/>
                <a:gd name="connsiteY1" fmla="*/ 29497 h 51619"/>
                <a:gd name="connsiteX2" fmla="*/ 346587 w 582561"/>
                <a:gd name="connsiteY2" fmla="*/ 51619 h 51619"/>
                <a:gd name="connsiteX3" fmla="*/ 582561 w 582561"/>
                <a:gd name="connsiteY3" fmla="*/ 0 h 516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582561" h="51619">
                  <a:moveTo>
                    <a:pt x="0" y="7374"/>
                  </a:moveTo>
                  <a:lnTo>
                    <a:pt x="125361" y="29497"/>
                  </a:lnTo>
                  <a:lnTo>
                    <a:pt x="346587" y="51619"/>
                  </a:lnTo>
                  <a:lnTo>
                    <a:pt x="582561" y="0"/>
                  </a:lnTo>
                </a:path>
              </a:pathLst>
            </a:custGeom>
            <a:noFill/>
            <a:ln w="28575">
              <a:solidFill>
                <a:srgbClr val="7C7C7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2</xdr:col>
      <xdr:colOff>1</xdr:colOff>
      <xdr:row>35</xdr:row>
      <xdr:rowOff>0</xdr:rowOff>
    </xdr:from>
    <xdr:to>
      <xdr:col>4</xdr:col>
      <xdr:colOff>1</xdr:colOff>
      <xdr:row>36</xdr:row>
      <xdr:rowOff>0</xdr:rowOff>
    </xdr:to>
    <xdr:grpSp>
      <xdr:nvGrpSpPr>
        <xdr:cNvPr id="79" name="Groupe 3">
          <a:extLst>
            <a:ext uri="{FF2B5EF4-FFF2-40B4-BE49-F238E27FC236}">
              <a16:creationId xmlns:a16="http://schemas.microsoft.com/office/drawing/2014/main" id="{37AD8EC1-771D-41AC-BCC9-95E16D486C67}"/>
            </a:ext>
          </a:extLst>
        </xdr:cNvPr>
        <xdr:cNvGrpSpPr/>
      </xdr:nvGrpSpPr>
      <xdr:grpSpPr>
        <a:xfrm>
          <a:off x="1227668" y="36374917"/>
          <a:ext cx="1164166" cy="1143000"/>
          <a:chOff x="15165204" y="2809811"/>
          <a:chExt cx="1428121" cy="946048"/>
        </a:xfrm>
      </xdr:grpSpPr>
      <xdr:pic>
        <xdr:nvPicPr>
          <xdr:cNvPr id="80" name="Image 4">
            <a:extLst>
              <a:ext uri="{FF2B5EF4-FFF2-40B4-BE49-F238E27FC236}">
                <a16:creationId xmlns:a16="http://schemas.microsoft.com/office/drawing/2014/main" id="{7AB8E81B-DA12-4A37-B8BD-B5FABB89A1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6200000">
            <a:off x="15406241" y="2568774"/>
            <a:ext cx="946048" cy="1428121"/>
          </a:xfrm>
          <a:prstGeom prst="rect">
            <a:avLst/>
          </a:prstGeom>
        </xdr:spPr>
      </xdr:pic>
      <xdr:pic>
        <xdr:nvPicPr>
          <xdr:cNvPr id="81" name="Image 5">
            <a:extLst>
              <a:ext uri="{FF2B5EF4-FFF2-40B4-BE49-F238E27FC236}">
                <a16:creationId xmlns:a16="http://schemas.microsoft.com/office/drawing/2014/main" id="{CC6D08BA-9BA1-4D9B-882E-7D6489BCF20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376" t="4542" r="29025" b="82306"/>
          <a:stretch/>
        </xdr:blipFill>
        <xdr:spPr>
          <a:xfrm rot="15488798">
            <a:off x="15187003" y="3273001"/>
            <a:ext cx="157698" cy="200709"/>
          </a:xfrm>
          <a:prstGeom prst="rect">
            <a:avLst/>
          </a:prstGeom>
        </xdr:spPr>
      </xdr:pic>
      <xdr:pic>
        <xdr:nvPicPr>
          <xdr:cNvPr id="82" name="Image 6">
            <a:extLst>
              <a:ext uri="{FF2B5EF4-FFF2-40B4-BE49-F238E27FC236}">
                <a16:creationId xmlns:a16="http://schemas.microsoft.com/office/drawing/2014/main" id="{8D9BC067-4D00-4E26-8E2F-0EAABBC8D68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400" t="-280" r="49583" b="84835"/>
          <a:stretch/>
        </xdr:blipFill>
        <xdr:spPr>
          <a:xfrm rot="16684994">
            <a:off x="15250120" y="3051297"/>
            <a:ext cx="162281" cy="21001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</xdr:colOff>
      <xdr:row>35</xdr:row>
      <xdr:rowOff>1</xdr:rowOff>
    </xdr:from>
    <xdr:to>
      <xdr:col>5</xdr:col>
      <xdr:colOff>532908</xdr:colOff>
      <xdr:row>36</xdr:row>
      <xdr:rowOff>0</xdr:rowOff>
    </xdr:to>
    <xdr:grpSp>
      <xdr:nvGrpSpPr>
        <xdr:cNvPr id="83" name="Groupe 616">
          <a:extLst>
            <a:ext uri="{FF2B5EF4-FFF2-40B4-BE49-F238E27FC236}">
              <a16:creationId xmlns:a16="http://schemas.microsoft.com/office/drawing/2014/main" id="{AAEFD33A-5FE4-4D50-B9A1-0237D3E5F224}"/>
            </a:ext>
          </a:extLst>
        </xdr:cNvPr>
        <xdr:cNvGrpSpPr>
          <a:grpSpLocks noChangeAspect="1"/>
        </xdr:cNvGrpSpPr>
      </xdr:nvGrpSpPr>
      <xdr:grpSpPr>
        <a:xfrm>
          <a:off x="2391834" y="36374918"/>
          <a:ext cx="1284324" cy="1142999"/>
          <a:chOff x="2908998" y="1219200"/>
          <a:chExt cx="5034224" cy="3081495"/>
        </a:xfrm>
      </xdr:grpSpPr>
      <xdr:grpSp>
        <xdr:nvGrpSpPr>
          <xdr:cNvPr id="84" name="Groupe 617">
            <a:extLst>
              <a:ext uri="{FF2B5EF4-FFF2-40B4-BE49-F238E27FC236}">
                <a16:creationId xmlns:a16="http://schemas.microsoft.com/office/drawing/2014/main" id="{FCA8E769-3EC7-4562-BF47-6B500C50108E}"/>
              </a:ext>
            </a:extLst>
          </xdr:cNvPr>
          <xdr:cNvGrpSpPr/>
        </xdr:nvGrpSpPr>
        <xdr:grpSpPr>
          <a:xfrm>
            <a:off x="5467350" y="1219200"/>
            <a:ext cx="2124075" cy="2952750"/>
            <a:chOff x="5467350" y="1219200"/>
            <a:chExt cx="2124075" cy="2952750"/>
          </a:xfrm>
        </xdr:grpSpPr>
        <xdr:sp macro="" textlink="">
          <xdr:nvSpPr>
            <xdr:cNvPr id="97" name="Forme libre 718">
              <a:extLst>
                <a:ext uri="{FF2B5EF4-FFF2-40B4-BE49-F238E27FC236}">
                  <a16:creationId xmlns:a16="http://schemas.microsoft.com/office/drawing/2014/main" id="{CAB985DD-D5C1-4B77-808B-16BB6BA513B7}"/>
                </a:ext>
              </a:extLst>
            </xdr:cNvPr>
            <xdr:cNvSpPr/>
          </xdr:nvSpPr>
          <xdr:spPr>
            <a:xfrm>
              <a:off x="6496050" y="1219200"/>
              <a:ext cx="1085850" cy="981075"/>
            </a:xfrm>
            <a:custGeom>
              <a:avLst/>
              <a:gdLst>
                <a:gd name="connsiteX0" fmla="*/ 276225 w 1085850"/>
                <a:gd name="connsiteY0" fmla="*/ 914400 h 981075"/>
                <a:gd name="connsiteX1" fmla="*/ 85725 w 1085850"/>
                <a:gd name="connsiteY1" fmla="*/ 762000 h 981075"/>
                <a:gd name="connsiteX2" fmla="*/ 0 w 1085850"/>
                <a:gd name="connsiteY2" fmla="*/ 552450 h 981075"/>
                <a:gd name="connsiteX3" fmla="*/ 47625 w 1085850"/>
                <a:gd name="connsiteY3" fmla="*/ 276225 h 981075"/>
                <a:gd name="connsiteX4" fmla="*/ 171450 w 1085850"/>
                <a:gd name="connsiteY4" fmla="*/ 85725 h 981075"/>
                <a:gd name="connsiteX5" fmla="*/ 371475 w 1085850"/>
                <a:gd name="connsiteY5" fmla="*/ 0 h 981075"/>
                <a:gd name="connsiteX6" fmla="*/ 647700 w 1085850"/>
                <a:gd name="connsiteY6" fmla="*/ 28575 h 981075"/>
                <a:gd name="connsiteX7" fmla="*/ 819150 w 1085850"/>
                <a:gd name="connsiteY7" fmla="*/ 104775 h 981075"/>
                <a:gd name="connsiteX8" fmla="*/ 962025 w 1085850"/>
                <a:gd name="connsiteY8" fmla="*/ 238125 h 981075"/>
                <a:gd name="connsiteX9" fmla="*/ 1085850 w 1085850"/>
                <a:gd name="connsiteY9" fmla="*/ 485775 h 981075"/>
                <a:gd name="connsiteX10" fmla="*/ 1057275 w 1085850"/>
                <a:gd name="connsiteY10" fmla="*/ 762000 h 981075"/>
                <a:gd name="connsiteX11" fmla="*/ 904875 w 1085850"/>
                <a:gd name="connsiteY11" fmla="*/ 923925 h 981075"/>
                <a:gd name="connsiteX12" fmla="*/ 619125 w 1085850"/>
                <a:gd name="connsiteY12" fmla="*/ 981075 h 981075"/>
                <a:gd name="connsiteX13" fmla="*/ 333375 w 1085850"/>
                <a:gd name="connsiteY13" fmla="*/ 971550 h 981075"/>
                <a:gd name="connsiteX14" fmla="*/ 276225 w 1085850"/>
                <a:gd name="connsiteY14" fmla="*/ 914400 h 9810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1085850" h="981075">
                  <a:moveTo>
                    <a:pt x="276225" y="914400"/>
                  </a:moveTo>
                  <a:lnTo>
                    <a:pt x="85725" y="762000"/>
                  </a:lnTo>
                  <a:lnTo>
                    <a:pt x="0" y="552450"/>
                  </a:lnTo>
                  <a:lnTo>
                    <a:pt x="47625" y="276225"/>
                  </a:lnTo>
                  <a:lnTo>
                    <a:pt x="171450" y="85725"/>
                  </a:lnTo>
                  <a:lnTo>
                    <a:pt x="371475" y="0"/>
                  </a:lnTo>
                  <a:lnTo>
                    <a:pt x="647700" y="28575"/>
                  </a:lnTo>
                  <a:lnTo>
                    <a:pt x="819150" y="104775"/>
                  </a:lnTo>
                  <a:lnTo>
                    <a:pt x="962025" y="238125"/>
                  </a:lnTo>
                  <a:lnTo>
                    <a:pt x="1085850" y="485775"/>
                  </a:lnTo>
                  <a:lnTo>
                    <a:pt x="1057275" y="762000"/>
                  </a:lnTo>
                  <a:lnTo>
                    <a:pt x="904875" y="923925"/>
                  </a:lnTo>
                  <a:lnTo>
                    <a:pt x="619125" y="981075"/>
                  </a:lnTo>
                  <a:lnTo>
                    <a:pt x="333375" y="971550"/>
                  </a:lnTo>
                  <a:lnTo>
                    <a:pt x="276225" y="914400"/>
                  </a:lnTo>
                  <a:close/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8" name="Forme libre 752">
              <a:extLst>
                <a:ext uri="{FF2B5EF4-FFF2-40B4-BE49-F238E27FC236}">
                  <a16:creationId xmlns:a16="http://schemas.microsoft.com/office/drawing/2014/main" id="{D9A791B4-B1DC-4D96-887A-9C9A0C8E828D}"/>
                </a:ext>
              </a:extLst>
            </xdr:cNvPr>
            <xdr:cNvSpPr/>
          </xdr:nvSpPr>
          <xdr:spPr>
            <a:xfrm>
              <a:off x="6734175" y="1343025"/>
              <a:ext cx="685800" cy="666750"/>
            </a:xfrm>
            <a:custGeom>
              <a:avLst/>
              <a:gdLst>
                <a:gd name="connsiteX0" fmla="*/ 76200 w 685800"/>
                <a:gd name="connsiteY0" fmla="*/ 552450 h 666750"/>
                <a:gd name="connsiteX1" fmla="*/ 0 w 685800"/>
                <a:gd name="connsiteY1" fmla="*/ 361950 h 666750"/>
                <a:gd name="connsiteX2" fmla="*/ 19050 w 685800"/>
                <a:gd name="connsiteY2" fmla="*/ 104775 h 666750"/>
                <a:gd name="connsiteX3" fmla="*/ 209550 w 685800"/>
                <a:gd name="connsiteY3" fmla="*/ 0 h 666750"/>
                <a:gd name="connsiteX4" fmla="*/ 390525 w 685800"/>
                <a:gd name="connsiteY4" fmla="*/ 28575 h 666750"/>
                <a:gd name="connsiteX5" fmla="*/ 447675 w 685800"/>
                <a:gd name="connsiteY5" fmla="*/ 38100 h 666750"/>
                <a:gd name="connsiteX6" fmla="*/ 476250 w 685800"/>
                <a:gd name="connsiteY6" fmla="*/ 47625 h 666750"/>
                <a:gd name="connsiteX7" fmla="*/ 533400 w 685800"/>
                <a:gd name="connsiteY7" fmla="*/ 85725 h 666750"/>
                <a:gd name="connsiteX8" fmla="*/ 552450 w 685800"/>
                <a:gd name="connsiteY8" fmla="*/ 114300 h 666750"/>
                <a:gd name="connsiteX9" fmla="*/ 581025 w 685800"/>
                <a:gd name="connsiteY9" fmla="*/ 123825 h 666750"/>
                <a:gd name="connsiteX10" fmla="*/ 590550 w 685800"/>
                <a:gd name="connsiteY10" fmla="*/ 152400 h 666750"/>
                <a:gd name="connsiteX11" fmla="*/ 609600 w 685800"/>
                <a:gd name="connsiteY11" fmla="*/ 180975 h 666750"/>
                <a:gd name="connsiteX12" fmla="*/ 628650 w 685800"/>
                <a:gd name="connsiteY12" fmla="*/ 238125 h 666750"/>
                <a:gd name="connsiteX13" fmla="*/ 647700 w 685800"/>
                <a:gd name="connsiteY13" fmla="*/ 266700 h 666750"/>
                <a:gd name="connsiteX14" fmla="*/ 666750 w 685800"/>
                <a:gd name="connsiteY14" fmla="*/ 323850 h 666750"/>
                <a:gd name="connsiteX15" fmla="*/ 685800 w 685800"/>
                <a:gd name="connsiteY15" fmla="*/ 438150 h 666750"/>
                <a:gd name="connsiteX16" fmla="*/ 619125 w 685800"/>
                <a:gd name="connsiteY16" fmla="*/ 609600 h 666750"/>
                <a:gd name="connsiteX17" fmla="*/ 400050 w 685800"/>
                <a:gd name="connsiteY17" fmla="*/ 666750 h 666750"/>
                <a:gd name="connsiteX18" fmla="*/ 114300 w 685800"/>
                <a:gd name="connsiteY18" fmla="*/ 590550 h 666750"/>
                <a:gd name="connsiteX19" fmla="*/ 76200 w 685800"/>
                <a:gd name="connsiteY19" fmla="*/ 552450 h 666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</a:cxnLst>
              <a:rect l="l" t="t" r="r" b="b"/>
              <a:pathLst>
                <a:path w="685800" h="666750">
                  <a:moveTo>
                    <a:pt x="76200" y="552450"/>
                  </a:moveTo>
                  <a:lnTo>
                    <a:pt x="0" y="361950"/>
                  </a:lnTo>
                  <a:lnTo>
                    <a:pt x="19050" y="104775"/>
                  </a:lnTo>
                  <a:lnTo>
                    <a:pt x="209550" y="0"/>
                  </a:lnTo>
                  <a:cubicBezTo>
                    <a:pt x="393222" y="20408"/>
                    <a:pt x="193017" y="-4343"/>
                    <a:pt x="390525" y="28575"/>
                  </a:cubicBezTo>
                  <a:cubicBezTo>
                    <a:pt x="409575" y="31750"/>
                    <a:pt x="428822" y="33910"/>
                    <a:pt x="447675" y="38100"/>
                  </a:cubicBezTo>
                  <a:cubicBezTo>
                    <a:pt x="457476" y="40278"/>
                    <a:pt x="467473" y="42749"/>
                    <a:pt x="476250" y="47625"/>
                  </a:cubicBezTo>
                  <a:cubicBezTo>
                    <a:pt x="496264" y="58744"/>
                    <a:pt x="533400" y="85725"/>
                    <a:pt x="533400" y="85725"/>
                  </a:cubicBezTo>
                  <a:cubicBezTo>
                    <a:pt x="539750" y="95250"/>
                    <a:pt x="543511" y="107149"/>
                    <a:pt x="552450" y="114300"/>
                  </a:cubicBezTo>
                  <a:cubicBezTo>
                    <a:pt x="560290" y="120572"/>
                    <a:pt x="573925" y="116725"/>
                    <a:pt x="581025" y="123825"/>
                  </a:cubicBezTo>
                  <a:cubicBezTo>
                    <a:pt x="588125" y="130925"/>
                    <a:pt x="586060" y="143420"/>
                    <a:pt x="590550" y="152400"/>
                  </a:cubicBezTo>
                  <a:cubicBezTo>
                    <a:pt x="595670" y="162639"/>
                    <a:pt x="604951" y="170514"/>
                    <a:pt x="609600" y="180975"/>
                  </a:cubicBezTo>
                  <a:cubicBezTo>
                    <a:pt x="617755" y="199325"/>
                    <a:pt x="617511" y="221417"/>
                    <a:pt x="628650" y="238125"/>
                  </a:cubicBezTo>
                  <a:cubicBezTo>
                    <a:pt x="635000" y="247650"/>
                    <a:pt x="643051" y="256239"/>
                    <a:pt x="647700" y="266700"/>
                  </a:cubicBezTo>
                  <a:cubicBezTo>
                    <a:pt x="655855" y="285050"/>
                    <a:pt x="666750" y="323850"/>
                    <a:pt x="666750" y="323850"/>
                  </a:cubicBezTo>
                  <a:lnTo>
                    <a:pt x="685800" y="438150"/>
                  </a:lnTo>
                  <a:lnTo>
                    <a:pt x="619125" y="609600"/>
                  </a:lnTo>
                  <a:lnTo>
                    <a:pt x="400050" y="666750"/>
                  </a:lnTo>
                  <a:lnTo>
                    <a:pt x="114300" y="590550"/>
                  </a:lnTo>
                  <a:lnTo>
                    <a:pt x="76200" y="552450"/>
                  </a:lnTo>
                  <a:close/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9" name="Forme libre 771">
              <a:extLst>
                <a:ext uri="{FF2B5EF4-FFF2-40B4-BE49-F238E27FC236}">
                  <a16:creationId xmlns:a16="http://schemas.microsoft.com/office/drawing/2014/main" id="{5ADEE6B6-4129-48DF-BDEF-811784DBDA94}"/>
                </a:ext>
              </a:extLst>
            </xdr:cNvPr>
            <xdr:cNvSpPr/>
          </xdr:nvSpPr>
          <xdr:spPr>
            <a:xfrm>
              <a:off x="5467350" y="3743325"/>
              <a:ext cx="1019175" cy="428625"/>
            </a:xfrm>
            <a:custGeom>
              <a:avLst/>
              <a:gdLst>
                <a:gd name="connsiteX0" fmla="*/ 0 w 1019175"/>
                <a:gd name="connsiteY0" fmla="*/ 0 h 428625"/>
                <a:gd name="connsiteX1" fmla="*/ 142875 w 1019175"/>
                <a:gd name="connsiteY1" fmla="*/ 180975 h 428625"/>
                <a:gd name="connsiteX2" fmla="*/ 285750 w 1019175"/>
                <a:gd name="connsiteY2" fmla="*/ 314325 h 428625"/>
                <a:gd name="connsiteX3" fmla="*/ 523875 w 1019175"/>
                <a:gd name="connsiteY3" fmla="*/ 371475 h 428625"/>
                <a:gd name="connsiteX4" fmla="*/ 752475 w 1019175"/>
                <a:gd name="connsiteY4" fmla="*/ 428625 h 428625"/>
                <a:gd name="connsiteX5" fmla="*/ 1019175 w 1019175"/>
                <a:gd name="connsiteY5" fmla="*/ 37147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19175" h="428625">
                  <a:moveTo>
                    <a:pt x="0" y="0"/>
                  </a:moveTo>
                  <a:lnTo>
                    <a:pt x="142875" y="180975"/>
                  </a:lnTo>
                  <a:lnTo>
                    <a:pt x="285750" y="314325"/>
                  </a:lnTo>
                  <a:lnTo>
                    <a:pt x="523875" y="371475"/>
                  </a:lnTo>
                  <a:lnTo>
                    <a:pt x="752475" y="428625"/>
                  </a:lnTo>
                  <a:lnTo>
                    <a:pt x="1019175" y="371475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0" name="Forme libre 774">
              <a:extLst>
                <a:ext uri="{FF2B5EF4-FFF2-40B4-BE49-F238E27FC236}">
                  <a16:creationId xmlns:a16="http://schemas.microsoft.com/office/drawing/2014/main" id="{88462D56-59A4-4351-873A-763761AD9A7D}"/>
                </a:ext>
              </a:extLst>
            </xdr:cNvPr>
            <xdr:cNvSpPr/>
          </xdr:nvSpPr>
          <xdr:spPr>
            <a:xfrm>
              <a:off x="6867525" y="3362325"/>
              <a:ext cx="390525" cy="457200"/>
            </a:xfrm>
            <a:custGeom>
              <a:avLst/>
              <a:gdLst>
                <a:gd name="connsiteX0" fmla="*/ 0 w 390525"/>
                <a:gd name="connsiteY0" fmla="*/ 457200 h 457200"/>
                <a:gd name="connsiteX1" fmla="*/ 219075 w 390525"/>
                <a:gd name="connsiteY1" fmla="*/ 352425 h 457200"/>
                <a:gd name="connsiteX2" fmla="*/ 390525 w 390525"/>
                <a:gd name="connsiteY2" fmla="*/ 0 h 4572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390525" h="457200">
                  <a:moveTo>
                    <a:pt x="0" y="457200"/>
                  </a:moveTo>
                  <a:lnTo>
                    <a:pt x="219075" y="352425"/>
                  </a:lnTo>
                  <a:lnTo>
                    <a:pt x="390525" y="0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1" name="Forme libre 780">
              <a:extLst>
                <a:ext uri="{FF2B5EF4-FFF2-40B4-BE49-F238E27FC236}">
                  <a16:creationId xmlns:a16="http://schemas.microsoft.com/office/drawing/2014/main" id="{D83AC114-14E2-4110-8D33-9F293166C3B9}"/>
                </a:ext>
              </a:extLst>
            </xdr:cNvPr>
            <xdr:cNvSpPr/>
          </xdr:nvSpPr>
          <xdr:spPr>
            <a:xfrm>
              <a:off x="7581900" y="2466975"/>
              <a:ext cx="9525" cy="361950"/>
            </a:xfrm>
            <a:custGeom>
              <a:avLst/>
              <a:gdLst>
                <a:gd name="connsiteX0" fmla="*/ 9525 w 9525"/>
                <a:gd name="connsiteY0" fmla="*/ 0 h 361950"/>
                <a:gd name="connsiteX1" fmla="*/ 9525 w 9525"/>
                <a:gd name="connsiteY1" fmla="*/ 152400 h 361950"/>
                <a:gd name="connsiteX2" fmla="*/ 0 w 9525"/>
                <a:gd name="connsiteY2" fmla="*/ 323850 h 361950"/>
                <a:gd name="connsiteX3" fmla="*/ 9525 w 9525"/>
                <a:gd name="connsiteY3" fmla="*/ 361950 h 361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525" h="361950">
                  <a:moveTo>
                    <a:pt x="9525" y="0"/>
                  </a:moveTo>
                  <a:lnTo>
                    <a:pt x="9525" y="152400"/>
                  </a:lnTo>
                  <a:lnTo>
                    <a:pt x="0" y="323850"/>
                  </a:lnTo>
                  <a:lnTo>
                    <a:pt x="9525" y="361950"/>
                  </a:lnTo>
                </a:path>
              </a:pathLst>
            </a:custGeom>
            <a:noFill/>
            <a:ln w="285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85" name="Groupe 618">
            <a:extLst>
              <a:ext uri="{FF2B5EF4-FFF2-40B4-BE49-F238E27FC236}">
                <a16:creationId xmlns:a16="http://schemas.microsoft.com/office/drawing/2014/main" id="{004F5B65-09FB-4D90-A16E-0DD7EA899517}"/>
              </a:ext>
            </a:extLst>
          </xdr:cNvPr>
          <xdr:cNvGrpSpPr/>
        </xdr:nvGrpSpPr>
        <xdr:grpSpPr>
          <a:xfrm>
            <a:off x="2908998" y="1240971"/>
            <a:ext cx="5034224" cy="3059724"/>
            <a:chOff x="2908998" y="1240971"/>
            <a:chExt cx="5034224" cy="3059724"/>
          </a:xfrm>
        </xdr:grpSpPr>
        <xdr:sp macro="" textlink="">
          <xdr:nvSpPr>
            <xdr:cNvPr id="86" name="Forme libre 619">
              <a:extLst>
                <a:ext uri="{FF2B5EF4-FFF2-40B4-BE49-F238E27FC236}">
                  <a16:creationId xmlns:a16="http://schemas.microsoft.com/office/drawing/2014/main" id="{3310FD48-2B0C-4FFD-8CCB-DC3DA16B6C2B}"/>
                </a:ext>
              </a:extLst>
            </xdr:cNvPr>
            <xdr:cNvSpPr/>
          </xdr:nvSpPr>
          <xdr:spPr>
            <a:xfrm>
              <a:off x="2908998" y="1240971"/>
              <a:ext cx="3878664" cy="1004836"/>
            </a:xfrm>
            <a:custGeom>
              <a:avLst/>
              <a:gdLst>
                <a:gd name="connsiteX0" fmla="*/ 0 w 3878664"/>
                <a:gd name="connsiteY0" fmla="*/ 1004836 h 1004836"/>
                <a:gd name="connsiteX1" fmla="*/ 105507 w 3878664"/>
                <a:gd name="connsiteY1" fmla="*/ 934497 h 1004836"/>
                <a:gd name="connsiteX2" fmla="*/ 361740 w 3878664"/>
                <a:gd name="connsiteY2" fmla="*/ 849086 h 1004836"/>
                <a:gd name="connsiteX3" fmla="*/ 577780 w 3878664"/>
                <a:gd name="connsiteY3" fmla="*/ 753627 h 1004836"/>
                <a:gd name="connsiteX4" fmla="*/ 778747 w 3878664"/>
                <a:gd name="connsiteY4" fmla="*/ 758651 h 1004836"/>
                <a:gd name="connsiteX5" fmla="*/ 984738 w 3878664"/>
                <a:gd name="connsiteY5" fmla="*/ 723482 h 1004836"/>
                <a:gd name="connsiteX6" fmla="*/ 1205802 w 3878664"/>
                <a:gd name="connsiteY6" fmla="*/ 648119 h 1004836"/>
                <a:gd name="connsiteX7" fmla="*/ 1411793 w 3878664"/>
                <a:gd name="connsiteY7" fmla="*/ 542611 h 1004836"/>
                <a:gd name="connsiteX8" fmla="*/ 1627833 w 3878664"/>
                <a:gd name="connsiteY8" fmla="*/ 422031 h 1004836"/>
                <a:gd name="connsiteX9" fmla="*/ 1778558 w 3878664"/>
                <a:gd name="connsiteY9" fmla="*/ 371789 h 1004836"/>
                <a:gd name="connsiteX10" fmla="*/ 1984549 w 3878664"/>
                <a:gd name="connsiteY10" fmla="*/ 321548 h 1004836"/>
                <a:gd name="connsiteX11" fmla="*/ 2286000 w 3878664"/>
                <a:gd name="connsiteY11" fmla="*/ 276330 h 1004836"/>
                <a:gd name="connsiteX12" fmla="*/ 2562329 w 3878664"/>
                <a:gd name="connsiteY12" fmla="*/ 211016 h 1004836"/>
                <a:gd name="connsiteX13" fmla="*/ 2959239 w 3878664"/>
                <a:gd name="connsiteY13" fmla="*/ 160774 h 1004836"/>
                <a:gd name="connsiteX14" fmla="*/ 3326004 w 3878664"/>
                <a:gd name="connsiteY14" fmla="*/ 85411 h 1004836"/>
                <a:gd name="connsiteX15" fmla="*/ 3677697 w 3878664"/>
                <a:gd name="connsiteY15" fmla="*/ 5025 h 1004836"/>
                <a:gd name="connsiteX16" fmla="*/ 3878664 w 3878664"/>
                <a:gd name="connsiteY16" fmla="*/ 0 h 1004836"/>
                <a:gd name="connsiteX17" fmla="*/ 3737987 w 3878664"/>
                <a:gd name="connsiteY17" fmla="*/ 40194 h 1004836"/>
                <a:gd name="connsiteX18" fmla="*/ 3627455 w 3878664"/>
                <a:gd name="connsiteY18" fmla="*/ 211016 h 1004836"/>
                <a:gd name="connsiteX19" fmla="*/ 3577213 w 3878664"/>
                <a:gd name="connsiteY19" fmla="*/ 527539 h 1004836"/>
                <a:gd name="connsiteX20" fmla="*/ 3542044 w 3878664"/>
                <a:gd name="connsiteY20" fmla="*/ 567732 h 1004836"/>
                <a:gd name="connsiteX21" fmla="*/ 3290835 w 3878664"/>
                <a:gd name="connsiteY21" fmla="*/ 628022 h 1004836"/>
                <a:gd name="connsiteX22" fmla="*/ 3024554 w 3878664"/>
                <a:gd name="connsiteY22" fmla="*/ 633047 h 1004836"/>
                <a:gd name="connsiteX23" fmla="*/ 2803490 w 3878664"/>
                <a:gd name="connsiteY23" fmla="*/ 582805 h 1004836"/>
                <a:gd name="connsiteX24" fmla="*/ 2557305 w 3878664"/>
                <a:gd name="connsiteY24" fmla="*/ 552660 h 100483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3878664" h="1004836">
                  <a:moveTo>
                    <a:pt x="0" y="1004836"/>
                  </a:moveTo>
                  <a:lnTo>
                    <a:pt x="105507" y="934497"/>
                  </a:lnTo>
                  <a:lnTo>
                    <a:pt x="361740" y="849086"/>
                  </a:lnTo>
                  <a:lnTo>
                    <a:pt x="577780" y="753627"/>
                  </a:lnTo>
                  <a:lnTo>
                    <a:pt x="778747" y="758651"/>
                  </a:lnTo>
                  <a:lnTo>
                    <a:pt x="984738" y="723482"/>
                  </a:lnTo>
                  <a:lnTo>
                    <a:pt x="1205802" y="648119"/>
                  </a:lnTo>
                  <a:lnTo>
                    <a:pt x="1411793" y="542611"/>
                  </a:lnTo>
                  <a:lnTo>
                    <a:pt x="1627833" y="422031"/>
                  </a:lnTo>
                  <a:lnTo>
                    <a:pt x="1778558" y="371789"/>
                  </a:lnTo>
                  <a:lnTo>
                    <a:pt x="1984549" y="321548"/>
                  </a:lnTo>
                  <a:lnTo>
                    <a:pt x="2286000" y="276330"/>
                  </a:lnTo>
                  <a:lnTo>
                    <a:pt x="2562329" y="211016"/>
                  </a:lnTo>
                  <a:lnTo>
                    <a:pt x="2959239" y="160774"/>
                  </a:lnTo>
                  <a:lnTo>
                    <a:pt x="3326004" y="85411"/>
                  </a:lnTo>
                  <a:lnTo>
                    <a:pt x="3677697" y="5025"/>
                  </a:lnTo>
                  <a:lnTo>
                    <a:pt x="3878664" y="0"/>
                  </a:lnTo>
                  <a:lnTo>
                    <a:pt x="3737987" y="40194"/>
                  </a:lnTo>
                  <a:lnTo>
                    <a:pt x="3627455" y="211016"/>
                  </a:lnTo>
                  <a:lnTo>
                    <a:pt x="3577213" y="527539"/>
                  </a:lnTo>
                  <a:lnTo>
                    <a:pt x="3542044" y="567732"/>
                  </a:lnTo>
                  <a:lnTo>
                    <a:pt x="3290835" y="628022"/>
                  </a:lnTo>
                  <a:lnTo>
                    <a:pt x="3024554" y="633047"/>
                  </a:lnTo>
                  <a:lnTo>
                    <a:pt x="2803490" y="582805"/>
                  </a:lnTo>
                  <a:lnTo>
                    <a:pt x="2557305" y="55266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7" name="Forme libre 628">
              <a:extLst>
                <a:ext uri="{FF2B5EF4-FFF2-40B4-BE49-F238E27FC236}">
                  <a16:creationId xmlns:a16="http://schemas.microsoft.com/office/drawing/2014/main" id="{FBE7E826-3AEF-402F-A9DD-AEA6BE63430E}"/>
                </a:ext>
              </a:extLst>
            </xdr:cNvPr>
            <xdr:cNvSpPr/>
          </xdr:nvSpPr>
          <xdr:spPr>
            <a:xfrm>
              <a:off x="5943600" y="1899139"/>
              <a:ext cx="1954404" cy="783772"/>
            </a:xfrm>
            <a:custGeom>
              <a:avLst/>
              <a:gdLst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27833 w 1954404"/>
                <a:gd name="connsiteY7" fmla="*/ 190918 h 889279"/>
                <a:gd name="connsiteX8" fmla="*/ 1637881 w 1954404"/>
                <a:gd name="connsiteY8" fmla="*/ 80387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637881 w 1954404"/>
                <a:gd name="connsiteY8" fmla="*/ 80387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823776 w 1954404"/>
                <a:gd name="connsiteY8" fmla="*/ 211016 h 889279"/>
                <a:gd name="connsiteX9" fmla="*/ 1657978 w 1954404"/>
                <a:gd name="connsiteY9" fmla="*/ 25121 h 889279"/>
                <a:gd name="connsiteX10" fmla="*/ 1753437 w 1954404"/>
                <a:gd name="connsiteY10" fmla="*/ 0 h 889279"/>
                <a:gd name="connsiteX11" fmla="*/ 1813727 w 1954404"/>
                <a:gd name="connsiteY11" fmla="*/ 35169 h 889279"/>
                <a:gd name="connsiteX12" fmla="*/ 1853921 w 1954404"/>
                <a:gd name="connsiteY12" fmla="*/ 110532 h 889279"/>
                <a:gd name="connsiteX13" fmla="*/ 1884066 w 1954404"/>
                <a:gd name="connsiteY13" fmla="*/ 211015 h 889279"/>
                <a:gd name="connsiteX14" fmla="*/ 1954404 w 1954404"/>
                <a:gd name="connsiteY14" fmla="*/ 281354 h 889279"/>
                <a:gd name="connsiteX15" fmla="*/ 1924259 w 1954404"/>
                <a:gd name="connsiteY15" fmla="*/ 457200 h 889279"/>
                <a:gd name="connsiteX16" fmla="*/ 1688123 w 1954404"/>
                <a:gd name="connsiteY16" fmla="*/ 628022 h 889279"/>
                <a:gd name="connsiteX17" fmla="*/ 1371600 w 1954404"/>
                <a:gd name="connsiteY17" fmla="*/ 733529 h 889279"/>
                <a:gd name="connsiteX18" fmla="*/ 1200778 w 1954404"/>
                <a:gd name="connsiteY18" fmla="*/ 793820 h 889279"/>
                <a:gd name="connsiteX19" fmla="*/ 984738 w 1954404"/>
                <a:gd name="connsiteY19" fmla="*/ 869182 h 889279"/>
                <a:gd name="connsiteX20" fmla="*/ 818941 w 1954404"/>
                <a:gd name="connsiteY20" fmla="*/ 889279 h 889279"/>
                <a:gd name="connsiteX21" fmla="*/ 612949 w 1954404"/>
                <a:gd name="connsiteY21" fmla="*/ 874206 h 889279"/>
                <a:gd name="connsiteX22" fmla="*/ 291402 w 1954404"/>
                <a:gd name="connsiteY22" fmla="*/ 813916 h 889279"/>
                <a:gd name="connsiteX23" fmla="*/ 95459 w 1954404"/>
                <a:gd name="connsiteY23" fmla="*/ 788795 h 889279"/>
                <a:gd name="connsiteX24" fmla="*/ 0 w 1954404"/>
                <a:gd name="connsiteY24" fmla="*/ 788795 h 889279"/>
                <a:gd name="connsiteX25" fmla="*/ 80387 w 1954404"/>
                <a:gd name="connsiteY25" fmla="*/ 834013 h 889279"/>
                <a:gd name="connsiteX26" fmla="*/ 175846 w 1954404"/>
                <a:gd name="connsiteY26" fmla="*/ 889279 h 889279"/>
                <a:gd name="connsiteX0" fmla="*/ 5024 w 1954404"/>
                <a:gd name="connsiteY0" fmla="*/ 105507 h 889279"/>
                <a:gd name="connsiteX1" fmla="*/ 241160 w 1954404"/>
                <a:gd name="connsiteY1" fmla="*/ 190918 h 889279"/>
                <a:gd name="connsiteX2" fmla="*/ 462224 w 1954404"/>
                <a:gd name="connsiteY2" fmla="*/ 276329 h 889279"/>
                <a:gd name="connsiteX3" fmla="*/ 773723 w 1954404"/>
                <a:gd name="connsiteY3" fmla="*/ 371789 h 889279"/>
                <a:gd name="connsiteX4" fmla="*/ 934497 w 1954404"/>
                <a:gd name="connsiteY4" fmla="*/ 401934 h 889279"/>
                <a:gd name="connsiteX5" fmla="*/ 1286189 w 1954404"/>
                <a:gd name="connsiteY5" fmla="*/ 417006 h 889279"/>
                <a:gd name="connsiteX6" fmla="*/ 1492180 w 1954404"/>
                <a:gd name="connsiteY6" fmla="*/ 356716 h 889279"/>
                <a:gd name="connsiteX7" fmla="*/ 1657978 w 1954404"/>
                <a:gd name="connsiteY7" fmla="*/ 246184 h 889279"/>
                <a:gd name="connsiteX8" fmla="*/ 1823776 w 1954404"/>
                <a:gd name="connsiteY8" fmla="*/ 211016 h 889279"/>
                <a:gd name="connsiteX9" fmla="*/ 1753437 w 1954404"/>
                <a:gd name="connsiteY9" fmla="*/ 0 h 889279"/>
                <a:gd name="connsiteX10" fmla="*/ 1813727 w 1954404"/>
                <a:gd name="connsiteY10" fmla="*/ 35169 h 889279"/>
                <a:gd name="connsiteX11" fmla="*/ 1853921 w 1954404"/>
                <a:gd name="connsiteY11" fmla="*/ 110532 h 889279"/>
                <a:gd name="connsiteX12" fmla="*/ 1884066 w 1954404"/>
                <a:gd name="connsiteY12" fmla="*/ 211015 h 889279"/>
                <a:gd name="connsiteX13" fmla="*/ 1954404 w 1954404"/>
                <a:gd name="connsiteY13" fmla="*/ 281354 h 889279"/>
                <a:gd name="connsiteX14" fmla="*/ 1924259 w 1954404"/>
                <a:gd name="connsiteY14" fmla="*/ 457200 h 889279"/>
                <a:gd name="connsiteX15" fmla="*/ 1688123 w 1954404"/>
                <a:gd name="connsiteY15" fmla="*/ 628022 h 889279"/>
                <a:gd name="connsiteX16" fmla="*/ 1371600 w 1954404"/>
                <a:gd name="connsiteY16" fmla="*/ 733529 h 889279"/>
                <a:gd name="connsiteX17" fmla="*/ 1200778 w 1954404"/>
                <a:gd name="connsiteY17" fmla="*/ 793820 h 889279"/>
                <a:gd name="connsiteX18" fmla="*/ 984738 w 1954404"/>
                <a:gd name="connsiteY18" fmla="*/ 869182 h 889279"/>
                <a:gd name="connsiteX19" fmla="*/ 818941 w 1954404"/>
                <a:gd name="connsiteY19" fmla="*/ 889279 h 889279"/>
                <a:gd name="connsiteX20" fmla="*/ 612949 w 1954404"/>
                <a:gd name="connsiteY20" fmla="*/ 874206 h 889279"/>
                <a:gd name="connsiteX21" fmla="*/ 291402 w 1954404"/>
                <a:gd name="connsiteY21" fmla="*/ 813916 h 889279"/>
                <a:gd name="connsiteX22" fmla="*/ 95459 w 1954404"/>
                <a:gd name="connsiteY22" fmla="*/ 788795 h 889279"/>
                <a:gd name="connsiteX23" fmla="*/ 0 w 1954404"/>
                <a:gd name="connsiteY23" fmla="*/ 788795 h 889279"/>
                <a:gd name="connsiteX24" fmla="*/ 80387 w 1954404"/>
                <a:gd name="connsiteY24" fmla="*/ 834013 h 889279"/>
                <a:gd name="connsiteX25" fmla="*/ 175846 w 1954404"/>
                <a:gd name="connsiteY25" fmla="*/ 889279 h 889279"/>
                <a:gd name="connsiteX0" fmla="*/ 5024 w 1954404"/>
                <a:gd name="connsiteY0" fmla="*/ 70338 h 854110"/>
                <a:gd name="connsiteX1" fmla="*/ 241160 w 1954404"/>
                <a:gd name="connsiteY1" fmla="*/ 155749 h 854110"/>
                <a:gd name="connsiteX2" fmla="*/ 462224 w 1954404"/>
                <a:gd name="connsiteY2" fmla="*/ 241160 h 854110"/>
                <a:gd name="connsiteX3" fmla="*/ 773723 w 1954404"/>
                <a:gd name="connsiteY3" fmla="*/ 336620 h 854110"/>
                <a:gd name="connsiteX4" fmla="*/ 934497 w 1954404"/>
                <a:gd name="connsiteY4" fmla="*/ 366765 h 854110"/>
                <a:gd name="connsiteX5" fmla="*/ 1286189 w 1954404"/>
                <a:gd name="connsiteY5" fmla="*/ 381837 h 854110"/>
                <a:gd name="connsiteX6" fmla="*/ 1492180 w 1954404"/>
                <a:gd name="connsiteY6" fmla="*/ 321547 h 854110"/>
                <a:gd name="connsiteX7" fmla="*/ 1657978 w 1954404"/>
                <a:gd name="connsiteY7" fmla="*/ 211015 h 854110"/>
                <a:gd name="connsiteX8" fmla="*/ 1823776 w 1954404"/>
                <a:gd name="connsiteY8" fmla="*/ 175847 h 854110"/>
                <a:gd name="connsiteX9" fmla="*/ 1813727 w 1954404"/>
                <a:gd name="connsiteY9" fmla="*/ 0 h 854110"/>
                <a:gd name="connsiteX10" fmla="*/ 1853921 w 1954404"/>
                <a:gd name="connsiteY10" fmla="*/ 75363 h 854110"/>
                <a:gd name="connsiteX11" fmla="*/ 1884066 w 1954404"/>
                <a:gd name="connsiteY11" fmla="*/ 175846 h 854110"/>
                <a:gd name="connsiteX12" fmla="*/ 1954404 w 1954404"/>
                <a:gd name="connsiteY12" fmla="*/ 246185 h 854110"/>
                <a:gd name="connsiteX13" fmla="*/ 1924259 w 1954404"/>
                <a:gd name="connsiteY13" fmla="*/ 422031 h 854110"/>
                <a:gd name="connsiteX14" fmla="*/ 1688123 w 1954404"/>
                <a:gd name="connsiteY14" fmla="*/ 592853 h 854110"/>
                <a:gd name="connsiteX15" fmla="*/ 1371600 w 1954404"/>
                <a:gd name="connsiteY15" fmla="*/ 698360 h 854110"/>
                <a:gd name="connsiteX16" fmla="*/ 1200778 w 1954404"/>
                <a:gd name="connsiteY16" fmla="*/ 758651 h 854110"/>
                <a:gd name="connsiteX17" fmla="*/ 984738 w 1954404"/>
                <a:gd name="connsiteY17" fmla="*/ 834013 h 854110"/>
                <a:gd name="connsiteX18" fmla="*/ 818941 w 1954404"/>
                <a:gd name="connsiteY18" fmla="*/ 854110 h 854110"/>
                <a:gd name="connsiteX19" fmla="*/ 612949 w 1954404"/>
                <a:gd name="connsiteY19" fmla="*/ 839037 h 854110"/>
                <a:gd name="connsiteX20" fmla="*/ 291402 w 1954404"/>
                <a:gd name="connsiteY20" fmla="*/ 778747 h 854110"/>
                <a:gd name="connsiteX21" fmla="*/ 95459 w 1954404"/>
                <a:gd name="connsiteY21" fmla="*/ 753626 h 854110"/>
                <a:gd name="connsiteX22" fmla="*/ 0 w 1954404"/>
                <a:gd name="connsiteY22" fmla="*/ 753626 h 854110"/>
                <a:gd name="connsiteX23" fmla="*/ 80387 w 1954404"/>
                <a:gd name="connsiteY23" fmla="*/ 798844 h 854110"/>
                <a:gd name="connsiteX24" fmla="*/ 175846 w 1954404"/>
                <a:gd name="connsiteY24" fmla="*/ 854110 h 854110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53921 w 1954404"/>
                <a:gd name="connsiteY9" fmla="*/ 5025 h 783772"/>
                <a:gd name="connsiteX10" fmla="*/ 1884066 w 1954404"/>
                <a:gd name="connsiteY10" fmla="*/ 105508 h 783772"/>
                <a:gd name="connsiteX11" fmla="*/ 1954404 w 1954404"/>
                <a:gd name="connsiteY11" fmla="*/ 175847 h 783772"/>
                <a:gd name="connsiteX12" fmla="*/ 1924259 w 1954404"/>
                <a:gd name="connsiteY12" fmla="*/ 351693 h 783772"/>
                <a:gd name="connsiteX13" fmla="*/ 1688123 w 1954404"/>
                <a:gd name="connsiteY13" fmla="*/ 522515 h 783772"/>
                <a:gd name="connsiteX14" fmla="*/ 1371600 w 1954404"/>
                <a:gd name="connsiteY14" fmla="*/ 628022 h 783772"/>
                <a:gd name="connsiteX15" fmla="*/ 1200778 w 1954404"/>
                <a:gd name="connsiteY15" fmla="*/ 688313 h 783772"/>
                <a:gd name="connsiteX16" fmla="*/ 984738 w 1954404"/>
                <a:gd name="connsiteY16" fmla="*/ 763675 h 783772"/>
                <a:gd name="connsiteX17" fmla="*/ 818941 w 1954404"/>
                <a:gd name="connsiteY17" fmla="*/ 783772 h 783772"/>
                <a:gd name="connsiteX18" fmla="*/ 612949 w 1954404"/>
                <a:gd name="connsiteY18" fmla="*/ 768699 h 783772"/>
                <a:gd name="connsiteX19" fmla="*/ 291402 w 1954404"/>
                <a:gd name="connsiteY19" fmla="*/ 708409 h 783772"/>
                <a:gd name="connsiteX20" fmla="*/ 95459 w 1954404"/>
                <a:gd name="connsiteY20" fmla="*/ 683288 h 783772"/>
                <a:gd name="connsiteX21" fmla="*/ 0 w 1954404"/>
                <a:gd name="connsiteY21" fmla="*/ 683288 h 783772"/>
                <a:gd name="connsiteX22" fmla="*/ 80387 w 1954404"/>
                <a:gd name="connsiteY22" fmla="*/ 728506 h 783772"/>
                <a:gd name="connsiteX23" fmla="*/ 175846 w 1954404"/>
                <a:gd name="connsiteY23" fmla="*/ 783772 h 783772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84066 w 1954404"/>
                <a:gd name="connsiteY9" fmla="*/ 105508 h 783772"/>
                <a:gd name="connsiteX10" fmla="*/ 1954404 w 1954404"/>
                <a:gd name="connsiteY10" fmla="*/ 175847 h 783772"/>
                <a:gd name="connsiteX11" fmla="*/ 1924259 w 1954404"/>
                <a:gd name="connsiteY11" fmla="*/ 351693 h 783772"/>
                <a:gd name="connsiteX12" fmla="*/ 1688123 w 1954404"/>
                <a:gd name="connsiteY12" fmla="*/ 522515 h 783772"/>
                <a:gd name="connsiteX13" fmla="*/ 1371600 w 1954404"/>
                <a:gd name="connsiteY13" fmla="*/ 628022 h 783772"/>
                <a:gd name="connsiteX14" fmla="*/ 1200778 w 1954404"/>
                <a:gd name="connsiteY14" fmla="*/ 688313 h 783772"/>
                <a:gd name="connsiteX15" fmla="*/ 984738 w 1954404"/>
                <a:gd name="connsiteY15" fmla="*/ 763675 h 783772"/>
                <a:gd name="connsiteX16" fmla="*/ 818941 w 1954404"/>
                <a:gd name="connsiteY16" fmla="*/ 783772 h 783772"/>
                <a:gd name="connsiteX17" fmla="*/ 612949 w 1954404"/>
                <a:gd name="connsiteY17" fmla="*/ 768699 h 783772"/>
                <a:gd name="connsiteX18" fmla="*/ 291402 w 1954404"/>
                <a:gd name="connsiteY18" fmla="*/ 708409 h 783772"/>
                <a:gd name="connsiteX19" fmla="*/ 95459 w 1954404"/>
                <a:gd name="connsiteY19" fmla="*/ 683288 h 783772"/>
                <a:gd name="connsiteX20" fmla="*/ 0 w 1954404"/>
                <a:gd name="connsiteY20" fmla="*/ 683288 h 783772"/>
                <a:gd name="connsiteX21" fmla="*/ 80387 w 1954404"/>
                <a:gd name="connsiteY21" fmla="*/ 728506 h 783772"/>
                <a:gd name="connsiteX22" fmla="*/ 175846 w 1954404"/>
                <a:gd name="connsiteY22" fmla="*/ 783772 h 783772"/>
                <a:gd name="connsiteX0" fmla="*/ 5024 w 1954404"/>
                <a:gd name="connsiteY0" fmla="*/ 0 h 783772"/>
                <a:gd name="connsiteX1" fmla="*/ 241160 w 1954404"/>
                <a:gd name="connsiteY1" fmla="*/ 85411 h 783772"/>
                <a:gd name="connsiteX2" fmla="*/ 462224 w 1954404"/>
                <a:gd name="connsiteY2" fmla="*/ 170822 h 783772"/>
                <a:gd name="connsiteX3" fmla="*/ 773723 w 1954404"/>
                <a:gd name="connsiteY3" fmla="*/ 266282 h 783772"/>
                <a:gd name="connsiteX4" fmla="*/ 934497 w 1954404"/>
                <a:gd name="connsiteY4" fmla="*/ 296427 h 783772"/>
                <a:gd name="connsiteX5" fmla="*/ 1286189 w 1954404"/>
                <a:gd name="connsiteY5" fmla="*/ 311499 h 783772"/>
                <a:gd name="connsiteX6" fmla="*/ 1492180 w 1954404"/>
                <a:gd name="connsiteY6" fmla="*/ 251209 h 783772"/>
                <a:gd name="connsiteX7" fmla="*/ 1657978 w 1954404"/>
                <a:gd name="connsiteY7" fmla="*/ 140677 h 783772"/>
                <a:gd name="connsiteX8" fmla="*/ 1823776 w 1954404"/>
                <a:gd name="connsiteY8" fmla="*/ 105509 h 783772"/>
                <a:gd name="connsiteX9" fmla="*/ 1884066 w 1954404"/>
                <a:gd name="connsiteY9" fmla="*/ 105508 h 783772"/>
                <a:gd name="connsiteX10" fmla="*/ 1954404 w 1954404"/>
                <a:gd name="connsiteY10" fmla="*/ 175847 h 783772"/>
                <a:gd name="connsiteX11" fmla="*/ 1924259 w 1954404"/>
                <a:gd name="connsiteY11" fmla="*/ 351693 h 783772"/>
                <a:gd name="connsiteX12" fmla="*/ 1688123 w 1954404"/>
                <a:gd name="connsiteY12" fmla="*/ 522515 h 783772"/>
                <a:gd name="connsiteX13" fmla="*/ 1371600 w 1954404"/>
                <a:gd name="connsiteY13" fmla="*/ 628022 h 783772"/>
                <a:gd name="connsiteX14" fmla="*/ 1200778 w 1954404"/>
                <a:gd name="connsiteY14" fmla="*/ 688313 h 783772"/>
                <a:gd name="connsiteX15" fmla="*/ 984738 w 1954404"/>
                <a:gd name="connsiteY15" fmla="*/ 763675 h 783772"/>
                <a:gd name="connsiteX16" fmla="*/ 818941 w 1954404"/>
                <a:gd name="connsiteY16" fmla="*/ 783772 h 783772"/>
                <a:gd name="connsiteX17" fmla="*/ 612949 w 1954404"/>
                <a:gd name="connsiteY17" fmla="*/ 768699 h 783772"/>
                <a:gd name="connsiteX18" fmla="*/ 291402 w 1954404"/>
                <a:gd name="connsiteY18" fmla="*/ 708409 h 783772"/>
                <a:gd name="connsiteX19" fmla="*/ 95459 w 1954404"/>
                <a:gd name="connsiteY19" fmla="*/ 683288 h 783772"/>
                <a:gd name="connsiteX20" fmla="*/ 0 w 1954404"/>
                <a:gd name="connsiteY20" fmla="*/ 683288 h 783772"/>
                <a:gd name="connsiteX21" fmla="*/ 80387 w 1954404"/>
                <a:gd name="connsiteY21" fmla="*/ 728506 h 783772"/>
                <a:gd name="connsiteX22" fmla="*/ 226088 w 1954404"/>
                <a:gd name="connsiteY22" fmla="*/ 738555 h 78377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</a:cxnLst>
              <a:rect l="l" t="t" r="r" b="b"/>
              <a:pathLst>
                <a:path w="1954404" h="783772">
                  <a:moveTo>
                    <a:pt x="5024" y="0"/>
                  </a:moveTo>
                  <a:lnTo>
                    <a:pt x="241160" y="85411"/>
                  </a:lnTo>
                  <a:lnTo>
                    <a:pt x="462224" y="170822"/>
                  </a:lnTo>
                  <a:lnTo>
                    <a:pt x="773723" y="266282"/>
                  </a:lnTo>
                  <a:lnTo>
                    <a:pt x="934497" y="296427"/>
                  </a:lnTo>
                  <a:lnTo>
                    <a:pt x="1286189" y="311499"/>
                  </a:lnTo>
                  <a:lnTo>
                    <a:pt x="1492180" y="251209"/>
                  </a:lnTo>
                  <a:lnTo>
                    <a:pt x="1657978" y="140677"/>
                  </a:lnTo>
                  <a:lnTo>
                    <a:pt x="1823776" y="105509"/>
                  </a:lnTo>
                  <a:lnTo>
                    <a:pt x="1884066" y="105508"/>
                  </a:lnTo>
                  <a:lnTo>
                    <a:pt x="1954404" y="175847"/>
                  </a:lnTo>
                  <a:lnTo>
                    <a:pt x="1924259" y="351693"/>
                  </a:lnTo>
                  <a:lnTo>
                    <a:pt x="1688123" y="522515"/>
                  </a:lnTo>
                  <a:lnTo>
                    <a:pt x="1371600" y="628022"/>
                  </a:lnTo>
                  <a:lnTo>
                    <a:pt x="1200778" y="688313"/>
                  </a:lnTo>
                  <a:lnTo>
                    <a:pt x="984738" y="763675"/>
                  </a:lnTo>
                  <a:lnTo>
                    <a:pt x="818941" y="783772"/>
                  </a:lnTo>
                  <a:lnTo>
                    <a:pt x="612949" y="768699"/>
                  </a:lnTo>
                  <a:lnTo>
                    <a:pt x="291402" y="708409"/>
                  </a:lnTo>
                  <a:lnTo>
                    <a:pt x="95459" y="683288"/>
                  </a:lnTo>
                  <a:lnTo>
                    <a:pt x="0" y="683288"/>
                  </a:lnTo>
                  <a:cubicBezTo>
                    <a:pt x="26796" y="698361"/>
                    <a:pt x="42706" y="719295"/>
                    <a:pt x="80387" y="728506"/>
                  </a:cubicBezTo>
                  <a:cubicBezTo>
                    <a:pt x="118068" y="737717"/>
                    <a:pt x="177521" y="735205"/>
                    <a:pt x="226088" y="738555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8" name="Forme libre 629">
              <a:extLst>
                <a:ext uri="{FF2B5EF4-FFF2-40B4-BE49-F238E27FC236}">
                  <a16:creationId xmlns:a16="http://schemas.microsoft.com/office/drawing/2014/main" id="{344E417F-D964-4F84-88BE-B4A2E90713C6}"/>
                </a:ext>
              </a:extLst>
            </xdr:cNvPr>
            <xdr:cNvSpPr/>
          </xdr:nvSpPr>
          <xdr:spPr>
            <a:xfrm>
              <a:off x="6310365" y="2436725"/>
              <a:ext cx="1281165" cy="562708"/>
            </a:xfrm>
            <a:custGeom>
              <a:avLst/>
              <a:gdLst>
                <a:gd name="connsiteX0" fmla="*/ 0 w 1251020"/>
                <a:gd name="connsiteY0" fmla="*/ 537586 h 552659"/>
                <a:gd name="connsiteX1" fmla="*/ 211015 w 1251020"/>
                <a:gd name="connsiteY1" fmla="*/ 537586 h 552659"/>
                <a:gd name="connsiteX2" fmla="*/ 396910 w 1251020"/>
                <a:gd name="connsiteY2" fmla="*/ 552659 h 552659"/>
                <a:gd name="connsiteX3" fmla="*/ 607925 w 1251020"/>
                <a:gd name="connsiteY3" fmla="*/ 527538 h 552659"/>
                <a:gd name="connsiteX4" fmla="*/ 828989 w 1251020"/>
                <a:gd name="connsiteY4" fmla="*/ 437103 h 552659"/>
                <a:gd name="connsiteX5" fmla="*/ 1045028 w 1251020"/>
                <a:gd name="connsiteY5" fmla="*/ 291402 h 552659"/>
                <a:gd name="connsiteX6" fmla="*/ 1230923 w 1251020"/>
                <a:gd name="connsiteY6" fmla="*/ 115556 h 552659"/>
                <a:gd name="connsiteX7" fmla="*/ 1251020 w 1251020"/>
                <a:gd name="connsiteY7" fmla="*/ 0 h 552659"/>
                <a:gd name="connsiteX0" fmla="*/ 0 w 1281165"/>
                <a:gd name="connsiteY0" fmla="*/ 547635 h 562708"/>
                <a:gd name="connsiteX1" fmla="*/ 211015 w 1281165"/>
                <a:gd name="connsiteY1" fmla="*/ 547635 h 562708"/>
                <a:gd name="connsiteX2" fmla="*/ 396910 w 1281165"/>
                <a:gd name="connsiteY2" fmla="*/ 562708 h 562708"/>
                <a:gd name="connsiteX3" fmla="*/ 607925 w 1281165"/>
                <a:gd name="connsiteY3" fmla="*/ 537587 h 562708"/>
                <a:gd name="connsiteX4" fmla="*/ 828989 w 1281165"/>
                <a:gd name="connsiteY4" fmla="*/ 447152 h 562708"/>
                <a:gd name="connsiteX5" fmla="*/ 1045028 w 1281165"/>
                <a:gd name="connsiteY5" fmla="*/ 301451 h 562708"/>
                <a:gd name="connsiteX6" fmla="*/ 1230923 w 1281165"/>
                <a:gd name="connsiteY6" fmla="*/ 125605 h 562708"/>
                <a:gd name="connsiteX7" fmla="*/ 1281165 w 1281165"/>
                <a:gd name="connsiteY7" fmla="*/ 0 h 5627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281165" h="562708">
                  <a:moveTo>
                    <a:pt x="0" y="547635"/>
                  </a:moveTo>
                  <a:lnTo>
                    <a:pt x="211015" y="547635"/>
                  </a:lnTo>
                  <a:lnTo>
                    <a:pt x="396910" y="562708"/>
                  </a:lnTo>
                  <a:lnTo>
                    <a:pt x="607925" y="537587"/>
                  </a:lnTo>
                  <a:lnTo>
                    <a:pt x="828989" y="447152"/>
                  </a:lnTo>
                  <a:lnTo>
                    <a:pt x="1045028" y="301451"/>
                  </a:lnTo>
                  <a:lnTo>
                    <a:pt x="1230923" y="125605"/>
                  </a:lnTo>
                  <a:lnTo>
                    <a:pt x="1281165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9" name="Forme libre 641">
              <a:extLst>
                <a:ext uri="{FF2B5EF4-FFF2-40B4-BE49-F238E27FC236}">
                  <a16:creationId xmlns:a16="http://schemas.microsoft.com/office/drawing/2014/main" id="{A4997EE8-35DB-4A51-9C7B-1DEE9587542D}"/>
                </a:ext>
              </a:extLst>
            </xdr:cNvPr>
            <xdr:cNvSpPr/>
          </xdr:nvSpPr>
          <xdr:spPr>
            <a:xfrm>
              <a:off x="6189785" y="2813538"/>
              <a:ext cx="1753437" cy="688313"/>
            </a:xfrm>
            <a:custGeom>
              <a:avLst/>
              <a:gdLst>
                <a:gd name="connsiteX0" fmla="*/ 0 w 1753437"/>
                <a:gd name="connsiteY0" fmla="*/ 668216 h 688313"/>
                <a:gd name="connsiteX1" fmla="*/ 231112 w 1753437"/>
                <a:gd name="connsiteY1" fmla="*/ 688313 h 688313"/>
                <a:gd name="connsiteX2" fmla="*/ 587828 w 1753437"/>
                <a:gd name="connsiteY2" fmla="*/ 673240 h 688313"/>
                <a:gd name="connsiteX3" fmla="*/ 788795 w 1753437"/>
                <a:gd name="connsiteY3" fmla="*/ 628022 h 688313"/>
                <a:gd name="connsiteX4" fmla="*/ 984738 w 1753437"/>
                <a:gd name="connsiteY4" fmla="*/ 557684 h 688313"/>
                <a:gd name="connsiteX5" fmla="*/ 1210826 w 1753437"/>
                <a:gd name="connsiteY5" fmla="*/ 492370 h 688313"/>
                <a:gd name="connsiteX6" fmla="*/ 1346479 w 1753437"/>
                <a:gd name="connsiteY6" fmla="*/ 406959 h 688313"/>
                <a:gd name="connsiteX7" fmla="*/ 1542422 w 1753437"/>
                <a:gd name="connsiteY7" fmla="*/ 366765 h 688313"/>
                <a:gd name="connsiteX8" fmla="*/ 1718268 w 1753437"/>
                <a:gd name="connsiteY8" fmla="*/ 241161 h 688313"/>
                <a:gd name="connsiteX9" fmla="*/ 1753437 w 1753437"/>
                <a:gd name="connsiteY9" fmla="*/ 130629 h 688313"/>
                <a:gd name="connsiteX10" fmla="*/ 1652953 w 1753437"/>
                <a:gd name="connsiteY10" fmla="*/ 0 h 688313"/>
                <a:gd name="connsiteX11" fmla="*/ 1441938 w 1753437"/>
                <a:gd name="connsiteY11" fmla="*/ 0 h 688313"/>
                <a:gd name="connsiteX12" fmla="*/ 1140488 w 1753437"/>
                <a:gd name="connsiteY12" fmla="*/ 55266 h 688313"/>
                <a:gd name="connsiteX13" fmla="*/ 954593 w 1753437"/>
                <a:gd name="connsiteY13" fmla="*/ 140677 h 688313"/>
                <a:gd name="connsiteX14" fmla="*/ 813916 w 1753437"/>
                <a:gd name="connsiteY14" fmla="*/ 236137 h 688313"/>
                <a:gd name="connsiteX15" fmla="*/ 643094 w 1753437"/>
                <a:gd name="connsiteY15" fmla="*/ 261258 h 688313"/>
                <a:gd name="connsiteX16" fmla="*/ 381837 w 1753437"/>
                <a:gd name="connsiteY16" fmla="*/ 251209 h 688313"/>
                <a:gd name="connsiteX17" fmla="*/ 165797 w 1753437"/>
                <a:gd name="connsiteY17" fmla="*/ 221064 h 688313"/>
                <a:gd name="connsiteX18" fmla="*/ 125604 w 1753437"/>
                <a:gd name="connsiteY18" fmla="*/ 185895 h 6883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1753437" h="688313">
                  <a:moveTo>
                    <a:pt x="0" y="668216"/>
                  </a:moveTo>
                  <a:lnTo>
                    <a:pt x="231112" y="688313"/>
                  </a:lnTo>
                  <a:lnTo>
                    <a:pt x="587828" y="673240"/>
                  </a:lnTo>
                  <a:lnTo>
                    <a:pt x="788795" y="628022"/>
                  </a:lnTo>
                  <a:lnTo>
                    <a:pt x="984738" y="557684"/>
                  </a:lnTo>
                  <a:lnTo>
                    <a:pt x="1210826" y="492370"/>
                  </a:lnTo>
                  <a:lnTo>
                    <a:pt x="1346479" y="406959"/>
                  </a:lnTo>
                  <a:lnTo>
                    <a:pt x="1542422" y="366765"/>
                  </a:lnTo>
                  <a:lnTo>
                    <a:pt x="1718268" y="241161"/>
                  </a:lnTo>
                  <a:lnTo>
                    <a:pt x="1753437" y="130629"/>
                  </a:lnTo>
                  <a:lnTo>
                    <a:pt x="1652953" y="0"/>
                  </a:lnTo>
                  <a:lnTo>
                    <a:pt x="1441938" y="0"/>
                  </a:lnTo>
                  <a:lnTo>
                    <a:pt x="1140488" y="55266"/>
                  </a:lnTo>
                  <a:lnTo>
                    <a:pt x="954593" y="140677"/>
                  </a:lnTo>
                  <a:lnTo>
                    <a:pt x="813916" y="236137"/>
                  </a:lnTo>
                  <a:lnTo>
                    <a:pt x="643094" y="261258"/>
                  </a:lnTo>
                  <a:lnTo>
                    <a:pt x="381837" y="251209"/>
                  </a:lnTo>
                  <a:lnTo>
                    <a:pt x="165797" y="221064"/>
                  </a:lnTo>
                  <a:lnTo>
                    <a:pt x="125604" y="185895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0" name="Forme libre 654">
              <a:extLst>
                <a:ext uri="{FF2B5EF4-FFF2-40B4-BE49-F238E27FC236}">
                  <a16:creationId xmlns:a16="http://schemas.microsoft.com/office/drawing/2014/main" id="{32FFDD71-32D8-41D8-A991-7732D108F0A6}"/>
                </a:ext>
              </a:extLst>
            </xdr:cNvPr>
            <xdr:cNvSpPr/>
          </xdr:nvSpPr>
          <xdr:spPr>
            <a:xfrm>
              <a:off x="2919046" y="3486778"/>
              <a:ext cx="4406202" cy="813917"/>
            </a:xfrm>
            <a:custGeom>
              <a:avLst/>
              <a:gdLst>
                <a:gd name="connsiteX0" fmla="*/ 0 w 4406202"/>
                <a:gd name="connsiteY0" fmla="*/ 592853 h 813917"/>
                <a:gd name="connsiteX1" fmla="*/ 115556 w 4406202"/>
                <a:gd name="connsiteY1" fmla="*/ 562708 h 813917"/>
                <a:gd name="connsiteX2" fmla="*/ 331596 w 4406202"/>
                <a:gd name="connsiteY2" fmla="*/ 477297 h 813917"/>
                <a:gd name="connsiteX3" fmla="*/ 617974 w 4406202"/>
                <a:gd name="connsiteY3" fmla="*/ 331596 h 813917"/>
                <a:gd name="connsiteX4" fmla="*/ 763675 w 4406202"/>
                <a:gd name="connsiteY4" fmla="*/ 256233 h 813917"/>
                <a:gd name="connsiteX5" fmla="*/ 919424 w 4406202"/>
                <a:gd name="connsiteY5" fmla="*/ 0 h 813917"/>
                <a:gd name="connsiteX6" fmla="*/ 1296238 w 4406202"/>
                <a:gd name="connsiteY6" fmla="*/ 80387 h 813917"/>
                <a:gd name="connsiteX7" fmla="*/ 1507253 w 4406202"/>
                <a:gd name="connsiteY7" fmla="*/ 110532 h 813917"/>
                <a:gd name="connsiteX8" fmla="*/ 1567543 w 4406202"/>
                <a:gd name="connsiteY8" fmla="*/ 95459 h 813917"/>
                <a:gd name="connsiteX9" fmla="*/ 1733341 w 4406202"/>
                <a:gd name="connsiteY9" fmla="*/ 110532 h 813917"/>
                <a:gd name="connsiteX10" fmla="*/ 1909187 w 4406202"/>
                <a:gd name="connsiteY10" fmla="*/ 100484 h 813917"/>
                <a:gd name="connsiteX11" fmla="*/ 1964453 w 4406202"/>
                <a:gd name="connsiteY11" fmla="*/ 110532 h 813917"/>
                <a:gd name="connsiteX12" fmla="*/ 2200589 w 4406202"/>
                <a:gd name="connsiteY12" fmla="*/ 130629 h 813917"/>
                <a:gd name="connsiteX13" fmla="*/ 2336242 w 4406202"/>
                <a:gd name="connsiteY13" fmla="*/ 165798 h 813917"/>
                <a:gd name="connsiteX14" fmla="*/ 2396532 w 4406202"/>
                <a:gd name="connsiteY14" fmla="*/ 190919 h 813917"/>
                <a:gd name="connsiteX15" fmla="*/ 2617596 w 4406202"/>
                <a:gd name="connsiteY15" fmla="*/ 271306 h 813917"/>
                <a:gd name="connsiteX16" fmla="*/ 2738176 w 4406202"/>
                <a:gd name="connsiteY16" fmla="*/ 276330 h 813917"/>
                <a:gd name="connsiteX17" fmla="*/ 2803490 w 4406202"/>
                <a:gd name="connsiteY17" fmla="*/ 276330 h 813917"/>
                <a:gd name="connsiteX18" fmla="*/ 2959240 w 4406202"/>
                <a:gd name="connsiteY18" fmla="*/ 316523 h 813917"/>
                <a:gd name="connsiteX19" fmla="*/ 3094892 w 4406202"/>
                <a:gd name="connsiteY19" fmla="*/ 386862 h 813917"/>
                <a:gd name="connsiteX20" fmla="*/ 3285811 w 4406202"/>
                <a:gd name="connsiteY20" fmla="*/ 472273 h 813917"/>
                <a:gd name="connsiteX21" fmla="*/ 3496827 w 4406202"/>
                <a:gd name="connsiteY21" fmla="*/ 527538 h 813917"/>
                <a:gd name="connsiteX22" fmla="*/ 3667649 w 4406202"/>
                <a:gd name="connsiteY22" fmla="*/ 612949 h 813917"/>
                <a:gd name="connsiteX23" fmla="*/ 3833446 w 4406202"/>
                <a:gd name="connsiteY23" fmla="*/ 698360 h 813917"/>
                <a:gd name="connsiteX24" fmla="*/ 4144945 w 4406202"/>
                <a:gd name="connsiteY24" fmla="*/ 798844 h 813917"/>
                <a:gd name="connsiteX25" fmla="*/ 4355961 w 4406202"/>
                <a:gd name="connsiteY25" fmla="*/ 813917 h 813917"/>
                <a:gd name="connsiteX26" fmla="*/ 4406202 w 4406202"/>
                <a:gd name="connsiteY26" fmla="*/ 758651 h 813917"/>
                <a:gd name="connsiteX27" fmla="*/ 4381081 w 4406202"/>
                <a:gd name="connsiteY27" fmla="*/ 673240 h 813917"/>
                <a:gd name="connsiteX28" fmla="*/ 4320791 w 4406202"/>
                <a:gd name="connsiteY28" fmla="*/ 582804 h 813917"/>
                <a:gd name="connsiteX29" fmla="*/ 4185139 w 4406202"/>
                <a:gd name="connsiteY29" fmla="*/ 492369 h 813917"/>
                <a:gd name="connsiteX30" fmla="*/ 4009292 w 4406202"/>
                <a:gd name="connsiteY30" fmla="*/ 401934 h 813917"/>
                <a:gd name="connsiteX31" fmla="*/ 3823398 w 4406202"/>
                <a:gd name="connsiteY31" fmla="*/ 311499 h 813917"/>
                <a:gd name="connsiteX32" fmla="*/ 3511899 w 4406202"/>
                <a:gd name="connsiteY32" fmla="*/ 185895 h 813917"/>
                <a:gd name="connsiteX33" fmla="*/ 3275763 w 4406202"/>
                <a:gd name="connsiteY33" fmla="*/ 10048 h 8139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</a:cxnLst>
              <a:rect l="l" t="t" r="r" b="b"/>
              <a:pathLst>
                <a:path w="4406202" h="813917">
                  <a:moveTo>
                    <a:pt x="0" y="592853"/>
                  </a:moveTo>
                  <a:lnTo>
                    <a:pt x="115556" y="562708"/>
                  </a:lnTo>
                  <a:lnTo>
                    <a:pt x="331596" y="477297"/>
                  </a:lnTo>
                  <a:lnTo>
                    <a:pt x="617974" y="331596"/>
                  </a:lnTo>
                  <a:lnTo>
                    <a:pt x="763675" y="256233"/>
                  </a:lnTo>
                  <a:lnTo>
                    <a:pt x="919424" y="0"/>
                  </a:lnTo>
                  <a:lnTo>
                    <a:pt x="1296238" y="80387"/>
                  </a:lnTo>
                  <a:lnTo>
                    <a:pt x="1507253" y="110532"/>
                  </a:lnTo>
                  <a:lnTo>
                    <a:pt x="1567543" y="95459"/>
                  </a:lnTo>
                  <a:lnTo>
                    <a:pt x="1733341" y="110532"/>
                  </a:lnTo>
                  <a:lnTo>
                    <a:pt x="1909187" y="100484"/>
                  </a:lnTo>
                  <a:cubicBezTo>
                    <a:pt x="1961786" y="105744"/>
                    <a:pt x="1947528" y="93607"/>
                    <a:pt x="1964453" y="110532"/>
                  </a:cubicBezTo>
                  <a:lnTo>
                    <a:pt x="2200589" y="130629"/>
                  </a:lnTo>
                  <a:lnTo>
                    <a:pt x="2336242" y="165798"/>
                  </a:lnTo>
                  <a:cubicBezTo>
                    <a:pt x="2389961" y="187286"/>
                    <a:pt x="2370351" y="177828"/>
                    <a:pt x="2396532" y="190919"/>
                  </a:cubicBezTo>
                  <a:lnTo>
                    <a:pt x="2617596" y="271306"/>
                  </a:lnTo>
                  <a:lnTo>
                    <a:pt x="2738176" y="276330"/>
                  </a:lnTo>
                  <a:lnTo>
                    <a:pt x="2803490" y="276330"/>
                  </a:lnTo>
                  <a:lnTo>
                    <a:pt x="2959240" y="316523"/>
                  </a:lnTo>
                  <a:lnTo>
                    <a:pt x="3094892" y="386862"/>
                  </a:lnTo>
                  <a:lnTo>
                    <a:pt x="3285811" y="472273"/>
                  </a:lnTo>
                  <a:lnTo>
                    <a:pt x="3496827" y="527538"/>
                  </a:lnTo>
                  <a:lnTo>
                    <a:pt x="3667649" y="612949"/>
                  </a:lnTo>
                  <a:lnTo>
                    <a:pt x="3833446" y="698360"/>
                  </a:lnTo>
                  <a:lnTo>
                    <a:pt x="4144945" y="798844"/>
                  </a:lnTo>
                  <a:lnTo>
                    <a:pt x="4355961" y="813917"/>
                  </a:lnTo>
                  <a:lnTo>
                    <a:pt x="4406202" y="758651"/>
                  </a:lnTo>
                  <a:lnTo>
                    <a:pt x="4381081" y="673240"/>
                  </a:lnTo>
                  <a:lnTo>
                    <a:pt x="4320791" y="582804"/>
                  </a:lnTo>
                  <a:lnTo>
                    <a:pt x="4185139" y="492369"/>
                  </a:lnTo>
                  <a:lnTo>
                    <a:pt x="4009292" y="401934"/>
                  </a:lnTo>
                  <a:lnTo>
                    <a:pt x="3823398" y="311499"/>
                  </a:lnTo>
                  <a:lnTo>
                    <a:pt x="3511899" y="185895"/>
                  </a:lnTo>
                  <a:lnTo>
                    <a:pt x="3275763" y="10048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1" name="Forme libre 661">
              <a:extLst>
                <a:ext uri="{FF2B5EF4-FFF2-40B4-BE49-F238E27FC236}">
                  <a16:creationId xmlns:a16="http://schemas.microsoft.com/office/drawing/2014/main" id="{8D04B0BC-E321-4CBB-BDE4-C72D6F4BF895}"/>
                </a:ext>
              </a:extLst>
            </xdr:cNvPr>
            <xdr:cNvSpPr/>
          </xdr:nvSpPr>
          <xdr:spPr>
            <a:xfrm>
              <a:off x="7420708" y="1808703"/>
              <a:ext cx="391885" cy="316523"/>
            </a:xfrm>
            <a:custGeom>
              <a:avLst/>
              <a:gdLst>
                <a:gd name="connsiteX0" fmla="*/ 391885 w 391885"/>
                <a:gd name="connsiteY0" fmla="*/ 165798 h 316523"/>
                <a:gd name="connsiteX1" fmla="*/ 391885 w 391885"/>
                <a:gd name="connsiteY1" fmla="*/ 95460 h 316523"/>
                <a:gd name="connsiteX2" fmla="*/ 346668 w 391885"/>
                <a:gd name="connsiteY2" fmla="*/ 0 h 316523"/>
                <a:gd name="connsiteX3" fmla="*/ 211015 w 391885"/>
                <a:gd name="connsiteY3" fmla="*/ 0 h 316523"/>
                <a:gd name="connsiteX4" fmla="*/ 155749 w 391885"/>
                <a:gd name="connsiteY4" fmla="*/ 35170 h 316523"/>
                <a:gd name="connsiteX5" fmla="*/ 135652 w 391885"/>
                <a:gd name="connsiteY5" fmla="*/ 125605 h 316523"/>
                <a:gd name="connsiteX6" fmla="*/ 60290 w 391885"/>
                <a:gd name="connsiteY6" fmla="*/ 231112 h 316523"/>
                <a:gd name="connsiteX7" fmla="*/ 0 w 391885"/>
                <a:gd name="connsiteY7" fmla="*/ 316523 h 3165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91885" h="316523">
                  <a:moveTo>
                    <a:pt x="391885" y="165798"/>
                  </a:moveTo>
                  <a:lnTo>
                    <a:pt x="391885" y="95460"/>
                  </a:lnTo>
                  <a:lnTo>
                    <a:pt x="346668" y="0"/>
                  </a:lnTo>
                  <a:lnTo>
                    <a:pt x="211015" y="0"/>
                  </a:lnTo>
                  <a:lnTo>
                    <a:pt x="155749" y="35170"/>
                  </a:lnTo>
                  <a:lnTo>
                    <a:pt x="135652" y="125605"/>
                  </a:lnTo>
                  <a:lnTo>
                    <a:pt x="60290" y="231112"/>
                  </a:lnTo>
                  <a:lnTo>
                    <a:pt x="0" y="316523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cxnSp macro="">
          <xdr:nvCxnSpPr>
            <xdr:cNvPr id="92" name="Connecteur droit 665">
              <a:extLst>
                <a:ext uri="{FF2B5EF4-FFF2-40B4-BE49-F238E27FC236}">
                  <a16:creationId xmlns:a16="http://schemas.microsoft.com/office/drawing/2014/main" id="{4F48463F-343B-473D-8802-87E7FD26F2D1}"/>
                </a:ext>
              </a:extLst>
            </xdr:cNvPr>
            <xdr:cNvCxnSpPr/>
          </xdr:nvCxnSpPr>
          <xdr:spPr>
            <a:xfrm flipH="1">
              <a:off x="7320225" y="2205979"/>
              <a:ext cx="54533" cy="9075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" name="Connecteur droit 688">
              <a:extLst>
                <a:ext uri="{FF2B5EF4-FFF2-40B4-BE49-F238E27FC236}">
                  <a16:creationId xmlns:a16="http://schemas.microsoft.com/office/drawing/2014/main" id="{B483E42F-05F9-4CDA-A4F7-C39B320E9750}"/>
                </a:ext>
              </a:extLst>
            </xdr:cNvPr>
            <xdr:cNvCxnSpPr/>
          </xdr:nvCxnSpPr>
          <xdr:spPr>
            <a:xfrm flipH="1">
              <a:off x="7173944" y="2358223"/>
              <a:ext cx="84106" cy="72222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" name="Connecteur droit 708">
              <a:extLst>
                <a:ext uri="{FF2B5EF4-FFF2-40B4-BE49-F238E27FC236}">
                  <a16:creationId xmlns:a16="http://schemas.microsoft.com/office/drawing/2014/main" id="{548356DE-9FD4-441E-9995-D09D7B8EF718}"/>
                </a:ext>
              </a:extLst>
            </xdr:cNvPr>
            <xdr:cNvCxnSpPr/>
          </xdr:nvCxnSpPr>
          <xdr:spPr>
            <a:xfrm flipH="1">
              <a:off x="7006841" y="2470023"/>
              <a:ext cx="73588" cy="51682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" name="Connecteur droit 715">
              <a:extLst>
                <a:ext uri="{FF2B5EF4-FFF2-40B4-BE49-F238E27FC236}">
                  <a16:creationId xmlns:a16="http://schemas.microsoft.com/office/drawing/2014/main" id="{E5442006-132B-4D30-8EA8-C024EE2922F9}"/>
                </a:ext>
              </a:extLst>
            </xdr:cNvPr>
            <xdr:cNvCxnSpPr/>
          </xdr:nvCxnSpPr>
          <xdr:spPr>
            <a:xfrm flipH="1">
              <a:off x="6787662" y="2561499"/>
              <a:ext cx="133141" cy="38197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" name="Connecteur droit 717">
              <a:extLst>
                <a:ext uri="{FF2B5EF4-FFF2-40B4-BE49-F238E27FC236}">
                  <a16:creationId xmlns:a16="http://schemas.microsoft.com/office/drawing/2014/main" id="{907E9267-9B94-4DE0-9B6A-EA40D0271DA6}"/>
                </a:ext>
              </a:extLst>
            </xdr:cNvPr>
            <xdr:cNvCxnSpPr/>
          </xdr:nvCxnSpPr>
          <xdr:spPr>
            <a:xfrm flipH="1">
              <a:off x="6525171" y="2607031"/>
              <a:ext cx="133141" cy="38197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2</xdr:col>
      <xdr:colOff>2</xdr:colOff>
      <xdr:row>24</xdr:row>
      <xdr:rowOff>0</xdr:rowOff>
    </xdr:from>
    <xdr:to>
      <xdr:col>4</xdr:col>
      <xdr:colOff>323849</xdr:colOff>
      <xdr:row>24</xdr:row>
      <xdr:rowOff>966557</xdr:rowOff>
    </xdr:to>
    <xdr:pic>
      <xdr:nvPicPr>
        <xdr:cNvPr id="102" name="Image 25">
          <a:extLst>
            <a:ext uri="{FF2B5EF4-FFF2-40B4-BE49-F238E27FC236}">
              <a16:creationId xmlns:a16="http://schemas.microsoft.com/office/drawing/2014/main" id="{BDD98C19-61E1-46C5-BEC7-EE1955AAE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16200000">
          <a:off x="1089187" y="23085264"/>
          <a:ext cx="964877" cy="142874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24</xdr:row>
      <xdr:rowOff>1</xdr:rowOff>
    </xdr:from>
    <xdr:to>
      <xdr:col>5</xdr:col>
      <xdr:colOff>319829</xdr:colOff>
      <xdr:row>25</xdr:row>
      <xdr:rowOff>1</xdr:rowOff>
    </xdr:to>
    <xdr:grpSp>
      <xdr:nvGrpSpPr>
        <xdr:cNvPr id="103" name="Groupe 1067">
          <a:extLst>
            <a:ext uri="{FF2B5EF4-FFF2-40B4-BE49-F238E27FC236}">
              <a16:creationId xmlns:a16="http://schemas.microsoft.com/office/drawing/2014/main" id="{B7D7C790-4091-4E7E-897B-2FDB75930378}"/>
            </a:ext>
          </a:extLst>
        </xdr:cNvPr>
        <xdr:cNvGrpSpPr>
          <a:grpSpLocks noChangeAspect="1"/>
        </xdr:cNvGrpSpPr>
      </xdr:nvGrpSpPr>
      <xdr:grpSpPr>
        <a:xfrm>
          <a:off x="2391833" y="23801918"/>
          <a:ext cx="1071246" cy="1143000"/>
          <a:chOff x="4260850" y="505097"/>
          <a:chExt cx="4081961" cy="4517753"/>
        </a:xfrm>
      </xdr:grpSpPr>
      <xdr:grpSp>
        <xdr:nvGrpSpPr>
          <xdr:cNvPr id="104" name="Groupe 1068">
            <a:extLst>
              <a:ext uri="{FF2B5EF4-FFF2-40B4-BE49-F238E27FC236}">
                <a16:creationId xmlns:a16="http://schemas.microsoft.com/office/drawing/2014/main" id="{7FF54B59-4D88-44FC-B985-B33719D35771}"/>
              </a:ext>
            </a:extLst>
          </xdr:cNvPr>
          <xdr:cNvGrpSpPr/>
        </xdr:nvGrpSpPr>
        <xdr:grpSpPr>
          <a:xfrm>
            <a:off x="4260850" y="505097"/>
            <a:ext cx="4081961" cy="4517753"/>
            <a:chOff x="4260850" y="505097"/>
            <a:chExt cx="4081961" cy="4517753"/>
          </a:xfrm>
        </xdr:grpSpPr>
        <xdr:sp macro="" textlink="">
          <xdr:nvSpPr>
            <xdr:cNvPr id="112" name="Forme libre 1076">
              <a:extLst>
                <a:ext uri="{FF2B5EF4-FFF2-40B4-BE49-F238E27FC236}">
                  <a16:creationId xmlns:a16="http://schemas.microsoft.com/office/drawing/2014/main" id="{36209CEF-FEE0-4E40-9B2D-DDCFB567262F}"/>
                </a:ext>
              </a:extLst>
            </xdr:cNvPr>
            <xdr:cNvSpPr/>
          </xdr:nvSpPr>
          <xdr:spPr>
            <a:xfrm>
              <a:off x="4528457" y="505097"/>
              <a:ext cx="3814354" cy="2386149"/>
            </a:xfrm>
            <a:custGeom>
              <a:avLst/>
              <a:gdLst>
                <a:gd name="connsiteX0" fmla="*/ 3814354 w 3814354"/>
                <a:gd name="connsiteY0" fmla="*/ 2386149 h 2386149"/>
                <a:gd name="connsiteX1" fmla="*/ 3587932 w 3814354"/>
                <a:gd name="connsiteY1" fmla="*/ 2029097 h 2386149"/>
                <a:gd name="connsiteX2" fmla="*/ 3344092 w 3814354"/>
                <a:gd name="connsiteY2" fmla="*/ 1689463 h 2386149"/>
                <a:gd name="connsiteX3" fmla="*/ 3117669 w 3814354"/>
                <a:gd name="connsiteY3" fmla="*/ 1428206 h 2386149"/>
                <a:gd name="connsiteX4" fmla="*/ 2952206 w 3814354"/>
                <a:gd name="connsiteY4" fmla="*/ 1201783 h 2386149"/>
                <a:gd name="connsiteX5" fmla="*/ 2743200 w 3814354"/>
                <a:gd name="connsiteY5" fmla="*/ 1166949 h 2386149"/>
                <a:gd name="connsiteX6" fmla="*/ 2420983 w 3814354"/>
                <a:gd name="connsiteY6" fmla="*/ 914400 h 2386149"/>
                <a:gd name="connsiteX7" fmla="*/ 2194560 w 3814354"/>
                <a:gd name="connsiteY7" fmla="*/ 844732 h 2386149"/>
                <a:gd name="connsiteX8" fmla="*/ 1854926 w 3814354"/>
                <a:gd name="connsiteY8" fmla="*/ 661852 h 2386149"/>
                <a:gd name="connsiteX9" fmla="*/ 1402080 w 3814354"/>
                <a:gd name="connsiteY9" fmla="*/ 505097 h 2386149"/>
                <a:gd name="connsiteX10" fmla="*/ 923109 w 3814354"/>
                <a:gd name="connsiteY10" fmla="*/ 322217 h 2386149"/>
                <a:gd name="connsiteX11" fmla="*/ 583474 w 3814354"/>
                <a:gd name="connsiteY11" fmla="*/ 139337 h 2386149"/>
                <a:gd name="connsiteX12" fmla="*/ 374469 w 3814354"/>
                <a:gd name="connsiteY12" fmla="*/ 8709 h 2386149"/>
                <a:gd name="connsiteX13" fmla="*/ 165463 w 3814354"/>
                <a:gd name="connsiteY13" fmla="*/ 0 h 2386149"/>
                <a:gd name="connsiteX14" fmla="*/ 26126 w 3814354"/>
                <a:gd name="connsiteY14" fmla="*/ 34834 h 2386149"/>
                <a:gd name="connsiteX15" fmla="*/ 0 w 3814354"/>
                <a:gd name="connsiteY15" fmla="*/ 235132 h 2386149"/>
                <a:gd name="connsiteX16" fmla="*/ 200297 w 3814354"/>
                <a:gd name="connsiteY16" fmla="*/ 191589 h 2386149"/>
                <a:gd name="connsiteX17" fmla="*/ 461554 w 3814354"/>
                <a:gd name="connsiteY17" fmla="*/ 165463 h 2386149"/>
                <a:gd name="connsiteX18" fmla="*/ 766354 w 3814354"/>
                <a:gd name="connsiteY18" fmla="*/ 235132 h 238614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3814354" h="2386149">
                  <a:moveTo>
                    <a:pt x="3814354" y="2386149"/>
                  </a:moveTo>
                  <a:lnTo>
                    <a:pt x="3587932" y="2029097"/>
                  </a:lnTo>
                  <a:lnTo>
                    <a:pt x="3344092" y="1689463"/>
                  </a:lnTo>
                  <a:lnTo>
                    <a:pt x="3117669" y="1428206"/>
                  </a:lnTo>
                  <a:lnTo>
                    <a:pt x="2952206" y="1201783"/>
                  </a:lnTo>
                  <a:lnTo>
                    <a:pt x="2743200" y="1166949"/>
                  </a:lnTo>
                  <a:lnTo>
                    <a:pt x="2420983" y="914400"/>
                  </a:lnTo>
                  <a:lnTo>
                    <a:pt x="2194560" y="844732"/>
                  </a:lnTo>
                  <a:lnTo>
                    <a:pt x="1854926" y="661852"/>
                  </a:lnTo>
                  <a:lnTo>
                    <a:pt x="1402080" y="505097"/>
                  </a:lnTo>
                  <a:lnTo>
                    <a:pt x="923109" y="322217"/>
                  </a:lnTo>
                  <a:lnTo>
                    <a:pt x="583474" y="139337"/>
                  </a:lnTo>
                  <a:lnTo>
                    <a:pt x="374469" y="8709"/>
                  </a:lnTo>
                  <a:lnTo>
                    <a:pt x="165463" y="0"/>
                  </a:lnTo>
                  <a:lnTo>
                    <a:pt x="26126" y="34834"/>
                  </a:lnTo>
                  <a:lnTo>
                    <a:pt x="0" y="235132"/>
                  </a:lnTo>
                  <a:lnTo>
                    <a:pt x="200297" y="191589"/>
                  </a:lnTo>
                  <a:lnTo>
                    <a:pt x="461554" y="165463"/>
                  </a:lnTo>
                  <a:lnTo>
                    <a:pt x="766354" y="235132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3" name="Forme libre 1077">
              <a:extLst>
                <a:ext uri="{FF2B5EF4-FFF2-40B4-BE49-F238E27FC236}">
                  <a16:creationId xmlns:a16="http://schemas.microsoft.com/office/drawing/2014/main" id="{1C7FDD7E-DDF5-48F9-963E-61DA2C3A34EE}"/>
                </a:ext>
              </a:extLst>
            </xdr:cNvPr>
            <xdr:cNvSpPr/>
          </xdr:nvSpPr>
          <xdr:spPr>
            <a:xfrm>
              <a:off x="4438650" y="742950"/>
              <a:ext cx="1943100" cy="2254250"/>
            </a:xfrm>
            <a:custGeom>
              <a:avLst/>
              <a:gdLst>
                <a:gd name="connsiteX0" fmla="*/ 107950 w 1943100"/>
                <a:gd name="connsiteY0" fmla="*/ 0 h 2254250"/>
                <a:gd name="connsiteX1" fmla="*/ 25400 w 1943100"/>
                <a:gd name="connsiteY1" fmla="*/ 57150 h 2254250"/>
                <a:gd name="connsiteX2" fmla="*/ 0 w 1943100"/>
                <a:gd name="connsiteY2" fmla="*/ 152400 h 2254250"/>
                <a:gd name="connsiteX3" fmla="*/ 0 w 1943100"/>
                <a:gd name="connsiteY3" fmla="*/ 292100 h 2254250"/>
                <a:gd name="connsiteX4" fmla="*/ 19050 w 1943100"/>
                <a:gd name="connsiteY4" fmla="*/ 361950 h 2254250"/>
                <a:gd name="connsiteX5" fmla="*/ 120650 w 1943100"/>
                <a:gd name="connsiteY5" fmla="*/ 469900 h 2254250"/>
                <a:gd name="connsiteX6" fmla="*/ 234950 w 1943100"/>
                <a:gd name="connsiteY6" fmla="*/ 596900 h 2254250"/>
                <a:gd name="connsiteX7" fmla="*/ 406400 w 1943100"/>
                <a:gd name="connsiteY7" fmla="*/ 692150 h 2254250"/>
                <a:gd name="connsiteX8" fmla="*/ 774700 w 1943100"/>
                <a:gd name="connsiteY8" fmla="*/ 825500 h 2254250"/>
                <a:gd name="connsiteX9" fmla="*/ 1104900 w 1943100"/>
                <a:gd name="connsiteY9" fmla="*/ 920750 h 2254250"/>
                <a:gd name="connsiteX10" fmla="*/ 1365250 w 1943100"/>
                <a:gd name="connsiteY10" fmla="*/ 1073150 h 2254250"/>
                <a:gd name="connsiteX11" fmla="*/ 1593850 w 1943100"/>
                <a:gd name="connsiteY11" fmla="*/ 1187450 h 2254250"/>
                <a:gd name="connsiteX12" fmla="*/ 1873250 w 1943100"/>
                <a:gd name="connsiteY12" fmla="*/ 1466850 h 2254250"/>
                <a:gd name="connsiteX13" fmla="*/ 1943100 w 1943100"/>
                <a:gd name="connsiteY13" fmla="*/ 1524000 h 2254250"/>
                <a:gd name="connsiteX14" fmla="*/ 1866900 w 1943100"/>
                <a:gd name="connsiteY14" fmla="*/ 1758950 h 2254250"/>
                <a:gd name="connsiteX15" fmla="*/ 1797050 w 1943100"/>
                <a:gd name="connsiteY15" fmla="*/ 1936750 h 2254250"/>
                <a:gd name="connsiteX16" fmla="*/ 1873250 w 1943100"/>
                <a:gd name="connsiteY16" fmla="*/ 2127250 h 2254250"/>
                <a:gd name="connsiteX17" fmla="*/ 1835150 w 1943100"/>
                <a:gd name="connsiteY17" fmla="*/ 2222500 h 2254250"/>
                <a:gd name="connsiteX18" fmla="*/ 1733550 w 1943100"/>
                <a:gd name="connsiteY18" fmla="*/ 2254250 h 2254250"/>
                <a:gd name="connsiteX19" fmla="*/ 1473200 w 1943100"/>
                <a:gd name="connsiteY19" fmla="*/ 2159000 h 2254250"/>
                <a:gd name="connsiteX20" fmla="*/ 1314450 w 1943100"/>
                <a:gd name="connsiteY20" fmla="*/ 2108200 h 22542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</a:cxnLst>
              <a:rect l="l" t="t" r="r" b="b"/>
              <a:pathLst>
                <a:path w="1943100" h="2254250">
                  <a:moveTo>
                    <a:pt x="107950" y="0"/>
                  </a:moveTo>
                  <a:lnTo>
                    <a:pt x="25400" y="57150"/>
                  </a:lnTo>
                  <a:lnTo>
                    <a:pt x="0" y="152400"/>
                  </a:lnTo>
                  <a:lnTo>
                    <a:pt x="0" y="292100"/>
                  </a:lnTo>
                  <a:lnTo>
                    <a:pt x="19050" y="361950"/>
                  </a:lnTo>
                  <a:lnTo>
                    <a:pt x="120650" y="469900"/>
                  </a:lnTo>
                  <a:lnTo>
                    <a:pt x="234950" y="596900"/>
                  </a:lnTo>
                  <a:lnTo>
                    <a:pt x="406400" y="692150"/>
                  </a:lnTo>
                  <a:lnTo>
                    <a:pt x="774700" y="825500"/>
                  </a:lnTo>
                  <a:lnTo>
                    <a:pt x="1104900" y="920750"/>
                  </a:lnTo>
                  <a:lnTo>
                    <a:pt x="1365250" y="1073150"/>
                  </a:lnTo>
                  <a:lnTo>
                    <a:pt x="1593850" y="1187450"/>
                  </a:lnTo>
                  <a:lnTo>
                    <a:pt x="1873250" y="1466850"/>
                  </a:lnTo>
                  <a:lnTo>
                    <a:pt x="1943100" y="1524000"/>
                  </a:lnTo>
                  <a:lnTo>
                    <a:pt x="1866900" y="1758950"/>
                  </a:lnTo>
                  <a:lnTo>
                    <a:pt x="1797050" y="1936750"/>
                  </a:lnTo>
                  <a:lnTo>
                    <a:pt x="1873250" y="2127250"/>
                  </a:lnTo>
                  <a:lnTo>
                    <a:pt x="1835150" y="2222500"/>
                  </a:lnTo>
                  <a:lnTo>
                    <a:pt x="1733550" y="2254250"/>
                  </a:lnTo>
                  <a:lnTo>
                    <a:pt x="1473200" y="2159000"/>
                  </a:lnTo>
                  <a:lnTo>
                    <a:pt x="1314450" y="210820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4" name="Forme libre 1078">
              <a:extLst>
                <a:ext uri="{FF2B5EF4-FFF2-40B4-BE49-F238E27FC236}">
                  <a16:creationId xmlns:a16="http://schemas.microsoft.com/office/drawing/2014/main" id="{55C05AD9-BF66-4E20-832E-F9C0DE05BA61}"/>
                </a:ext>
              </a:extLst>
            </xdr:cNvPr>
            <xdr:cNvSpPr/>
          </xdr:nvSpPr>
          <xdr:spPr>
            <a:xfrm>
              <a:off x="4260850" y="2495550"/>
              <a:ext cx="4019550" cy="2527300"/>
            </a:xfrm>
            <a:custGeom>
              <a:avLst/>
              <a:gdLst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09650 w 4019550"/>
                <a:gd name="connsiteY26" fmla="*/ 17145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  <a:gd name="connsiteX26" fmla="*/ 1066800 w 4019550"/>
                <a:gd name="connsiteY26" fmla="*/ 406400 h 2527300"/>
                <a:gd name="connsiteX0" fmla="*/ 4019550 w 4019550"/>
                <a:gd name="connsiteY0" fmla="*/ 2527300 h 2527300"/>
                <a:gd name="connsiteX1" fmla="*/ 3816350 w 4019550"/>
                <a:gd name="connsiteY1" fmla="*/ 2368550 h 2527300"/>
                <a:gd name="connsiteX2" fmla="*/ 3625850 w 4019550"/>
                <a:gd name="connsiteY2" fmla="*/ 2273300 h 2527300"/>
                <a:gd name="connsiteX3" fmla="*/ 3505200 w 4019550"/>
                <a:gd name="connsiteY3" fmla="*/ 2152650 h 2527300"/>
                <a:gd name="connsiteX4" fmla="*/ 3467100 w 4019550"/>
                <a:gd name="connsiteY4" fmla="*/ 2082800 h 2527300"/>
                <a:gd name="connsiteX5" fmla="*/ 3327400 w 4019550"/>
                <a:gd name="connsiteY5" fmla="*/ 2120900 h 2527300"/>
                <a:gd name="connsiteX6" fmla="*/ 3086100 w 4019550"/>
                <a:gd name="connsiteY6" fmla="*/ 2120900 h 2527300"/>
                <a:gd name="connsiteX7" fmla="*/ 2794000 w 4019550"/>
                <a:gd name="connsiteY7" fmla="*/ 2025650 h 2527300"/>
                <a:gd name="connsiteX8" fmla="*/ 2495550 w 4019550"/>
                <a:gd name="connsiteY8" fmla="*/ 1866900 h 2527300"/>
                <a:gd name="connsiteX9" fmla="*/ 2298700 w 4019550"/>
                <a:gd name="connsiteY9" fmla="*/ 1714500 h 2527300"/>
                <a:gd name="connsiteX10" fmla="*/ 2165350 w 4019550"/>
                <a:gd name="connsiteY10" fmla="*/ 1485900 h 2527300"/>
                <a:gd name="connsiteX11" fmla="*/ 2152650 w 4019550"/>
                <a:gd name="connsiteY11" fmla="*/ 1358900 h 2527300"/>
                <a:gd name="connsiteX12" fmla="*/ 1993900 w 4019550"/>
                <a:gd name="connsiteY12" fmla="*/ 1295400 h 2527300"/>
                <a:gd name="connsiteX13" fmla="*/ 1898650 w 4019550"/>
                <a:gd name="connsiteY13" fmla="*/ 1225550 h 2527300"/>
                <a:gd name="connsiteX14" fmla="*/ 1701800 w 4019550"/>
                <a:gd name="connsiteY14" fmla="*/ 1397000 h 2527300"/>
                <a:gd name="connsiteX15" fmla="*/ 1390650 w 4019550"/>
                <a:gd name="connsiteY15" fmla="*/ 1282700 h 2527300"/>
                <a:gd name="connsiteX16" fmla="*/ 1054100 w 4019550"/>
                <a:gd name="connsiteY16" fmla="*/ 1104900 h 2527300"/>
                <a:gd name="connsiteX17" fmla="*/ 635000 w 4019550"/>
                <a:gd name="connsiteY17" fmla="*/ 971550 h 2527300"/>
                <a:gd name="connsiteX18" fmla="*/ 184150 w 4019550"/>
                <a:gd name="connsiteY18" fmla="*/ 723900 h 2527300"/>
                <a:gd name="connsiteX19" fmla="*/ 107950 w 4019550"/>
                <a:gd name="connsiteY19" fmla="*/ 596900 h 2527300"/>
                <a:gd name="connsiteX20" fmla="*/ 0 w 4019550"/>
                <a:gd name="connsiteY20" fmla="*/ 374650 h 2527300"/>
                <a:gd name="connsiteX21" fmla="*/ 19050 w 4019550"/>
                <a:gd name="connsiteY21" fmla="*/ 209550 h 2527300"/>
                <a:gd name="connsiteX22" fmla="*/ 234950 w 4019550"/>
                <a:gd name="connsiteY22" fmla="*/ 50800 h 2527300"/>
                <a:gd name="connsiteX23" fmla="*/ 469900 w 4019550"/>
                <a:gd name="connsiteY23" fmla="*/ 0 h 2527300"/>
                <a:gd name="connsiteX24" fmla="*/ 742950 w 4019550"/>
                <a:gd name="connsiteY24" fmla="*/ 44450 h 2527300"/>
                <a:gd name="connsiteX25" fmla="*/ 1028700 w 4019550"/>
                <a:gd name="connsiteY25" fmla="*/ 177800 h 2527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</a:cxnLst>
              <a:rect l="l" t="t" r="r" b="b"/>
              <a:pathLst>
                <a:path w="4019550" h="2527300">
                  <a:moveTo>
                    <a:pt x="4019550" y="2527300"/>
                  </a:moveTo>
                  <a:lnTo>
                    <a:pt x="3816350" y="2368550"/>
                  </a:lnTo>
                  <a:lnTo>
                    <a:pt x="3625850" y="2273300"/>
                  </a:lnTo>
                  <a:lnTo>
                    <a:pt x="3505200" y="2152650"/>
                  </a:lnTo>
                  <a:lnTo>
                    <a:pt x="3467100" y="2082800"/>
                  </a:lnTo>
                  <a:lnTo>
                    <a:pt x="3327400" y="2120900"/>
                  </a:lnTo>
                  <a:lnTo>
                    <a:pt x="3086100" y="2120900"/>
                  </a:lnTo>
                  <a:lnTo>
                    <a:pt x="2794000" y="2025650"/>
                  </a:lnTo>
                  <a:lnTo>
                    <a:pt x="2495550" y="1866900"/>
                  </a:lnTo>
                  <a:lnTo>
                    <a:pt x="2298700" y="1714500"/>
                  </a:lnTo>
                  <a:lnTo>
                    <a:pt x="2165350" y="1485900"/>
                  </a:lnTo>
                  <a:lnTo>
                    <a:pt x="2152650" y="1358900"/>
                  </a:lnTo>
                  <a:lnTo>
                    <a:pt x="1993900" y="1295400"/>
                  </a:lnTo>
                  <a:lnTo>
                    <a:pt x="1898650" y="1225550"/>
                  </a:lnTo>
                  <a:lnTo>
                    <a:pt x="1701800" y="1397000"/>
                  </a:lnTo>
                  <a:lnTo>
                    <a:pt x="1390650" y="1282700"/>
                  </a:lnTo>
                  <a:lnTo>
                    <a:pt x="1054100" y="1104900"/>
                  </a:lnTo>
                  <a:lnTo>
                    <a:pt x="635000" y="971550"/>
                  </a:lnTo>
                  <a:lnTo>
                    <a:pt x="184150" y="723900"/>
                  </a:lnTo>
                  <a:lnTo>
                    <a:pt x="107950" y="596900"/>
                  </a:lnTo>
                  <a:lnTo>
                    <a:pt x="0" y="374650"/>
                  </a:lnTo>
                  <a:lnTo>
                    <a:pt x="19050" y="209550"/>
                  </a:lnTo>
                  <a:lnTo>
                    <a:pt x="234950" y="50800"/>
                  </a:lnTo>
                  <a:lnTo>
                    <a:pt x="469900" y="0"/>
                  </a:lnTo>
                  <a:lnTo>
                    <a:pt x="742950" y="44450"/>
                  </a:lnTo>
                  <a:lnTo>
                    <a:pt x="1028700" y="17780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5" name="Forme libre 1079">
              <a:extLst>
                <a:ext uri="{FF2B5EF4-FFF2-40B4-BE49-F238E27FC236}">
                  <a16:creationId xmlns:a16="http://schemas.microsoft.com/office/drawing/2014/main" id="{9768B603-54F3-48D7-BCB7-DD67F8BB8D50}"/>
                </a:ext>
              </a:extLst>
            </xdr:cNvPr>
            <xdr:cNvSpPr/>
          </xdr:nvSpPr>
          <xdr:spPr>
            <a:xfrm>
              <a:off x="5988050" y="2095500"/>
              <a:ext cx="190500" cy="336550"/>
            </a:xfrm>
            <a:custGeom>
              <a:avLst/>
              <a:gdLst>
                <a:gd name="connsiteX0" fmla="*/ 190500 w 190500"/>
                <a:gd name="connsiteY0" fmla="*/ 0 h 336550"/>
                <a:gd name="connsiteX1" fmla="*/ 57150 w 190500"/>
                <a:gd name="connsiteY1" fmla="*/ 107950 h 336550"/>
                <a:gd name="connsiteX2" fmla="*/ 0 w 190500"/>
                <a:gd name="connsiteY2" fmla="*/ 273050 h 336550"/>
                <a:gd name="connsiteX3" fmla="*/ 6350 w 190500"/>
                <a:gd name="connsiteY3" fmla="*/ 336550 h 336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90500" h="336550">
                  <a:moveTo>
                    <a:pt x="190500" y="0"/>
                  </a:moveTo>
                  <a:lnTo>
                    <a:pt x="57150" y="107950"/>
                  </a:lnTo>
                  <a:lnTo>
                    <a:pt x="0" y="273050"/>
                  </a:lnTo>
                  <a:lnTo>
                    <a:pt x="6350" y="33655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6" name="Forme libre 1080">
              <a:extLst>
                <a:ext uri="{FF2B5EF4-FFF2-40B4-BE49-F238E27FC236}">
                  <a16:creationId xmlns:a16="http://schemas.microsoft.com/office/drawing/2014/main" id="{37784264-174D-4F0D-A425-BB68658A5FF4}"/>
                </a:ext>
              </a:extLst>
            </xdr:cNvPr>
            <xdr:cNvSpPr/>
          </xdr:nvSpPr>
          <xdr:spPr>
            <a:xfrm>
              <a:off x="6108700" y="2730500"/>
              <a:ext cx="152400" cy="241300"/>
            </a:xfrm>
            <a:custGeom>
              <a:avLst/>
              <a:gdLst>
                <a:gd name="connsiteX0" fmla="*/ 0 w 152400"/>
                <a:gd name="connsiteY0" fmla="*/ 0 h 241300"/>
                <a:gd name="connsiteX1" fmla="*/ 88900 w 152400"/>
                <a:gd name="connsiteY1" fmla="*/ 165100 h 241300"/>
                <a:gd name="connsiteX2" fmla="*/ 152400 w 152400"/>
                <a:gd name="connsiteY2" fmla="*/ 241300 h 241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52400" h="241300">
                  <a:moveTo>
                    <a:pt x="0" y="0"/>
                  </a:moveTo>
                  <a:lnTo>
                    <a:pt x="88900" y="165100"/>
                  </a:lnTo>
                  <a:lnTo>
                    <a:pt x="152400" y="24130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7" name="Forme libre 1081">
              <a:extLst>
                <a:ext uri="{FF2B5EF4-FFF2-40B4-BE49-F238E27FC236}">
                  <a16:creationId xmlns:a16="http://schemas.microsoft.com/office/drawing/2014/main" id="{B704EC0D-D650-4132-8632-5CDED519A69D}"/>
                </a:ext>
              </a:extLst>
            </xdr:cNvPr>
            <xdr:cNvSpPr/>
          </xdr:nvSpPr>
          <xdr:spPr>
            <a:xfrm>
              <a:off x="6280150" y="2641600"/>
              <a:ext cx="641350" cy="533400"/>
            </a:xfrm>
            <a:custGeom>
              <a:avLst/>
              <a:gdLst>
                <a:gd name="connsiteX0" fmla="*/ 0 w 603250"/>
                <a:gd name="connsiteY0" fmla="*/ 228600 h 412750"/>
                <a:gd name="connsiteX1" fmla="*/ 133350 w 603250"/>
                <a:gd name="connsiteY1" fmla="*/ 323850 h 412750"/>
                <a:gd name="connsiteX2" fmla="*/ 285750 w 603250"/>
                <a:gd name="connsiteY2" fmla="*/ 400050 h 412750"/>
                <a:gd name="connsiteX3" fmla="*/ 438150 w 603250"/>
                <a:gd name="connsiteY3" fmla="*/ 412750 h 412750"/>
                <a:gd name="connsiteX4" fmla="*/ 552450 w 603250"/>
                <a:gd name="connsiteY4" fmla="*/ 381000 h 412750"/>
                <a:gd name="connsiteX5" fmla="*/ 603250 w 603250"/>
                <a:gd name="connsiteY5" fmla="*/ 349250 h 412750"/>
                <a:gd name="connsiteX6" fmla="*/ 584200 w 603250"/>
                <a:gd name="connsiteY6" fmla="*/ 273050 h 412750"/>
                <a:gd name="connsiteX7" fmla="*/ 533400 w 603250"/>
                <a:gd name="connsiteY7" fmla="*/ 190500 h 412750"/>
                <a:gd name="connsiteX8" fmla="*/ 444500 w 603250"/>
                <a:gd name="connsiteY8" fmla="*/ 127000 h 412750"/>
                <a:gd name="connsiteX9" fmla="*/ 285750 w 603250"/>
                <a:gd name="connsiteY9" fmla="*/ 57150 h 412750"/>
                <a:gd name="connsiteX10" fmla="*/ 171450 w 6032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190500 h 412750"/>
                <a:gd name="connsiteX8" fmla="*/ 444500 w 641350"/>
                <a:gd name="connsiteY8" fmla="*/ 12700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88900 h 412750"/>
                <a:gd name="connsiteX8" fmla="*/ 444500 w 641350"/>
                <a:gd name="connsiteY8" fmla="*/ 12700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28600 h 412750"/>
                <a:gd name="connsiteX1" fmla="*/ 133350 w 641350"/>
                <a:gd name="connsiteY1" fmla="*/ 323850 h 412750"/>
                <a:gd name="connsiteX2" fmla="*/ 285750 w 641350"/>
                <a:gd name="connsiteY2" fmla="*/ 400050 h 412750"/>
                <a:gd name="connsiteX3" fmla="*/ 438150 w 641350"/>
                <a:gd name="connsiteY3" fmla="*/ 412750 h 412750"/>
                <a:gd name="connsiteX4" fmla="*/ 552450 w 641350"/>
                <a:gd name="connsiteY4" fmla="*/ 381000 h 412750"/>
                <a:gd name="connsiteX5" fmla="*/ 603250 w 641350"/>
                <a:gd name="connsiteY5" fmla="*/ 349250 h 412750"/>
                <a:gd name="connsiteX6" fmla="*/ 641350 w 641350"/>
                <a:gd name="connsiteY6" fmla="*/ 196850 h 412750"/>
                <a:gd name="connsiteX7" fmla="*/ 533400 w 641350"/>
                <a:gd name="connsiteY7" fmla="*/ 88900 h 412750"/>
                <a:gd name="connsiteX8" fmla="*/ 419100 w 641350"/>
                <a:gd name="connsiteY8" fmla="*/ 6350 h 412750"/>
                <a:gd name="connsiteX9" fmla="*/ 285750 w 641350"/>
                <a:gd name="connsiteY9" fmla="*/ 57150 h 412750"/>
                <a:gd name="connsiteX10" fmla="*/ 171450 w 641350"/>
                <a:gd name="connsiteY10" fmla="*/ 0 h 412750"/>
                <a:gd name="connsiteX0" fmla="*/ 0 w 641350"/>
                <a:gd name="connsiteY0" fmla="*/ 292100 h 476250"/>
                <a:gd name="connsiteX1" fmla="*/ 133350 w 641350"/>
                <a:gd name="connsiteY1" fmla="*/ 387350 h 476250"/>
                <a:gd name="connsiteX2" fmla="*/ 285750 w 641350"/>
                <a:gd name="connsiteY2" fmla="*/ 463550 h 476250"/>
                <a:gd name="connsiteX3" fmla="*/ 438150 w 641350"/>
                <a:gd name="connsiteY3" fmla="*/ 476250 h 476250"/>
                <a:gd name="connsiteX4" fmla="*/ 552450 w 641350"/>
                <a:gd name="connsiteY4" fmla="*/ 444500 h 476250"/>
                <a:gd name="connsiteX5" fmla="*/ 603250 w 641350"/>
                <a:gd name="connsiteY5" fmla="*/ 412750 h 476250"/>
                <a:gd name="connsiteX6" fmla="*/ 641350 w 641350"/>
                <a:gd name="connsiteY6" fmla="*/ 260350 h 476250"/>
                <a:gd name="connsiteX7" fmla="*/ 533400 w 641350"/>
                <a:gd name="connsiteY7" fmla="*/ 152400 h 476250"/>
                <a:gd name="connsiteX8" fmla="*/ 419100 w 641350"/>
                <a:gd name="connsiteY8" fmla="*/ 69850 h 476250"/>
                <a:gd name="connsiteX9" fmla="*/ 304800 w 641350"/>
                <a:gd name="connsiteY9" fmla="*/ 0 h 476250"/>
                <a:gd name="connsiteX10" fmla="*/ 171450 w 641350"/>
                <a:gd name="connsiteY10" fmla="*/ 63500 h 476250"/>
                <a:gd name="connsiteX0" fmla="*/ 0 w 641350"/>
                <a:gd name="connsiteY0" fmla="*/ 361950 h 546100"/>
                <a:gd name="connsiteX1" fmla="*/ 133350 w 641350"/>
                <a:gd name="connsiteY1" fmla="*/ 457200 h 546100"/>
                <a:gd name="connsiteX2" fmla="*/ 285750 w 641350"/>
                <a:gd name="connsiteY2" fmla="*/ 533400 h 546100"/>
                <a:gd name="connsiteX3" fmla="*/ 438150 w 641350"/>
                <a:gd name="connsiteY3" fmla="*/ 546100 h 546100"/>
                <a:gd name="connsiteX4" fmla="*/ 552450 w 641350"/>
                <a:gd name="connsiteY4" fmla="*/ 514350 h 546100"/>
                <a:gd name="connsiteX5" fmla="*/ 603250 w 641350"/>
                <a:gd name="connsiteY5" fmla="*/ 482600 h 546100"/>
                <a:gd name="connsiteX6" fmla="*/ 641350 w 641350"/>
                <a:gd name="connsiteY6" fmla="*/ 330200 h 546100"/>
                <a:gd name="connsiteX7" fmla="*/ 533400 w 641350"/>
                <a:gd name="connsiteY7" fmla="*/ 222250 h 546100"/>
                <a:gd name="connsiteX8" fmla="*/ 419100 w 641350"/>
                <a:gd name="connsiteY8" fmla="*/ 139700 h 546100"/>
                <a:gd name="connsiteX9" fmla="*/ 304800 w 641350"/>
                <a:gd name="connsiteY9" fmla="*/ 69850 h 546100"/>
                <a:gd name="connsiteX10" fmla="*/ 146050 w 641350"/>
                <a:gd name="connsiteY10" fmla="*/ 0 h 546100"/>
                <a:gd name="connsiteX0" fmla="*/ 0 w 641350"/>
                <a:gd name="connsiteY0" fmla="*/ 349250 h 533400"/>
                <a:gd name="connsiteX1" fmla="*/ 133350 w 641350"/>
                <a:gd name="connsiteY1" fmla="*/ 444500 h 533400"/>
                <a:gd name="connsiteX2" fmla="*/ 285750 w 641350"/>
                <a:gd name="connsiteY2" fmla="*/ 520700 h 533400"/>
                <a:gd name="connsiteX3" fmla="*/ 438150 w 641350"/>
                <a:gd name="connsiteY3" fmla="*/ 533400 h 533400"/>
                <a:gd name="connsiteX4" fmla="*/ 552450 w 641350"/>
                <a:gd name="connsiteY4" fmla="*/ 501650 h 533400"/>
                <a:gd name="connsiteX5" fmla="*/ 603250 w 641350"/>
                <a:gd name="connsiteY5" fmla="*/ 469900 h 533400"/>
                <a:gd name="connsiteX6" fmla="*/ 641350 w 641350"/>
                <a:gd name="connsiteY6" fmla="*/ 317500 h 533400"/>
                <a:gd name="connsiteX7" fmla="*/ 533400 w 641350"/>
                <a:gd name="connsiteY7" fmla="*/ 209550 h 533400"/>
                <a:gd name="connsiteX8" fmla="*/ 419100 w 641350"/>
                <a:gd name="connsiteY8" fmla="*/ 127000 h 533400"/>
                <a:gd name="connsiteX9" fmla="*/ 304800 w 641350"/>
                <a:gd name="connsiteY9" fmla="*/ 57150 h 533400"/>
                <a:gd name="connsiteX10" fmla="*/ 120650 w 641350"/>
                <a:gd name="connsiteY10" fmla="*/ 0 h 5334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641350" h="533400">
                  <a:moveTo>
                    <a:pt x="0" y="349250"/>
                  </a:moveTo>
                  <a:lnTo>
                    <a:pt x="133350" y="444500"/>
                  </a:lnTo>
                  <a:lnTo>
                    <a:pt x="285750" y="520700"/>
                  </a:lnTo>
                  <a:lnTo>
                    <a:pt x="438150" y="533400"/>
                  </a:lnTo>
                  <a:lnTo>
                    <a:pt x="552450" y="501650"/>
                  </a:lnTo>
                  <a:lnTo>
                    <a:pt x="603250" y="469900"/>
                  </a:lnTo>
                  <a:lnTo>
                    <a:pt x="641350" y="317500"/>
                  </a:lnTo>
                  <a:lnTo>
                    <a:pt x="533400" y="209550"/>
                  </a:lnTo>
                  <a:lnTo>
                    <a:pt x="419100" y="127000"/>
                  </a:lnTo>
                  <a:lnTo>
                    <a:pt x="304800" y="57150"/>
                  </a:lnTo>
                  <a:lnTo>
                    <a:pt x="120650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8" name="Forme libre 1082">
              <a:extLst>
                <a:ext uri="{FF2B5EF4-FFF2-40B4-BE49-F238E27FC236}">
                  <a16:creationId xmlns:a16="http://schemas.microsoft.com/office/drawing/2014/main" id="{B5FDDBCD-C68B-4C08-A24A-184D6CEA5BCF}"/>
                </a:ext>
              </a:extLst>
            </xdr:cNvPr>
            <xdr:cNvSpPr/>
          </xdr:nvSpPr>
          <xdr:spPr>
            <a:xfrm>
              <a:off x="6902450" y="2501900"/>
              <a:ext cx="349250" cy="577850"/>
            </a:xfrm>
            <a:custGeom>
              <a:avLst/>
              <a:gdLst>
                <a:gd name="connsiteX0" fmla="*/ 25400 w 349250"/>
                <a:gd name="connsiteY0" fmla="*/ 527050 h 577850"/>
                <a:gd name="connsiteX1" fmla="*/ 133350 w 349250"/>
                <a:gd name="connsiteY1" fmla="*/ 577850 h 577850"/>
                <a:gd name="connsiteX2" fmla="*/ 285750 w 349250"/>
                <a:gd name="connsiteY2" fmla="*/ 565150 h 577850"/>
                <a:gd name="connsiteX3" fmla="*/ 349250 w 349250"/>
                <a:gd name="connsiteY3" fmla="*/ 476250 h 577850"/>
                <a:gd name="connsiteX4" fmla="*/ 330200 w 349250"/>
                <a:gd name="connsiteY4" fmla="*/ 311150 h 577850"/>
                <a:gd name="connsiteX5" fmla="*/ 254000 w 349250"/>
                <a:gd name="connsiteY5" fmla="*/ 215900 h 577850"/>
                <a:gd name="connsiteX6" fmla="*/ 101600 w 349250"/>
                <a:gd name="connsiteY6" fmla="*/ 88900 h 577850"/>
                <a:gd name="connsiteX7" fmla="*/ 0 w 349250"/>
                <a:gd name="connsiteY7" fmla="*/ 0 h 5778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49250" h="577850">
                  <a:moveTo>
                    <a:pt x="25400" y="527050"/>
                  </a:moveTo>
                  <a:lnTo>
                    <a:pt x="133350" y="577850"/>
                  </a:lnTo>
                  <a:lnTo>
                    <a:pt x="285750" y="565150"/>
                  </a:lnTo>
                  <a:lnTo>
                    <a:pt x="349250" y="476250"/>
                  </a:lnTo>
                  <a:lnTo>
                    <a:pt x="330200" y="311150"/>
                  </a:lnTo>
                  <a:lnTo>
                    <a:pt x="254000" y="215900"/>
                  </a:lnTo>
                  <a:lnTo>
                    <a:pt x="101600" y="88900"/>
                  </a:lnTo>
                  <a:lnTo>
                    <a:pt x="0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05" name="Groupe 1069">
            <a:extLst>
              <a:ext uri="{FF2B5EF4-FFF2-40B4-BE49-F238E27FC236}">
                <a16:creationId xmlns:a16="http://schemas.microsoft.com/office/drawing/2014/main" id="{A3ED86A4-698B-4715-B722-CBD8FA57F201}"/>
              </a:ext>
            </a:extLst>
          </xdr:cNvPr>
          <xdr:cNvGrpSpPr/>
        </xdr:nvGrpSpPr>
        <xdr:grpSpPr>
          <a:xfrm>
            <a:off x="4724400" y="2413000"/>
            <a:ext cx="3021158" cy="774700"/>
            <a:chOff x="4724400" y="2413000"/>
            <a:chExt cx="3021158" cy="774700"/>
          </a:xfrm>
        </xdr:grpSpPr>
        <xdr:sp macro="" textlink="">
          <xdr:nvSpPr>
            <xdr:cNvPr id="106" name="Forme libre 1070">
              <a:extLst>
                <a:ext uri="{FF2B5EF4-FFF2-40B4-BE49-F238E27FC236}">
                  <a16:creationId xmlns:a16="http://schemas.microsoft.com/office/drawing/2014/main" id="{0BF579A3-3C1C-4658-812D-0E75EA6FBBC7}"/>
                </a:ext>
              </a:extLst>
            </xdr:cNvPr>
            <xdr:cNvSpPr/>
          </xdr:nvSpPr>
          <xdr:spPr>
            <a:xfrm>
              <a:off x="4724400" y="2413000"/>
              <a:ext cx="1562100" cy="774700"/>
            </a:xfrm>
            <a:custGeom>
              <a:avLst/>
              <a:gdLst>
                <a:gd name="connsiteX0" fmla="*/ 1562100 w 1562100"/>
                <a:gd name="connsiteY0" fmla="*/ 6350 h 774700"/>
                <a:gd name="connsiteX1" fmla="*/ 1390650 w 1562100"/>
                <a:gd name="connsiteY1" fmla="*/ 0 h 774700"/>
                <a:gd name="connsiteX2" fmla="*/ 1174750 w 1562100"/>
                <a:gd name="connsiteY2" fmla="*/ 31750 h 774700"/>
                <a:gd name="connsiteX3" fmla="*/ 908050 w 1562100"/>
                <a:gd name="connsiteY3" fmla="*/ 101600 h 774700"/>
                <a:gd name="connsiteX4" fmla="*/ 609600 w 1562100"/>
                <a:gd name="connsiteY4" fmla="*/ 241300 h 774700"/>
                <a:gd name="connsiteX5" fmla="*/ 419100 w 1562100"/>
                <a:gd name="connsiteY5" fmla="*/ 342900 h 774700"/>
                <a:gd name="connsiteX6" fmla="*/ 69850 w 1562100"/>
                <a:gd name="connsiteY6" fmla="*/ 527050 h 774700"/>
                <a:gd name="connsiteX7" fmla="*/ 0 w 1562100"/>
                <a:gd name="connsiteY7" fmla="*/ 609600 h 774700"/>
                <a:gd name="connsiteX8" fmla="*/ 139700 w 1562100"/>
                <a:gd name="connsiteY8" fmla="*/ 774700 h 774700"/>
                <a:gd name="connsiteX9" fmla="*/ 311150 w 1562100"/>
                <a:gd name="connsiteY9" fmla="*/ 641350 h 774700"/>
                <a:gd name="connsiteX10" fmla="*/ 571500 w 1562100"/>
                <a:gd name="connsiteY10" fmla="*/ 488950 h 774700"/>
                <a:gd name="connsiteX11" fmla="*/ 895350 w 1562100"/>
                <a:gd name="connsiteY11" fmla="*/ 311150 h 7747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562100" h="774700">
                  <a:moveTo>
                    <a:pt x="1562100" y="6350"/>
                  </a:moveTo>
                  <a:lnTo>
                    <a:pt x="1390650" y="0"/>
                  </a:lnTo>
                  <a:lnTo>
                    <a:pt x="1174750" y="31750"/>
                  </a:lnTo>
                  <a:lnTo>
                    <a:pt x="908050" y="101600"/>
                  </a:lnTo>
                  <a:lnTo>
                    <a:pt x="609600" y="241300"/>
                  </a:lnTo>
                  <a:lnTo>
                    <a:pt x="419100" y="342900"/>
                  </a:lnTo>
                  <a:lnTo>
                    <a:pt x="69850" y="527050"/>
                  </a:lnTo>
                  <a:lnTo>
                    <a:pt x="0" y="609600"/>
                  </a:lnTo>
                  <a:lnTo>
                    <a:pt x="139700" y="774700"/>
                  </a:lnTo>
                  <a:lnTo>
                    <a:pt x="311150" y="641350"/>
                  </a:lnTo>
                  <a:lnTo>
                    <a:pt x="571500" y="488950"/>
                  </a:lnTo>
                  <a:lnTo>
                    <a:pt x="895350" y="31115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7" name="Forme libre 1071">
              <a:extLst>
                <a:ext uri="{FF2B5EF4-FFF2-40B4-BE49-F238E27FC236}">
                  <a16:creationId xmlns:a16="http://schemas.microsoft.com/office/drawing/2014/main" id="{DB15FBBB-9B44-48F4-9270-13E73BD83AB7}"/>
                </a:ext>
              </a:extLst>
            </xdr:cNvPr>
            <xdr:cNvSpPr/>
          </xdr:nvSpPr>
          <xdr:spPr>
            <a:xfrm>
              <a:off x="5232400" y="2730500"/>
              <a:ext cx="1003300" cy="342900"/>
            </a:xfrm>
            <a:custGeom>
              <a:avLst/>
              <a:gdLst>
                <a:gd name="connsiteX0" fmla="*/ 0 w 1003300"/>
                <a:gd name="connsiteY0" fmla="*/ 209550 h 342900"/>
                <a:gd name="connsiteX1" fmla="*/ 133350 w 1003300"/>
                <a:gd name="connsiteY1" fmla="*/ 342900 h 342900"/>
                <a:gd name="connsiteX2" fmla="*/ 412750 w 1003300"/>
                <a:gd name="connsiteY2" fmla="*/ 158750 h 342900"/>
                <a:gd name="connsiteX3" fmla="*/ 749300 w 1003300"/>
                <a:gd name="connsiteY3" fmla="*/ 19050 h 342900"/>
                <a:gd name="connsiteX4" fmla="*/ 1003300 w 1003300"/>
                <a:gd name="connsiteY4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003300" h="342900">
                  <a:moveTo>
                    <a:pt x="0" y="209550"/>
                  </a:moveTo>
                  <a:lnTo>
                    <a:pt x="133350" y="342900"/>
                  </a:lnTo>
                  <a:lnTo>
                    <a:pt x="412750" y="158750"/>
                  </a:lnTo>
                  <a:lnTo>
                    <a:pt x="749300" y="19050"/>
                  </a:lnTo>
                  <a:lnTo>
                    <a:pt x="100330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8" name="Forme libre 1072">
              <a:extLst>
                <a:ext uri="{FF2B5EF4-FFF2-40B4-BE49-F238E27FC236}">
                  <a16:creationId xmlns:a16="http://schemas.microsoft.com/office/drawing/2014/main" id="{71658C2E-CA5A-42FE-B8AF-683ADCFF05DF}"/>
                </a:ext>
              </a:extLst>
            </xdr:cNvPr>
            <xdr:cNvSpPr/>
          </xdr:nvSpPr>
          <xdr:spPr>
            <a:xfrm>
              <a:off x="5626100" y="2609850"/>
              <a:ext cx="615950" cy="114300"/>
            </a:xfrm>
            <a:custGeom>
              <a:avLst/>
              <a:gdLst>
                <a:gd name="connsiteX0" fmla="*/ 0 w 615950"/>
                <a:gd name="connsiteY0" fmla="*/ 114300 h 114300"/>
                <a:gd name="connsiteX1" fmla="*/ 171450 w 615950"/>
                <a:gd name="connsiteY1" fmla="*/ 57150 h 114300"/>
                <a:gd name="connsiteX2" fmla="*/ 349250 w 615950"/>
                <a:gd name="connsiteY2" fmla="*/ 6350 h 114300"/>
                <a:gd name="connsiteX3" fmla="*/ 571500 w 615950"/>
                <a:gd name="connsiteY3" fmla="*/ 0 h 114300"/>
                <a:gd name="connsiteX4" fmla="*/ 615950 w 615950"/>
                <a:gd name="connsiteY4" fmla="*/ 6350 h 114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5950" h="114300">
                  <a:moveTo>
                    <a:pt x="0" y="114300"/>
                  </a:moveTo>
                  <a:lnTo>
                    <a:pt x="171450" y="57150"/>
                  </a:lnTo>
                  <a:lnTo>
                    <a:pt x="349250" y="6350"/>
                  </a:lnTo>
                  <a:lnTo>
                    <a:pt x="571500" y="0"/>
                  </a:lnTo>
                  <a:lnTo>
                    <a:pt x="615950" y="6350"/>
                  </a:lnTo>
                </a:path>
              </a:pathLst>
            </a:custGeom>
            <a:noFill/>
            <a:ln w="285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9" name="Forme libre 1073">
              <a:extLst>
                <a:ext uri="{FF2B5EF4-FFF2-40B4-BE49-F238E27FC236}">
                  <a16:creationId xmlns:a16="http://schemas.microsoft.com/office/drawing/2014/main" id="{F6760ADC-EA8D-433A-A3D2-D866AFA81358}"/>
                </a:ext>
              </a:extLst>
            </xdr:cNvPr>
            <xdr:cNvSpPr/>
          </xdr:nvSpPr>
          <xdr:spPr>
            <a:xfrm>
              <a:off x="6354908" y="2444751"/>
              <a:ext cx="1390650" cy="266699"/>
            </a:xfrm>
            <a:custGeom>
              <a:avLst/>
              <a:gdLst>
                <a:gd name="connsiteX0" fmla="*/ 0 w 1346200"/>
                <a:gd name="connsiteY0" fmla="*/ 0 h 44450"/>
                <a:gd name="connsiteX1" fmla="*/ 177800 w 1346200"/>
                <a:gd name="connsiteY1" fmla="*/ 0 h 44450"/>
                <a:gd name="connsiteX2" fmla="*/ 412750 w 1346200"/>
                <a:gd name="connsiteY2" fmla="*/ 6350 h 44450"/>
                <a:gd name="connsiteX3" fmla="*/ 641350 w 1346200"/>
                <a:gd name="connsiteY3" fmla="*/ 19050 h 44450"/>
                <a:gd name="connsiteX4" fmla="*/ 1035050 w 1346200"/>
                <a:gd name="connsiteY4" fmla="*/ 12700 h 44450"/>
                <a:gd name="connsiteX5" fmla="*/ 1346200 w 1346200"/>
                <a:gd name="connsiteY5" fmla="*/ 44450 h 44450"/>
                <a:gd name="connsiteX0" fmla="*/ 0 w 1346200"/>
                <a:gd name="connsiteY0" fmla="*/ 0 h 45719"/>
                <a:gd name="connsiteX1" fmla="*/ 234950 w 1346200"/>
                <a:gd name="connsiteY1" fmla="*/ 45719 h 45719"/>
                <a:gd name="connsiteX2" fmla="*/ 412750 w 1346200"/>
                <a:gd name="connsiteY2" fmla="*/ 6350 h 45719"/>
                <a:gd name="connsiteX3" fmla="*/ 641350 w 1346200"/>
                <a:gd name="connsiteY3" fmla="*/ 19050 h 45719"/>
                <a:gd name="connsiteX4" fmla="*/ 1035050 w 1346200"/>
                <a:gd name="connsiteY4" fmla="*/ 12700 h 45719"/>
                <a:gd name="connsiteX5" fmla="*/ 1346200 w 1346200"/>
                <a:gd name="connsiteY5" fmla="*/ 44450 h 45719"/>
                <a:gd name="connsiteX0" fmla="*/ 0 w 1346200"/>
                <a:gd name="connsiteY0" fmla="*/ 0 h 63500"/>
                <a:gd name="connsiteX1" fmla="*/ 234950 w 1346200"/>
                <a:gd name="connsiteY1" fmla="*/ 45719 h 63500"/>
                <a:gd name="connsiteX2" fmla="*/ 457200 w 1346200"/>
                <a:gd name="connsiteY2" fmla="*/ 63500 h 63500"/>
                <a:gd name="connsiteX3" fmla="*/ 641350 w 1346200"/>
                <a:gd name="connsiteY3" fmla="*/ 19050 h 63500"/>
                <a:gd name="connsiteX4" fmla="*/ 1035050 w 1346200"/>
                <a:gd name="connsiteY4" fmla="*/ 12700 h 63500"/>
                <a:gd name="connsiteX5" fmla="*/ 1346200 w 1346200"/>
                <a:gd name="connsiteY5" fmla="*/ 44450 h 63500"/>
                <a:gd name="connsiteX0" fmla="*/ 0 w 1346200"/>
                <a:gd name="connsiteY0" fmla="*/ 0 h 83680"/>
                <a:gd name="connsiteX1" fmla="*/ 234950 w 1346200"/>
                <a:gd name="connsiteY1" fmla="*/ 45719 h 83680"/>
                <a:gd name="connsiteX2" fmla="*/ 457200 w 1346200"/>
                <a:gd name="connsiteY2" fmla="*/ 63500 h 83680"/>
                <a:gd name="connsiteX3" fmla="*/ 692150 w 1346200"/>
                <a:gd name="connsiteY3" fmla="*/ 82549 h 83680"/>
                <a:gd name="connsiteX4" fmla="*/ 1035050 w 1346200"/>
                <a:gd name="connsiteY4" fmla="*/ 12700 h 83680"/>
                <a:gd name="connsiteX5" fmla="*/ 1346200 w 1346200"/>
                <a:gd name="connsiteY5" fmla="*/ 44450 h 83680"/>
                <a:gd name="connsiteX0" fmla="*/ 0 w 1346200"/>
                <a:gd name="connsiteY0" fmla="*/ 0 h 146111"/>
                <a:gd name="connsiteX1" fmla="*/ 234950 w 1346200"/>
                <a:gd name="connsiteY1" fmla="*/ 45719 h 146111"/>
                <a:gd name="connsiteX2" fmla="*/ 457200 w 1346200"/>
                <a:gd name="connsiteY2" fmla="*/ 63500 h 146111"/>
                <a:gd name="connsiteX3" fmla="*/ 692150 w 1346200"/>
                <a:gd name="connsiteY3" fmla="*/ 82549 h 146111"/>
                <a:gd name="connsiteX4" fmla="*/ 1041400 w 1346200"/>
                <a:gd name="connsiteY4" fmla="*/ 146049 h 146111"/>
                <a:gd name="connsiteX5" fmla="*/ 1346200 w 1346200"/>
                <a:gd name="connsiteY5" fmla="*/ 44450 h 146111"/>
                <a:gd name="connsiteX0" fmla="*/ 0 w 1390650"/>
                <a:gd name="connsiteY0" fmla="*/ 0 h 266699"/>
                <a:gd name="connsiteX1" fmla="*/ 234950 w 1390650"/>
                <a:gd name="connsiteY1" fmla="*/ 45719 h 266699"/>
                <a:gd name="connsiteX2" fmla="*/ 457200 w 1390650"/>
                <a:gd name="connsiteY2" fmla="*/ 63500 h 266699"/>
                <a:gd name="connsiteX3" fmla="*/ 692150 w 1390650"/>
                <a:gd name="connsiteY3" fmla="*/ 82549 h 266699"/>
                <a:gd name="connsiteX4" fmla="*/ 1041400 w 1390650"/>
                <a:gd name="connsiteY4" fmla="*/ 146049 h 266699"/>
                <a:gd name="connsiteX5" fmla="*/ 1390650 w 1390650"/>
                <a:gd name="connsiteY5" fmla="*/ 266699 h 2666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390650" h="266699">
                  <a:moveTo>
                    <a:pt x="0" y="0"/>
                  </a:moveTo>
                  <a:lnTo>
                    <a:pt x="234950" y="45719"/>
                  </a:lnTo>
                  <a:lnTo>
                    <a:pt x="457200" y="63500"/>
                  </a:lnTo>
                  <a:cubicBezTo>
                    <a:pt x="518583" y="48683"/>
                    <a:pt x="594783" y="68791"/>
                    <a:pt x="692150" y="82549"/>
                  </a:cubicBezTo>
                  <a:cubicBezTo>
                    <a:pt x="789517" y="96307"/>
                    <a:pt x="910167" y="148166"/>
                    <a:pt x="1041400" y="146049"/>
                  </a:cubicBezTo>
                  <a:lnTo>
                    <a:pt x="1390650" y="266699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0" name="Forme libre 1074">
              <a:extLst>
                <a:ext uri="{FF2B5EF4-FFF2-40B4-BE49-F238E27FC236}">
                  <a16:creationId xmlns:a16="http://schemas.microsoft.com/office/drawing/2014/main" id="{D85290E6-7A6B-498F-9332-664D6E291289}"/>
                </a:ext>
              </a:extLst>
            </xdr:cNvPr>
            <xdr:cNvSpPr/>
          </xdr:nvSpPr>
          <xdr:spPr>
            <a:xfrm>
              <a:off x="6299200" y="2711450"/>
              <a:ext cx="1365250" cy="222250"/>
            </a:xfrm>
            <a:custGeom>
              <a:avLst/>
              <a:gdLst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46100 w 1619250"/>
                <a:gd name="connsiteY3" fmla="*/ 95250 h 292100"/>
                <a:gd name="connsiteX4" fmla="*/ 819150 w 1619250"/>
                <a:gd name="connsiteY4" fmla="*/ 11430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19150 w 1619250"/>
                <a:gd name="connsiteY4" fmla="*/ 11430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60450 w 1619250"/>
                <a:gd name="connsiteY5" fmla="*/ 17780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3810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79500 w 1619250"/>
                <a:gd name="connsiteY5" fmla="*/ 12065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619250"/>
                <a:gd name="connsiteY0" fmla="*/ 0 h 292100"/>
                <a:gd name="connsiteX1" fmla="*/ 196850 w 1619250"/>
                <a:gd name="connsiteY1" fmla="*/ 12700 h 292100"/>
                <a:gd name="connsiteX2" fmla="*/ 355600 w 1619250"/>
                <a:gd name="connsiteY2" fmla="*/ 19050 h 292100"/>
                <a:gd name="connsiteX3" fmla="*/ 558800 w 1619250"/>
                <a:gd name="connsiteY3" fmla="*/ 38100 h 292100"/>
                <a:gd name="connsiteX4" fmla="*/ 825500 w 1619250"/>
                <a:gd name="connsiteY4" fmla="*/ 69850 h 292100"/>
                <a:gd name="connsiteX5" fmla="*/ 1079500 w 1619250"/>
                <a:gd name="connsiteY5" fmla="*/ 120650 h 292100"/>
                <a:gd name="connsiteX6" fmla="*/ 1365250 w 1619250"/>
                <a:gd name="connsiteY6" fmla="*/ 222250 h 292100"/>
                <a:gd name="connsiteX7" fmla="*/ 1619250 w 1619250"/>
                <a:gd name="connsiteY7" fmla="*/ 292100 h 292100"/>
                <a:gd name="connsiteX0" fmla="*/ 0 w 1365250"/>
                <a:gd name="connsiteY0" fmla="*/ 0 h 222250"/>
                <a:gd name="connsiteX1" fmla="*/ 196850 w 1365250"/>
                <a:gd name="connsiteY1" fmla="*/ 12700 h 222250"/>
                <a:gd name="connsiteX2" fmla="*/ 355600 w 1365250"/>
                <a:gd name="connsiteY2" fmla="*/ 19050 h 222250"/>
                <a:gd name="connsiteX3" fmla="*/ 558800 w 1365250"/>
                <a:gd name="connsiteY3" fmla="*/ 38100 h 222250"/>
                <a:gd name="connsiteX4" fmla="*/ 825500 w 1365250"/>
                <a:gd name="connsiteY4" fmla="*/ 69850 h 222250"/>
                <a:gd name="connsiteX5" fmla="*/ 1079500 w 1365250"/>
                <a:gd name="connsiteY5" fmla="*/ 120650 h 222250"/>
                <a:gd name="connsiteX6" fmla="*/ 1365250 w 1365250"/>
                <a:gd name="connsiteY6" fmla="*/ 222250 h 2222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365250" h="222250">
                  <a:moveTo>
                    <a:pt x="0" y="0"/>
                  </a:moveTo>
                  <a:lnTo>
                    <a:pt x="196850" y="12700"/>
                  </a:lnTo>
                  <a:lnTo>
                    <a:pt x="355600" y="19050"/>
                  </a:lnTo>
                  <a:lnTo>
                    <a:pt x="558800" y="38100"/>
                  </a:lnTo>
                  <a:lnTo>
                    <a:pt x="825500" y="69850"/>
                  </a:lnTo>
                  <a:lnTo>
                    <a:pt x="1079500" y="120650"/>
                  </a:lnTo>
                  <a:lnTo>
                    <a:pt x="1365250" y="222250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11" name="Forme libre 1075">
              <a:extLst>
                <a:ext uri="{FF2B5EF4-FFF2-40B4-BE49-F238E27FC236}">
                  <a16:creationId xmlns:a16="http://schemas.microsoft.com/office/drawing/2014/main" id="{85B595EC-D22A-4816-8991-F19551D5F402}"/>
                </a:ext>
              </a:extLst>
            </xdr:cNvPr>
            <xdr:cNvSpPr/>
          </xdr:nvSpPr>
          <xdr:spPr>
            <a:xfrm>
              <a:off x="6308725" y="2577104"/>
              <a:ext cx="1390650" cy="266699"/>
            </a:xfrm>
            <a:custGeom>
              <a:avLst/>
              <a:gdLst>
                <a:gd name="connsiteX0" fmla="*/ 0 w 1346200"/>
                <a:gd name="connsiteY0" fmla="*/ 0 h 44450"/>
                <a:gd name="connsiteX1" fmla="*/ 177800 w 1346200"/>
                <a:gd name="connsiteY1" fmla="*/ 0 h 44450"/>
                <a:gd name="connsiteX2" fmla="*/ 412750 w 1346200"/>
                <a:gd name="connsiteY2" fmla="*/ 6350 h 44450"/>
                <a:gd name="connsiteX3" fmla="*/ 641350 w 1346200"/>
                <a:gd name="connsiteY3" fmla="*/ 19050 h 44450"/>
                <a:gd name="connsiteX4" fmla="*/ 1035050 w 1346200"/>
                <a:gd name="connsiteY4" fmla="*/ 12700 h 44450"/>
                <a:gd name="connsiteX5" fmla="*/ 1346200 w 1346200"/>
                <a:gd name="connsiteY5" fmla="*/ 44450 h 44450"/>
                <a:gd name="connsiteX0" fmla="*/ 0 w 1346200"/>
                <a:gd name="connsiteY0" fmla="*/ 0 h 45719"/>
                <a:gd name="connsiteX1" fmla="*/ 234950 w 1346200"/>
                <a:gd name="connsiteY1" fmla="*/ 45719 h 45719"/>
                <a:gd name="connsiteX2" fmla="*/ 412750 w 1346200"/>
                <a:gd name="connsiteY2" fmla="*/ 6350 h 45719"/>
                <a:gd name="connsiteX3" fmla="*/ 641350 w 1346200"/>
                <a:gd name="connsiteY3" fmla="*/ 19050 h 45719"/>
                <a:gd name="connsiteX4" fmla="*/ 1035050 w 1346200"/>
                <a:gd name="connsiteY4" fmla="*/ 12700 h 45719"/>
                <a:gd name="connsiteX5" fmla="*/ 1346200 w 1346200"/>
                <a:gd name="connsiteY5" fmla="*/ 44450 h 45719"/>
                <a:gd name="connsiteX0" fmla="*/ 0 w 1346200"/>
                <a:gd name="connsiteY0" fmla="*/ 0 h 63500"/>
                <a:gd name="connsiteX1" fmla="*/ 234950 w 1346200"/>
                <a:gd name="connsiteY1" fmla="*/ 45719 h 63500"/>
                <a:gd name="connsiteX2" fmla="*/ 457200 w 1346200"/>
                <a:gd name="connsiteY2" fmla="*/ 63500 h 63500"/>
                <a:gd name="connsiteX3" fmla="*/ 641350 w 1346200"/>
                <a:gd name="connsiteY3" fmla="*/ 19050 h 63500"/>
                <a:gd name="connsiteX4" fmla="*/ 1035050 w 1346200"/>
                <a:gd name="connsiteY4" fmla="*/ 12700 h 63500"/>
                <a:gd name="connsiteX5" fmla="*/ 1346200 w 1346200"/>
                <a:gd name="connsiteY5" fmla="*/ 44450 h 63500"/>
                <a:gd name="connsiteX0" fmla="*/ 0 w 1346200"/>
                <a:gd name="connsiteY0" fmla="*/ 0 h 83680"/>
                <a:gd name="connsiteX1" fmla="*/ 234950 w 1346200"/>
                <a:gd name="connsiteY1" fmla="*/ 45719 h 83680"/>
                <a:gd name="connsiteX2" fmla="*/ 457200 w 1346200"/>
                <a:gd name="connsiteY2" fmla="*/ 63500 h 83680"/>
                <a:gd name="connsiteX3" fmla="*/ 692150 w 1346200"/>
                <a:gd name="connsiteY3" fmla="*/ 82549 h 83680"/>
                <a:gd name="connsiteX4" fmla="*/ 1035050 w 1346200"/>
                <a:gd name="connsiteY4" fmla="*/ 12700 h 83680"/>
                <a:gd name="connsiteX5" fmla="*/ 1346200 w 1346200"/>
                <a:gd name="connsiteY5" fmla="*/ 44450 h 83680"/>
                <a:gd name="connsiteX0" fmla="*/ 0 w 1346200"/>
                <a:gd name="connsiteY0" fmla="*/ 0 h 146111"/>
                <a:gd name="connsiteX1" fmla="*/ 234950 w 1346200"/>
                <a:gd name="connsiteY1" fmla="*/ 45719 h 146111"/>
                <a:gd name="connsiteX2" fmla="*/ 457200 w 1346200"/>
                <a:gd name="connsiteY2" fmla="*/ 63500 h 146111"/>
                <a:gd name="connsiteX3" fmla="*/ 692150 w 1346200"/>
                <a:gd name="connsiteY3" fmla="*/ 82549 h 146111"/>
                <a:gd name="connsiteX4" fmla="*/ 1041400 w 1346200"/>
                <a:gd name="connsiteY4" fmla="*/ 146049 h 146111"/>
                <a:gd name="connsiteX5" fmla="*/ 1346200 w 1346200"/>
                <a:gd name="connsiteY5" fmla="*/ 44450 h 146111"/>
                <a:gd name="connsiteX0" fmla="*/ 0 w 1390650"/>
                <a:gd name="connsiteY0" fmla="*/ 0 h 266699"/>
                <a:gd name="connsiteX1" fmla="*/ 234950 w 1390650"/>
                <a:gd name="connsiteY1" fmla="*/ 45719 h 266699"/>
                <a:gd name="connsiteX2" fmla="*/ 457200 w 1390650"/>
                <a:gd name="connsiteY2" fmla="*/ 63500 h 266699"/>
                <a:gd name="connsiteX3" fmla="*/ 692150 w 1390650"/>
                <a:gd name="connsiteY3" fmla="*/ 82549 h 266699"/>
                <a:gd name="connsiteX4" fmla="*/ 1041400 w 1390650"/>
                <a:gd name="connsiteY4" fmla="*/ 146049 h 266699"/>
                <a:gd name="connsiteX5" fmla="*/ 1390650 w 1390650"/>
                <a:gd name="connsiteY5" fmla="*/ 266699 h 2666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390650" h="266699">
                  <a:moveTo>
                    <a:pt x="0" y="0"/>
                  </a:moveTo>
                  <a:lnTo>
                    <a:pt x="234950" y="45719"/>
                  </a:lnTo>
                  <a:lnTo>
                    <a:pt x="457200" y="63500"/>
                  </a:lnTo>
                  <a:cubicBezTo>
                    <a:pt x="518583" y="48683"/>
                    <a:pt x="594783" y="68791"/>
                    <a:pt x="692150" y="82549"/>
                  </a:cubicBezTo>
                  <a:cubicBezTo>
                    <a:pt x="789517" y="96307"/>
                    <a:pt x="910167" y="148166"/>
                    <a:pt x="1041400" y="146049"/>
                  </a:cubicBezTo>
                  <a:lnTo>
                    <a:pt x="1390650" y="266699"/>
                  </a:lnTo>
                </a:path>
              </a:pathLst>
            </a:custGeom>
            <a:noFill/>
            <a:ln w="1905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2</xdr:col>
      <xdr:colOff>28578</xdr:colOff>
      <xdr:row>45</xdr:row>
      <xdr:rowOff>57150</xdr:rowOff>
    </xdr:from>
    <xdr:to>
      <xdr:col>4</xdr:col>
      <xdr:colOff>3</xdr:colOff>
      <xdr:row>46</xdr:row>
      <xdr:rowOff>0</xdr:rowOff>
    </xdr:to>
    <xdr:grpSp>
      <xdr:nvGrpSpPr>
        <xdr:cNvPr id="119" name="Groupe 28">
          <a:extLst>
            <a:ext uri="{FF2B5EF4-FFF2-40B4-BE49-F238E27FC236}">
              <a16:creationId xmlns:a16="http://schemas.microsoft.com/office/drawing/2014/main" id="{3CDC67FD-F86E-4D0D-8A4A-2C9C615E5051}"/>
            </a:ext>
          </a:extLst>
        </xdr:cNvPr>
        <xdr:cNvGrpSpPr/>
      </xdr:nvGrpSpPr>
      <xdr:grpSpPr>
        <a:xfrm rot="16200000">
          <a:off x="1281116" y="47837196"/>
          <a:ext cx="1085850" cy="1135591"/>
          <a:chOff x="14005775" y="14086268"/>
          <a:chExt cx="5492036" cy="8266667"/>
        </a:xfrm>
      </xdr:grpSpPr>
      <xdr:pic>
        <xdr:nvPicPr>
          <xdr:cNvPr id="120" name="Image 29">
            <a:extLst>
              <a:ext uri="{FF2B5EF4-FFF2-40B4-BE49-F238E27FC236}">
                <a16:creationId xmlns:a16="http://schemas.microsoft.com/office/drawing/2014/main" id="{68B309E0-878D-4EBE-8E1D-73B6080DF8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05775" y="14086268"/>
            <a:ext cx="5476190" cy="8266667"/>
          </a:xfrm>
          <a:prstGeom prst="rect">
            <a:avLst/>
          </a:prstGeom>
        </xdr:spPr>
      </xdr:pic>
      <xdr:pic>
        <xdr:nvPicPr>
          <xdr:cNvPr id="121" name="Image 30">
            <a:extLst>
              <a:ext uri="{FF2B5EF4-FFF2-40B4-BE49-F238E27FC236}">
                <a16:creationId xmlns:a16="http://schemas.microsoft.com/office/drawing/2014/main" id="{DF6F97B0-5837-495B-88D9-08C25AAB3FE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3204" t="34699"/>
          <a:stretch/>
        </xdr:blipFill>
        <xdr:spPr>
          <a:xfrm>
            <a:off x="18030423" y="16930353"/>
            <a:ext cx="1467388" cy="5398182"/>
          </a:xfrm>
          <a:prstGeom prst="rect">
            <a:avLst/>
          </a:prstGeom>
        </xdr:spPr>
      </xdr:pic>
      <xdr:pic>
        <xdr:nvPicPr>
          <xdr:cNvPr id="122" name="Image 31">
            <a:extLst>
              <a:ext uri="{FF2B5EF4-FFF2-40B4-BE49-F238E27FC236}">
                <a16:creationId xmlns:a16="http://schemas.microsoft.com/office/drawing/2014/main" id="{07CE6562-BC3B-42C6-9ABF-D79508AE86E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3204" t="4381" r="23322" b="64947"/>
          <a:stretch/>
        </xdr:blipFill>
        <xdr:spPr>
          <a:xfrm>
            <a:off x="17453556" y="14448485"/>
            <a:ext cx="737854" cy="2535529"/>
          </a:xfrm>
          <a:prstGeom prst="rect">
            <a:avLst/>
          </a:prstGeom>
        </xdr:spPr>
      </xdr:pic>
      <xdr:pic>
        <xdr:nvPicPr>
          <xdr:cNvPr id="123" name="Image 32">
            <a:extLst>
              <a:ext uri="{FF2B5EF4-FFF2-40B4-BE49-F238E27FC236}">
                <a16:creationId xmlns:a16="http://schemas.microsoft.com/office/drawing/2014/main" id="{BB7C72FD-EF29-4DD3-BD64-40B2DBD9247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9"/>
          <a:srcRect r="35088"/>
          <a:stretch/>
        </xdr:blipFill>
        <xdr:spPr>
          <a:xfrm>
            <a:off x="17064507" y="14550792"/>
            <a:ext cx="496373" cy="241479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0</xdr:colOff>
      <xdr:row>45</xdr:row>
      <xdr:rowOff>0</xdr:rowOff>
    </xdr:from>
    <xdr:to>
      <xdr:col>5</xdr:col>
      <xdr:colOff>354959</xdr:colOff>
      <xdr:row>46</xdr:row>
      <xdr:rowOff>0</xdr:rowOff>
    </xdr:to>
    <xdr:grpSp>
      <xdr:nvGrpSpPr>
        <xdr:cNvPr id="124" name="Groupe 1083">
          <a:extLst>
            <a:ext uri="{FF2B5EF4-FFF2-40B4-BE49-F238E27FC236}">
              <a16:creationId xmlns:a16="http://schemas.microsoft.com/office/drawing/2014/main" id="{4683EB21-36DD-4C06-84A8-387BDB807000}"/>
            </a:ext>
          </a:extLst>
        </xdr:cNvPr>
        <xdr:cNvGrpSpPr>
          <a:grpSpLocks noChangeAspect="1"/>
        </xdr:cNvGrpSpPr>
      </xdr:nvGrpSpPr>
      <xdr:grpSpPr>
        <a:xfrm>
          <a:off x="2391833" y="47804917"/>
          <a:ext cx="1106376" cy="1143000"/>
          <a:chOff x="4446639" y="2212253"/>
          <a:chExt cx="4159045" cy="3716599"/>
        </a:xfrm>
      </xdr:grpSpPr>
      <xdr:grpSp>
        <xdr:nvGrpSpPr>
          <xdr:cNvPr id="125" name="Groupe 1084">
            <a:extLst>
              <a:ext uri="{FF2B5EF4-FFF2-40B4-BE49-F238E27FC236}">
                <a16:creationId xmlns:a16="http://schemas.microsoft.com/office/drawing/2014/main" id="{134344DE-24A4-4865-B2C5-5D1909504B76}"/>
              </a:ext>
            </a:extLst>
          </xdr:cNvPr>
          <xdr:cNvGrpSpPr/>
        </xdr:nvGrpSpPr>
        <xdr:grpSpPr>
          <a:xfrm>
            <a:off x="4704735" y="2212253"/>
            <a:ext cx="1445342" cy="2077833"/>
            <a:chOff x="4704735" y="2212253"/>
            <a:chExt cx="1445342" cy="2077833"/>
          </a:xfrm>
        </xdr:grpSpPr>
        <xdr:sp macro="" textlink="">
          <xdr:nvSpPr>
            <xdr:cNvPr id="140" name="Forme libre 1099">
              <a:extLst>
                <a:ext uri="{FF2B5EF4-FFF2-40B4-BE49-F238E27FC236}">
                  <a16:creationId xmlns:a16="http://schemas.microsoft.com/office/drawing/2014/main" id="{7C1608F1-B96F-40C6-B933-F4FBF2C93A54}"/>
                </a:ext>
              </a:extLst>
            </xdr:cNvPr>
            <xdr:cNvSpPr/>
          </xdr:nvSpPr>
          <xdr:spPr>
            <a:xfrm>
              <a:off x="5021826" y="2212253"/>
              <a:ext cx="1128251" cy="1371605"/>
            </a:xfrm>
            <a:custGeom>
              <a:avLst/>
              <a:gdLst>
                <a:gd name="connsiteX0" fmla="*/ 1128251 w 1128251"/>
                <a:gd name="connsiteY0" fmla="*/ 1297863 h 1371605"/>
                <a:gd name="connsiteX1" fmla="*/ 1039761 w 1128251"/>
                <a:gd name="connsiteY1" fmla="*/ 1371605 h 1371605"/>
                <a:gd name="connsiteX2" fmla="*/ 921774 w 1128251"/>
                <a:gd name="connsiteY2" fmla="*/ 1364231 h 1371605"/>
                <a:gd name="connsiteX3" fmla="*/ 855406 w 1128251"/>
                <a:gd name="connsiteY3" fmla="*/ 1349482 h 1371605"/>
                <a:gd name="connsiteX4" fmla="*/ 752168 w 1128251"/>
                <a:gd name="connsiteY4" fmla="*/ 1297863 h 1371605"/>
                <a:gd name="connsiteX5" fmla="*/ 626806 w 1128251"/>
                <a:gd name="connsiteY5" fmla="*/ 1143005 h 1371605"/>
                <a:gd name="connsiteX6" fmla="*/ 567813 w 1128251"/>
                <a:gd name="connsiteY6" fmla="*/ 980773 h 1371605"/>
                <a:gd name="connsiteX7" fmla="*/ 508819 w 1128251"/>
                <a:gd name="connsiteY7" fmla="*/ 870160 h 1371605"/>
                <a:gd name="connsiteX8" fmla="*/ 405580 w 1128251"/>
                <a:gd name="connsiteY8" fmla="*/ 744799 h 1371605"/>
                <a:gd name="connsiteX9" fmla="*/ 346587 w 1128251"/>
                <a:gd name="connsiteY9" fmla="*/ 671057 h 1371605"/>
                <a:gd name="connsiteX10" fmla="*/ 376084 w 1128251"/>
                <a:gd name="connsiteY10" fmla="*/ 560444 h 1371605"/>
                <a:gd name="connsiteX11" fmla="*/ 390832 w 1128251"/>
                <a:gd name="connsiteY11" fmla="*/ 545695 h 1371605"/>
                <a:gd name="connsiteX12" fmla="*/ 324464 w 1128251"/>
                <a:gd name="connsiteY12" fmla="*/ 530947 h 1371605"/>
                <a:gd name="connsiteX13" fmla="*/ 294968 w 1128251"/>
                <a:gd name="connsiteY13" fmla="*/ 508824 h 1371605"/>
                <a:gd name="connsiteX14" fmla="*/ 398206 w 1128251"/>
                <a:gd name="connsiteY14" fmla="*/ 368715 h 1371605"/>
                <a:gd name="connsiteX15" fmla="*/ 191729 w 1128251"/>
                <a:gd name="connsiteY15" fmla="*/ 272850 h 1371605"/>
                <a:gd name="connsiteX16" fmla="*/ 14748 w 1128251"/>
                <a:gd name="connsiteY16" fmla="*/ 199108 h 1371605"/>
                <a:gd name="connsiteX17" fmla="*/ 0 w 1128251"/>
                <a:gd name="connsiteY17" fmla="*/ 184360 h 1371605"/>
                <a:gd name="connsiteX18" fmla="*/ 58993 w 1128251"/>
                <a:gd name="connsiteY18" fmla="*/ 162237 h 1371605"/>
                <a:gd name="connsiteX19" fmla="*/ 81116 w 1128251"/>
                <a:gd name="connsiteY19" fmla="*/ 154863 h 1371605"/>
                <a:gd name="connsiteX20" fmla="*/ 95864 w 1128251"/>
                <a:gd name="connsiteY20" fmla="*/ 132741 h 1371605"/>
                <a:gd name="connsiteX21" fmla="*/ 125361 w 1128251"/>
                <a:gd name="connsiteY21" fmla="*/ 95870 h 1371605"/>
                <a:gd name="connsiteX22" fmla="*/ 110613 w 1128251"/>
                <a:gd name="connsiteY22" fmla="*/ 5 h 1371605"/>
                <a:gd name="connsiteX23" fmla="*/ 206477 w 1128251"/>
                <a:gd name="connsiteY23" fmla="*/ 22128 h 1371605"/>
                <a:gd name="connsiteX24" fmla="*/ 287593 w 1128251"/>
                <a:gd name="connsiteY24" fmla="*/ 22128 h 1371605"/>
                <a:gd name="connsiteX25" fmla="*/ 339213 w 1128251"/>
                <a:gd name="connsiteY25" fmla="*/ 58999 h 1371605"/>
                <a:gd name="connsiteX26" fmla="*/ 516193 w 1128251"/>
                <a:gd name="connsiteY26" fmla="*/ 147489 h 1371605"/>
                <a:gd name="connsiteX27" fmla="*/ 575187 w 1128251"/>
                <a:gd name="connsiteY27" fmla="*/ 176986 h 1371605"/>
                <a:gd name="connsiteX28" fmla="*/ 619432 w 1128251"/>
                <a:gd name="connsiteY28" fmla="*/ 110618 h 1371605"/>
                <a:gd name="connsiteX29" fmla="*/ 722671 w 1128251"/>
                <a:gd name="connsiteY29" fmla="*/ 140115 h 1371605"/>
                <a:gd name="connsiteX30" fmla="*/ 884903 w 1128251"/>
                <a:gd name="connsiteY30" fmla="*/ 176986 h 1371605"/>
                <a:gd name="connsiteX31" fmla="*/ 1032387 w 1128251"/>
                <a:gd name="connsiteY31" fmla="*/ 206482 h 1371605"/>
                <a:gd name="connsiteX32" fmla="*/ 1084006 w 1128251"/>
                <a:gd name="connsiteY32" fmla="*/ 294973 h 1371605"/>
                <a:gd name="connsiteX33" fmla="*/ 1010264 w 1128251"/>
                <a:gd name="connsiteY33" fmla="*/ 353966 h 1371605"/>
                <a:gd name="connsiteX34" fmla="*/ 722671 w 1128251"/>
                <a:gd name="connsiteY34" fmla="*/ 648934 h 1371605"/>
                <a:gd name="connsiteX35" fmla="*/ 634180 w 1128251"/>
                <a:gd name="connsiteY35" fmla="*/ 597315 h 1371605"/>
                <a:gd name="connsiteX36" fmla="*/ 346587 w 1128251"/>
                <a:gd name="connsiteY36" fmla="*/ 530947 h 137160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1128251" h="1371605">
                  <a:moveTo>
                    <a:pt x="1128251" y="1297863"/>
                  </a:moveTo>
                  <a:lnTo>
                    <a:pt x="1039761" y="1371605"/>
                  </a:lnTo>
                  <a:lnTo>
                    <a:pt x="921774" y="1364231"/>
                  </a:lnTo>
                  <a:lnTo>
                    <a:pt x="855406" y="1349482"/>
                  </a:lnTo>
                  <a:lnTo>
                    <a:pt x="752168" y="1297863"/>
                  </a:lnTo>
                  <a:lnTo>
                    <a:pt x="626806" y="1143005"/>
                  </a:lnTo>
                  <a:lnTo>
                    <a:pt x="567813" y="980773"/>
                  </a:lnTo>
                  <a:lnTo>
                    <a:pt x="508819" y="870160"/>
                  </a:lnTo>
                  <a:lnTo>
                    <a:pt x="405580" y="744799"/>
                  </a:lnTo>
                  <a:lnTo>
                    <a:pt x="346587" y="671057"/>
                  </a:lnTo>
                  <a:lnTo>
                    <a:pt x="376084" y="560444"/>
                  </a:lnTo>
                  <a:lnTo>
                    <a:pt x="390832" y="545695"/>
                  </a:lnTo>
                  <a:lnTo>
                    <a:pt x="324464" y="530947"/>
                  </a:lnTo>
                  <a:lnTo>
                    <a:pt x="294968" y="508824"/>
                  </a:lnTo>
                  <a:lnTo>
                    <a:pt x="398206" y="368715"/>
                  </a:lnTo>
                  <a:lnTo>
                    <a:pt x="191729" y="272850"/>
                  </a:lnTo>
                  <a:lnTo>
                    <a:pt x="14748" y="199108"/>
                  </a:lnTo>
                  <a:lnTo>
                    <a:pt x="0" y="184360"/>
                  </a:lnTo>
                  <a:lnTo>
                    <a:pt x="58993" y="162237"/>
                  </a:lnTo>
                  <a:cubicBezTo>
                    <a:pt x="66298" y="159581"/>
                    <a:pt x="75046" y="159719"/>
                    <a:pt x="81116" y="154863"/>
                  </a:cubicBezTo>
                  <a:cubicBezTo>
                    <a:pt x="88036" y="149327"/>
                    <a:pt x="90328" y="139661"/>
                    <a:pt x="95864" y="132741"/>
                  </a:cubicBezTo>
                  <a:cubicBezTo>
                    <a:pt x="137894" y="80204"/>
                    <a:pt x="79970" y="163956"/>
                    <a:pt x="125361" y="95870"/>
                  </a:cubicBezTo>
                  <a:cubicBezTo>
                    <a:pt x="117798" y="-2446"/>
                    <a:pt x="150036" y="5"/>
                    <a:pt x="110613" y="5"/>
                  </a:cubicBezTo>
                  <a:lnTo>
                    <a:pt x="206477" y="22128"/>
                  </a:lnTo>
                  <a:lnTo>
                    <a:pt x="287593" y="22128"/>
                  </a:lnTo>
                  <a:lnTo>
                    <a:pt x="339213" y="58999"/>
                  </a:lnTo>
                  <a:lnTo>
                    <a:pt x="516193" y="147489"/>
                  </a:lnTo>
                  <a:lnTo>
                    <a:pt x="575187" y="176986"/>
                  </a:lnTo>
                  <a:lnTo>
                    <a:pt x="619432" y="110618"/>
                  </a:lnTo>
                  <a:lnTo>
                    <a:pt x="722671" y="140115"/>
                  </a:lnTo>
                  <a:lnTo>
                    <a:pt x="884903" y="176986"/>
                  </a:lnTo>
                  <a:lnTo>
                    <a:pt x="1032387" y="206482"/>
                  </a:lnTo>
                  <a:lnTo>
                    <a:pt x="1084006" y="294973"/>
                  </a:lnTo>
                  <a:lnTo>
                    <a:pt x="1010264" y="353966"/>
                  </a:lnTo>
                  <a:lnTo>
                    <a:pt x="722671" y="648934"/>
                  </a:lnTo>
                  <a:lnTo>
                    <a:pt x="634180" y="597315"/>
                  </a:lnTo>
                  <a:lnTo>
                    <a:pt x="346587" y="530947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1" name="Forme libre 1100">
              <a:extLst>
                <a:ext uri="{FF2B5EF4-FFF2-40B4-BE49-F238E27FC236}">
                  <a16:creationId xmlns:a16="http://schemas.microsoft.com/office/drawing/2014/main" id="{F01CF367-8749-45B4-BD08-18C63461E622}"/>
                </a:ext>
              </a:extLst>
            </xdr:cNvPr>
            <xdr:cNvSpPr/>
          </xdr:nvSpPr>
          <xdr:spPr>
            <a:xfrm>
              <a:off x="5420032" y="2389239"/>
              <a:ext cx="324465" cy="265471"/>
            </a:xfrm>
            <a:custGeom>
              <a:avLst/>
              <a:gdLst>
                <a:gd name="connsiteX0" fmla="*/ 0 w 324465"/>
                <a:gd name="connsiteY0" fmla="*/ 199103 h 265471"/>
                <a:gd name="connsiteX1" fmla="*/ 81116 w 324465"/>
                <a:gd name="connsiteY1" fmla="*/ 265471 h 265471"/>
                <a:gd name="connsiteX2" fmla="*/ 154858 w 324465"/>
                <a:gd name="connsiteY2" fmla="*/ 258096 h 265471"/>
                <a:gd name="connsiteX3" fmla="*/ 243349 w 324465"/>
                <a:gd name="connsiteY3" fmla="*/ 213851 h 265471"/>
                <a:gd name="connsiteX4" fmla="*/ 324465 w 324465"/>
                <a:gd name="connsiteY4" fmla="*/ 117987 h 265471"/>
                <a:gd name="connsiteX5" fmla="*/ 294968 w 324465"/>
                <a:gd name="connsiteY5" fmla="*/ 51619 h 265471"/>
                <a:gd name="connsiteX6" fmla="*/ 250723 w 324465"/>
                <a:gd name="connsiteY6" fmla="*/ 22122 h 265471"/>
                <a:gd name="connsiteX7" fmla="*/ 184355 w 324465"/>
                <a:gd name="connsiteY7" fmla="*/ 0 h 26547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24465" h="265471">
                  <a:moveTo>
                    <a:pt x="0" y="199103"/>
                  </a:moveTo>
                  <a:lnTo>
                    <a:pt x="81116" y="265471"/>
                  </a:lnTo>
                  <a:lnTo>
                    <a:pt x="154858" y="258096"/>
                  </a:lnTo>
                  <a:lnTo>
                    <a:pt x="243349" y="213851"/>
                  </a:lnTo>
                  <a:lnTo>
                    <a:pt x="324465" y="117987"/>
                  </a:lnTo>
                  <a:lnTo>
                    <a:pt x="294968" y="51619"/>
                  </a:lnTo>
                  <a:lnTo>
                    <a:pt x="250723" y="22122"/>
                  </a:lnTo>
                  <a:lnTo>
                    <a:pt x="18435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2" name="Forme libre 1101">
              <a:extLst>
                <a:ext uri="{FF2B5EF4-FFF2-40B4-BE49-F238E27FC236}">
                  <a16:creationId xmlns:a16="http://schemas.microsoft.com/office/drawing/2014/main" id="{571952F5-9084-42BE-9863-D315D7D8B1E6}"/>
                </a:ext>
              </a:extLst>
            </xdr:cNvPr>
            <xdr:cNvSpPr/>
          </xdr:nvSpPr>
          <xdr:spPr>
            <a:xfrm>
              <a:off x="4815350" y="2558848"/>
              <a:ext cx="1150375" cy="1731238"/>
            </a:xfrm>
            <a:custGeom>
              <a:avLst/>
              <a:gdLst>
                <a:gd name="connsiteX0" fmla="*/ 1150375 w 1150375"/>
                <a:gd name="connsiteY0" fmla="*/ 1017639 h 1696065"/>
                <a:gd name="connsiteX1" fmla="*/ 1106129 w 1150375"/>
                <a:gd name="connsiteY1" fmla="*/ 1113503 h 1696065"/>
                <a:gd name="connsiteX2" fmla="*/ 1017639 w 1150375"/>
                <a:gd name="connsiteY2" fmla="*/ 1143000 h 1696065"/>
                <a:gd name="connsiteX3" fmla="*/ 973394 w 1150375"/>
                <a:gd name="connsiteY3" fmla="*/ 1157749 h 1696065"/>
                <a:gd name="connsiteX4" fmla="*/ 1025013 w 1150375"/>
                <a:gd name="connsiteY4" fmla="*/ 1268361 h 1696065"/>
                <a:gd name="connsiteX5" fmla="*/ 1076633 w 1150375"/>
                <a:gd name="connsiteY5" fmla="*/ 1364226 h 1696065"/>
                <a:gd name="connsiteX6" fmla="*/ 1084007 w 1150375"/>
                <a:gd name="connsiteY6" fmla="*/ 1504336 h 1696065"/>
                <a:gd name="connsiteX7" fmla="*/ 1076633 w 1150375"/>
                <a:gd name="connsiteY7" fmla="*/ 1666568 h 1696065"/>
                <a:gd name="connsiteX8" fmla="*/ 1076633 w 1150375"/>
                <a:gd name="connsiteY8" fmla="*/ 1666568 h 1696065"/>
                <a:gd name="connsiteX9" fmla="*/ 921775 w 1150375"/>
                <a:gd name="connsiteY9" fmla="*/ 1644445 h 1696065"/>
                <a:gd name="connsiteX10" fmla="*/ 877529 w 1150375"/>
                <a:gd name="connsiteY10" fmla="*/ 1659194 h 1696065"/>
                <a:gd name="connsiteX11" fmla="*/ 855407 w 1150375"/>
                <a:gd name="connsiteY11" fmla="*/ 1666568 h 1696065"/>
                <a:gd name="connsiteX12" fmla="*/ 825910 w 1150375"/>
                <a:gd name="connsiteY12" fmla="*/ 1696065 h 1696065"/>
                <a:gd name="connsiteX13" fmla="*/ 811162 w 1150375"/>
                <a:gd name="connsiteY13" fmla="*/ 1637071 h 1696065"/>
                <a:gd name="connsiteX14" fmla="*/ 818536 w 1150375"/>
                <a:gd name="connsiteY14" fmla="*/ 1533832 h 1696065"/>
                <a:gd name="connsiteX15" fmla="*/ 818536 w 1150375"/>
                <a:gd name="connsiteY15" fmla="*/ 1430594 h 1696065"/>
                <a:gd name="connsiteX16" fmla="*/ 818536 w 1150375"/>
                <a:gd name="connsiteY16" fmla="*/ 1334729 h 1696065"/>
                <a:gd name="connsiteX17" fmla="*/ 811162 w 1150375"/>
                <a:gd name="connsiteY17" fmla="*/ 1268361 h 1696065"/>
                <a:gd name="connsiteX18" fmla="*/ 774291 w 1150375"/>
                <a:gd name="connsiteY18" fmla="*/ 1305232 h 1696065"/>
                <a:gd name="connsiteX19" fmla="*/ 693175 w 1150375"/>
                <a:gd name="connsiteY19" fmla="*/ 1334729 h 1696065"/>
                <a:gd name="connsiteX20" fmla="*/ 619433 w 1150375"/>
                <a:gd name="connsiteY20" fmla="*/ 1342103 h 1696065"/>
                <a:gd name="connsiteX21" fmla="*/ 560439 w 1150375"/>
                <a:gd name="connsiteY21" fmla="*/ 1342103 h 1696065"/>
                <a:gd name="connsiteX22" fmla="*/ 449826 w 1150375"/>
                <a:gd name="connsiteY22" fmla="*/ 1268361 h 1696065"/>
                <a:gd name="connsiteX23" fmla="*/ 331839 w 1150375"/>
                <a:gd name="connsiteY23" fmla="*/ 1076632 h 1696065"/>
                <a:gd name="connsiteX24" fmla="*/ 287594 w 1150375"/>
                <a:gd name="connsiteY24" fmla="*/ 980768 h 1696065"/>
                <a:gd name="connsiteX25" fmla="*/ 228600 w 1150375"/>
                <a:gd name="connsiteY25" fmla="*/ 870155 h 1696065"/>
                <a:gd name="connsiteX26" fmla="*/ 169607 w 1150375"/>
                <a:gd name="connsiteY26" fmla="*/ 781665 h 1696065"/>
                <a:gd name="connsiteX27" fmla="*/ 103239 w 1150375"/>
                <a:gd name="connsiteY27" fmla="*/ 707923 h 1696065"/>
                <a:gd name="connsiteX28" fmla="*/ 29497 w 1150375"/>
                <a:gd name="connsiteY28" fmla="*/ 589936 h 1696065"/>
                <a:gd name="connsiteX29" fmla="*/ 0 w 1150375"/>
                <a:gd name="connsiteY29" fmla="*/ 449826 h 1696065"/>
                <a:gd name="connsiteX30" fmla="*/ 22123 w 1150375"/>
                <a:gd name="connsiteY30" fmla="*/ 309716 h 1696065"/>
                <a:gd name="connsiteX31" fmla="*/ 73742 w 1150375"/>
                <a:gd name="connsiteY31" fmla="*/ 250723 h 1696065"/>
                <a:gd name="connsiteX32" fmla="*/ 132736 w 1150375"/>
                <a:gd name="connsiteY32" fmla="*/ 228600 h 1696065"/>
                <a:gd name="connsiteX33" fmla="*/ 221226 w 1150375"/>
                <a:gd name="connsiteY33" fmla="*/ 154858 h 1696065"/>
                <a:gd name="connsiteX34" fmla="*/ 258097 w 1150375"/>
                <a:gd name="connsiteY34" fmla="*/ 125361 h 1696065"/>
                <a:gd name="connsiteX35" fmla="*/ 368710 w 1150375"/>
                <a:gd name="connsiteY35" fmla="*/ 88490 h 1696065"/>
                <a:gd name="connsiteX36" fmla="*/ 486697 w 1150375"/>
                <a:gd name="connsiteY36" fmla="*/ 14749 h 1696065"/>
                <a:gd name="connsiteX37" fmla="*/ 582562 w 1150375"/>
                <a:gd name="connsiteY37" fmla="*/ 0 h 1696065"/>
                <a:gd name="connsiteX0" fmla="*/ 1150375 w 1150375"/>
                <a:gd name="connsiteY0" fmla="*/ 1017639 h 1791930"/>
                <a:gd name="connsiteX1" fmla="*/ 1106129 w 1150375"/>
                <a:gd name="connsiteY1" fmla="*/ 1113503 h 1791930"/>
                <a:gd name="connsiteX2" fmla="*/ 1017639 w 1150375"/>
                <a:gd name="connsiteY2" fmla="*/ 1143000 h 1791930"/>
                <a:gd name="connsiteX3" fmla="*/ 973394 w 1150375"/>
                <a:gd name="connsiteY3" fmla="*/ 1157749 h 1791930"/>
                <a:gd name="connsiteX4" fmla="*/ 1025013 w 1150375"/>
                <a:gd name="connsiteY4" fmla="*/ 1268361 h 1791930"/>
                <a:gd name="connsiteX5" fmla="*/ 1076633 w 1150375"/>
                <a:gd name="connsiteY5" fmla="*/ 1364226 h 1791930"/>
                <a:gd name="connsiteX6" fmla="*/ 1084007 w 1150375"/>
                <a:gd name="connsiteY6" fmla="*/ 1504336 h 1791930"/>
                <a:gd name="connsiteX7" fmla="*/ 1076633 w 1150375"/>
                <a:gd name="connsiteY7" fmla="*/ 1666568 h 1791930"/>
                <a:gd name="connsiteX8" fmla="*/ 1076633 w 1150375"/>
                <a:gd name="connsiteY8" fmla="*/ 1666568 h 1791930"/>
                <a:gd name="connsiteX9" fmla="*/ 921775 w 1150375"/>
                <a:gd name="connsiteY9" fmla="*/ 1644445 h 1791930"/>
                <a:gd name="connsiteX10" fmla="*/ 929149 w 1150375"/>
                <a:gd name="connsiteY10" fmla="*/ 1791930 h 1791930"/>
                <a:gd name="connsiteX11" fmla="*/ 855407 w 1150375"/>
                <a:gd name="connsiteY11" fmla="*/ 1666568 h 1791930"/>
                <a:gd name="connsiteX12" fmla="*/ 825910 w 1150375"/>
                <a:gd name="connsiteY12" fmla="*/ 1696065 h 1791930"/>
                <a:gd name="connsiteX13" fmla="*/ 811162 w 1150375"/>
                <a:gd name="connsiteY13" fmla="*/ 1637071 h 1791930"/>
                <a:gd name="connsiteX14" fmla="*/ 818536 w 1150375"/>
                <a:gd name="connsiteY14" fmla="*/ 1533832 h 1791930"/>
                <a:gd name="connsiteX15" fmla="*/ 818536 w 1150375"/>
                <a:gd name="connsiteY15" fmla="*/ 1430594 h 1791930"/>
                <a:gd name="connsiteX16" fmla="*/ 818536 w 1150375"/>
                <a:gd name="connsiteY16" fmla="*/ 1334729 h 1791930"/>
                <a:gd name="connsiteX17" fmla="*/ 811162 w 1150375"/>
                <a:gd name="connsiteY17" fmla="*/ 1268361 h 1791930"/>
                <a:gd name="connsiteX18" fmla="*/ 774291 w 1150375"/>
                <a:gd name="connsiteY18" fmla="*/ 1305232 h 1791930"/>
                <a:gd name="connsiteX19" fmla="*/ 693175 w 1150375"/>
                <a:gd name="connsiteY19" fmla="*/ 1334729 h 1791930"/>
                <a:gd name="connsiteX20" fmla="*/ 619433 w 1150375"/>
                <a:gd name="connsiteY20" fmla="*/ 1342103 h 1791930"/>
                <a:gd name="connsiteX21" fmla="*/ 560439 w 1150375"/>
                <a:gd name="connsiteY21" fmla="*/ 1342103 h 1791930"/>
                <a:gd name="connsiteX22" fmla="*/ 449826 w 1150375"/>
                <a:gd name="connsiteY22" fmla="*/ 1268361 h 1791930"/>
                <a:gd name="connsiteX23" fmla="*/ 331839 w 1150375"/>
                <a:gd name="connsiteY23" fmla="*/ 1076632 h 1791930"/>
                <a:gd name="connsiteX24" fmla="*/ 287594 w 1150375"/>
                <a:gd name="connsiteY24" fmla="*/ 980768 h 1791930"/>
                <a:gd name="connsiteX25" fmla="*/ 228600 w 1150375"/>
                <a:gd name="connsiteY25" fmla="*/ 870155 h 1791930"/>
                <a:gd name="connsiteX26" fmla="*/ 169607 w 1150375"/>
                <a:gd name="connsiteY26" fmla="*/ 781665 h 1791930"/>
                <a:gd name="connsiteX27" fmla="*/ 103239 w 1150375"/>
                <a:gd name="connsiteY27" fmla="*/ 707923 h 1791930"/>
                <a:gd name="connsiteX28" fmla="*/ 29497 w 1150375"/>
                <a:gd name="connsiteY28" fmla="*/ 589936 h 1791930"/>
                <a:gd name="connsiteX29" fmla="*/ 0 w 1150375"/>
                <a:gd name="connsiteY29" fmla="*/ 449826 h 1791930"/>
                <a:gd name="connsiteX30" fmla="*/ 22123 w 1150375"/>
                <a:gd name="connsiteY30" fmla="*/ 309716 h 1791930"/>
                <a:gd name="connsiteX31" fmla="*/ 73742 w 1150375"/>
                <a:gd name="connsiteY31" fmla="*/ 250723 h 1791930"/>
                <a:gd name="connsiteX32" fmla="*/ 132736 w 1150375"/>
                <a:gd name="connsiteY32" fmla="*/ 228600 h 1791930"/>
                <a:gd name="connsiteX33" fmla="*/ 221226 w 1150375"/>
                <a:gd name="connsiteY33" fmla="*/ 154858 h 1791930"/>
                <a:gd name="connsiteX34" fmla="*/ 258097 w 1150375"/>
                <a:gd name="connsiteY34" fmla="*/ 125361 h 1791930"/>
                <a:gd name="connsiteX35" fmla="*/ 368710 w 1150375"/>
                <a:gd name="connsiteY35" fmla="*/ 88490 h 1791930"/>
                <a:gd name="connsiteX36" fmla="*/ 486697 w 1150375"/>
                <a:gd name="connsiteY36" fmla="*/ 14749 h 1791930"/>
                <a:gd name="connsiteX37" fmla="*/ 582562 w 1150375"/>
                <a:gd name="connsiteY37" fmla="*/ 0 h 1791930"/>
                <a:gd name="connsiteX0" fmla="*/ 1150375 w 1150375"/>
                <a:gd name="connsiteY0" fmla="*/ 1017639 h 1793090"/>
                <a:gd name="connsiteX1" fmla="*/ 1106129 w 1150375"/>
                <a:gd name="connsiteY1" fmla="*/ 1113503 h 1793090"/>
                <a:gd name="connsiteX2" fmla="*/ 1017639 w 1150375"/>
                <a:gd name="connsiteY2" fmla="*/ 1143000 h 1793090"/>
                <a:gd name="connsiteX3" fmla="*/ 973394 w 1150375"/>
                <a:gd name="connsiteY3" fmla="*/ 1157749 h 1793090"/>
                <a:gd name="connsiteX4" fmla="*/ 1025013 w 1150375"/>
                <a:gd name="connsiteY4" fmla="*/ 1268361 h 1793090"/>
                <a:gd name="connsiteX5" fmla="*/ 1076633 w 1150375"/>
                <a:gd name="connsiteY5" fmla="*/ 1364226 h 1793090"/>
                <a:gd name="connsiteX6" fmla="*/ 1084007 w 1150375"/>
                <a:gd name="connsiteY6" fmla="*/ 1504336 h 1793090"/>
                <a:gd name="connsiteX7" fmla="*/ 1076633 w 1150375"/>
                <a:gd name="connsiteY7" fmla="*/ 1666568 h 1793090"/>
                <a:gd name="connsiteX8" fmla="*/ 1076633 w 1150375"/>
                <a:gd name="connsiteY8" fmla="*/ 1666568 h 1793090"/>
                <a:gd name="connsiteX9" fmla="*/ 980769 w 1150375"/>
                <a:gd name="connsiteY9" fmla="*/ 1725561 h 1793090"/>
                <a:gd name="connsiteX10" fmla="*/ 929149 w 1150375"/>
                <a:gd name="connsiteY10" fmla="*/ 1791930 h 1793090"/>
                <a:gd name="connsiteX11" fmla="*/ 855407 w 1150375"/>
                <a:gd name="connsiteY11" fmla="*/ 1666568 h 1793090"/>
                <a:gd name="connsiteX12" fmla="*/ 825910 w 1150375"/>
                <a:gd name="connsiteY12" fmla="*/ 1696065 h 1793090"/>
                <a:gd name="connsiteX13" fmla="*/ 811162 w 1150375"/>
                <a:gd name="connsiteY13" fmla="*/ 1637071 h 1793090"/>
                <a:gd name="connsiteX14" fmla="*/ 818536 w 1150375"/>
                <a:gd name="connsiteY14" fmla="*/ 1533832 h 1793090"/>
                <a:gd name="connsiteX15" fmla="*/ 818536 w 1150375"/>
                <a:gd name="connsiteY15" fmla="*/ 1430594 h 1793090"/>
                <a:gd name="connsiteX16" fmla="*/ 818536 w 1150375"/>
                <a:gd name="connsiteY16" fmla="*/ 1334729 h 1793090"/>
                <a:gd name="connsiteX17" fmla="*/ 811162 w 1150375"/>
                <a:gd name="connsiteY17" fmla="*/ 1268361 h 1793090"/>
                <a:gd name="connsiteX18" fmla="*/ 774291 w 1150375"/>
                <a:gd name="connsiteY18" fmla="*/ 1305232 h 1793090"/>
                <a:gd name="connsiteX19" fmla="*/ 693175 w 1150375"/>
                <a:gd name="connsiteY19" fmla="*/ 1334729 h 1793090"/>
                <a:gd name="connsiteX20" fmla="*/ 619433 w 1150375"/>
                <a:gd name="connsiteY20" fmla="*/ 1342103 h 1793090"/>
                <a:gd name="connsiteX21" fmla="*/ 560439 w 1150375"/>
                <a:gd name="connsiteY21" fmla="*/ 1342103 h 1793090"/>
                <a:gd name="connsiteX22" fmla="*/ 449826 w 1150375"/>
                <a:gd name="connsiteY22" fmla="*/ 1268361 h 1793090"/>
                <a:gd name="connsiteX23" fmla="*/ 331839 w 1150375"/>
                <a:gd name="connsiteY23" fmla="*/ 1076632 h 1793090"/>
                <a:gd name="connsiteX24" fmla="*/ 287594 w 1150375"/>
                <a:gd name="connsiteY24" fmla="*/ 980768 h 1793090"/>
                <a:gd name="connsiteX25" fmla="*/ 228600 w 1150375"/>
                <a:gd name="connsiteY25" fmla="*/ 870155 h 1793090"/>
                <a:gd name="connsiteX26" fmla="*/ 169607 w 1150375"/>
                <a:gd name="connsiteY26" fmla="*/ 781665 h 1793090"/>
                <a:gd name="connsiteX27" fmla="*/ 103239 w 1150375"/>
                <a:gd name="connsiteY27" fmla="*/ 707923 h 1793090"/>
                <a:gd name="connsiteX28" fmla="*/ 29497 w 1150375"/>
                <a:gd name="connsiteY28" fmla="*/ 589936 h 1793090"/>
                <a:gd name="connsiteX29" fmla="*/ 0 w 1150375"/>
                <a:gd name="connsiteY29" fmla="*/ 449826 h 1793090"/>
                <a:gd name="connsiteX30" fmla="*/ 22123 w 1150375"/>
                <a:gd name="connsiteY30" fmla="*/ 309716 h 1793090"/>
                <a:gd name="connsiteX31" fmla="*/ 73742 w 1150375"/>
                <a:gd name="connsiteY31" fmla="*/ 250723 h 1793090"/>
                <a:gd name="connsiteX32" fmla="*/ 132736 w 1150375"/>
                <a:gd name="connsiteY32" fmla="*/ 228600 h 1793090"/>
                <a:gd name="connsiteX33" fmla="*/ 221226 w 1150375"/>
                <a:gd name="connsiteY33" fmla="*/ 154858 h 1793090"/>
                <a:gd name="connsiteX34" fmla="*/ 258097 w 1150375"/>
                <a:gd name="connsiteY34" fmla="*/ 125361 h 1793090"/>
                <a:gd name="connsiteX35" fmla="*/ 368710 w 1150375"/>
                <a:gd name="connsiteY35" fmla="*/ 88490 h 1793090"/>
                <a:gd name="connsiteX36" fmla="*/ 486697 w 1150375"/>
                <a:gd name="connsiteY36" fmla="*/ 14749 h 1793090"/>
                <a:gd name="connsiteX37" fmla="*/ 582562 w 1150375"/>
                <a:gd name="connsiteY37" fmla="*/ 0 h 1793090"/>
                <a:gd name="connsiteX0" fmla="*/ 1150375 w 1150375"/>
                <a:gd name="connsiteY0" fmla="*/ 1017639 h 1732936"/>
                <a:gd name="connsiteX1" fmla="*/ 1106129 w 1150375"/>
                <a:gd name="connsiteY1" fmla="*/ 1113503 h 1732936"/>
                <a:gd name="connsiteX2" fmla="*/ 1017639 w 1150375"/>
                <a:gd name="connsiteY2" fmla="*/ 1143000 h 1732936"/>
                <a:gd name="connsiteX3" fmla="*/ 973394 w 1150375"/>
                <a:gd name="connsiteY3" fmla="*/ 1157749 h 1732936"/>
                <a:gd name="connsiteX4" fmla="*/ 1025013 w 1150375"/>
                <a:gd name="connsiteY4" fmla="*/ 1268361 h 1732936"/>
                <a:gd name="connsiteX5" fmla="*/ 1076633 w 1150375"/>
                <a:gd name="connsiteY5" fmla="*/ 1364226 h 1732936"/>
                <a:gd name="connsiteX6" fmla="*/ 1084007 w 1150375"/>
                <a:gd name="connsiteY6" fmla="*/ 1504336 h 1732936"/>
                <a:gd name="connsiteX7" fmla="*/ 1076633 w 1150375"/>
                <a:gd name="connsiteY7" fmla="*/ 1666568 h 1732936"/>
                <a:gd name="connsiteX8" fmla="*/ 1076633 w 1150375"/>
                <a:gd name="connsiteY8" fmla="*/ 1666568 h 1732936"/>
                <a:gd name="connsiteX9" fmla="*/ 980769 w 1150375"/>
                <a:gd name="connsiteY9" fmla="*/ 1725561 h 1732936"/>
                <a:gd name="connsiteX10" fmla="*/ 899652 w 1150375"/>
                <a:gd name="connsiteY10" fmla="*/ 1725563 h 1732936"/>
                <a:gd name="connsiteX11" fmla="*/ 855407 w 1150375"/>
                <a:gd name="connsiteY11" fmla="*/ 1666568 h 1732936"/>
                <a:gd name="connsiteX12" fmla="*/ 825910 w 1150375"/>
                <a:gd name="connsiteY12" fmla="*/ 1696065 h 1732936"/>
                <a:gd name="connsiteX13" fmla="*/ 811162 w 1150375"/>
                <a:gd name="connsiteY13" fmla="*/ 1637071 h 1732936"/>
                <a:gd name="connsiteX14" fmla="*/ 818536 w 1150375"/>
                <a:gd name="connsiteY14" fmla="*/ 1533832 h 1732936"/>
                <a:gd name="connsiteX15" fmla="*/ 818536 w 1150375"/>
                <a:gd name="connsiteY15" fmla="*/ 1430594 h 1732936"/>
                <a:gd name="connsiteX16" fmla="*/ 818536 w 1150375"/>
                <a:gd name="connsiteY16" fmla="*/ 1334729 h 1732936"/>
                <a:gd name="connsiteX17" fmla="*/ 811162 w 1150375"/>
                <a:gd name="connsiteY17" fmla="*/ 1268361 h 1732936"/>
                <a:gd name="connsiteX18" fmla="*/ 774291 w 1150375"/>
                <a:gd name="connsiteY18" fmla="*/ 1305232 h 1732936"/>
                <a:gd name="connsiteX19" fmla="*/ 693175 w 1150375"/>
                <a:gd name="connsiteY19" fmla="*/ 1334729 h 1732936"/>
                <a:gd name="connsiteX20" fmla="*/ 619433 w 1150375"/>
                <a:gd name="connsiteY20" fmla="*/ 1342103 h 1732936"/>
                <a:gd name="connsiteX21" fmla="*/ 560439 w 1150375"/>
                <a:gd name="connsiteY21" fmla="*/ 1342103 h 1732936"/>
                <a:gd name="connsiteX22" fmla="*/ 449826 w 1150375"/>
                <a:gd name="connsiteY22" fmla="*/ 1268361 h 1732936"/>
                <a:gd name="connsiteX23" fmla="*/ 331839 w 1150375"/>
                <a:gd name="connsiteY23" fmla="*/ 1076632 h 1732936"/>
                <a:gd name="connsiteX24" fmla="*/ 287594 w 1150375"/>
                <a:gd name="connsiteY24" fmla="*/ 980768 h 1732936"/>
                <a:gd name="connsiteX25" fmla="*/ 228600 w 1150375"/>
                <a:gd name="connsiteY25" fmla="*/ 870155 h 1732936"/>
                <a:gd name="connsiteX26" fmla="*/ 169607 w 1150375"/>
                <a:gd name="connsiteY26" fmla="*/ 781665 h 1732936"/>
                <a:gd name="connsiteX27" fmla="*/ 103239 w 1150375"/>
                <a:gd name="connsiteY27" fmla="*/ 707923 h 1732936"/>
                <a:gd name="connsiteX28" fmla="*/ 29497 w 1150375"/>
                <a:gd name="connsiteY28" fmla="*/ 589936 h 1732936"/>
                <a:gd name="connsiteX29" fmla="*/ 0 w 1150375"/>
                <a:gd name="connsiteY29" fmla="*/ 449826 h 1732936"/>
                <a:gd name="connsiteX30" fmla="*/ 22123 w 1150375"/>
                <a:gd name="connsiteY30" fmla="*/ 309716 h 1732936"/>
                <a:gd name="connsiteX31" fmla="*/ 73742 w 1150375"/>
                <a:gd name="connsiteY31" fmla="*/ 250723 h 1732936"/>
                <a:gd name="connsiteX32" fmla="*/ 132736 w 1150375"/>
                <a:gd name="connsiteY32" fmla="*/ 228600 h 1732936"/>
                <a:gd name="connsiteX33" fmla="*/ 221226 w 1150375"/>
                <a:gd name="connsiteY33" fmla="*/ 154858 h 1732936"/>
                <a:gd name="connsiteX34" fmla="*/ 258097 w 1150375"/>
                <a:gd name="connsiteY34" fmla="*/ 125361 h 1732936"/>
                <a:gd name="connsiteX35" fmla="*/ 368710 w 1150375"/>
                <a:gd name="connsiteY35" fmla="*/ 88490 h 1732936"/>
                <a:gd name="connsiteX36" fmla="*/ 486697 w 1150375"/>
                <a:gd name="connsiteY36" fmla="*/ 14749 h 1732936"/>
                <a:gd name="connsiteX37" fmla="*/ 582562 w 1150375"/>
                <a:gd name="connsiteY37" fmla="*/ 0 h 1732936"/>
                <a:gd name="connsiteX0" fmla="*/ 1150375 w 1150375"/>
                <a:gd name="connsiteY0" fmla="*/ 1017639 h 1732936"/>
                <a:gd name="connsiteX1" fmla="*/ 1106129 w 1150375"/>
                <a:gd name="connsiteY1" fmla="*/ 1113503 h 1732936"/>
                <a:gd name="connsiteX2" fmla="*/ 1017639 w 1150375"/>
                <a:gd name="connsiteY2" fmla="*/ 1143000 h 1732936"/>
                <a:gd name="connsiteX3" fmla="*/ 973394 w 1150375"/>
                <a:gd name="connsiteY3" fmla="*/ 1157749 h 1732936"/>
                <a:gd name="connsiteX4" fmla="*/ 1025013 w 1150375"/>
                <a:gd name="connsiteY4" fmla="*/ 1268361 h 1732936"/>
                <a:gd name="connsiteX5" fmla="*/ 1076633 w 1150375"/>
                <a:gd name="connsiteY5" fmla="*/ 1364226 h 1732936"/>
                <a:gd name="connsiteX6" fmla="*/ 1084007 w 1150375"/>
                <a:gd name="connsiteY6" fmla="*/ 1504336 h 1732936"/>
                <a:gd name="connsiteX7" fmla="*/ 1076633 w 1150375"/>
                <a:gd name="connsiteY7" fmla="*/ 1666568 h 1732936"/>
                <a:gd name="connsiteX8" fmla="*/ 1076633 w 1150375"/>
                <a:gd name="connsiteY8" fmla="*/ 1666568 h 1732936"/>
                <a:gd name="connsiteX9" fmla="*/ 980769 w 1150375"/>
                <a:gd name="connsiteY9" fmla="*/ 1725561 h 1732936"/>
                <a:gd name="connsiteX10" fmla="*/ 899652 w 1150375"/>
                <a:gd name="connsiteY10" fmla="*/ 1725563 h 1732936"/>
                <a:gd name="connsiteX11" fmla="*/ 855407 w 1150375"/>
                <a:gd name="connsiteY11" fmla="*/ 1666568 h 1732936"/>
                <a:gd name="connsiteX12" fmla="*/ 833284 w 1150375"/>
                <a:gd name="connsiteY12" fmla="*/ 1732936 h 1732936"/>
                <a:gd name="connsiteX13" fmla="*/ 811162 w 1150375"/>
                <a:gd name="connsiteY13" fmla="*/ 1637071 h 1732936"/>
                <a:gd name="connsiteX14" fmla="*/ 818536 w 1150375"/>
                <a:gd name="connsiteY14" fmla="*/ 1533832 h 1732936"/>
                <a:gd name="connsiteX15" fmla="*/ 818536 w 1150375"/>
                <a:gd name="connsiteY15" fmla="*/ 1430594 h 1732936"/>
                <a:gd name="connsiteX16" fmla="*/ 818536 w 1150375"/>
                <a:gd name="connsiteY16" fmla="*/ 1334729 h 1732936"/>
                <a:gd name="connsiteX17" fmla="*/ 811162 w 1150375"/>
                <a:gd name="connsiteY17" fmla="*/ 1268361 h 1732936"/>
                <a:gd name="connsiteX18" fmla="*/ 774291 w 1150375"/>
                <a:gd name="connsiteY18" fmla="*/ 1305232 h 1732936"/>
                <a:gd name="connsiteX19" fmla="*/ 693175 w 1150375"/>
                <a:gd name="connsiteY19" fmla="*/ 1334729 h 1732936"/>
                <a:gd name="connsiteX20" fmla="*/ 619433 w 1150375"/>
                <a:gd name="connsiteY20" fmla="*/ 1342103 h 1732936"/>
                <a:gd name="connsiteX21" fmla="*/ 560439 w 1150375"/>
                <a:gd name="connsiteY21" fmla="*/ 1342103 h 1732936"/>
                <a:gd name="connsiteX22" fmla="*/ 449826 w 1150375"/>
                <a:gd name="connsiteY22" fmla="*/ 1268361 h 1732936"/>
                <a:gd name="connsiteX23" fmla="*/ 331839 w 1150375"/>
                <a:gd name="connsiteY23" fmla="*/ 1076632 h 1732936"/>
                <a:gd name="connsiteX24" fmla="*/ 287594 w 1150375"/>
                <a:gd name="connsiteY24" fmla="*/ 980768 h 1732936"/>
                <a:gd name="connsiteX25" fmla="*/ 228600 w 1150375"/>
                <a:gd name="connsiteY25" fmla="*/ 870155 h 1732936"/>
                <a:gd name="connsiteX26" fmla="*/ 169607 w 1150375"/>
                <a:gd name="connsiteY26" fmla="*/ 781665 h 1732936"/>
                <a:gd name="connsiteX27" fmla="*/ 103239 w 1150375"/>
                <a:gd name="connsiteY27" fmla="*/ 707923 h 1732936"/>
                <a:gd name="connsiteX28" fmla="*/ 29497 w 1150375"/>
                <a:gd name="connsiteY28" fmla="*/ 589936 h 1732936"/>
                <a:gd name="connsiteX29" fmla="*/ 0 w 1150375"/>
                <a:gd name="connsiteY29" fmla="*/ 449826 h 1732936"/>
                <a:gd name="connsiteX30" fmla="*/ 22123 w 1150375"/>
                <a:gd name="connsiteY30" fmla="*/ 309716 h 1732936"/>
                <a:gd name="connsiteX31" fmla="*/ 73742 w 1150375"/>
                <a:gd name="connsiteY31" fmla="*/ 250723 h 1732936"/>
                <a:gd name="connsiteX32" fmla="*/ 132736 w 1150375"/>
                <a:gd name="connsiteY32" fmla="*/ 228600 h 1732936"/>
                <a:gd name="connsiteX33" fmla="*/ 221226 w 1150375"/>
                <a:gd name="connsiteY33" fmla="*/ 154858 h 1732936"/>
                <a:gd name="connsiteX34" fmla="*/ 258097 w 1150375"/>
                <a:gd name="connsiteY34" fmla="*/ 125361 h 1732936"/>
                <a:gd name="connsiteX35" fmla="*/ 368710 w 1150375"/>
                <a:gd name="connsiteY35" fmla="*/ 88490 h 1732936"/>
                <a:gd name="connsiteX36" fmla="*/ 486697 w 1150375"/>
                <a:gd name="connsiteY36" fmla="*/ 14749 h 1732936"/>
                <a:gd name="connsiteX37" fmla="*/ 582562 w 1150375"/>
                <a:gd name="connsiteY37" fmla="*/ 0 h 1732936"/>
                <a:gd name="connsiteX0" fmla="*/ 1150375 w 1150375"/>
                <a:gd name="connsiteY0" fmla="*/ 1017639 h 1895167"/>
                <a:gd name="connsiteX1" fmla="*/ 1106129 w 1150375"/>
                <a:gd name="connsiteY1" fmla="*/ 1113503 h 1895167"/>
                <a:gd name="connsiteX2" fmla="*/ 1017639 w 1150375"/>
                <a:gd name="connsiteY2" fmla="*/ 1143000 h 1895167"/>
                <a:gd name="connsiteX3" fmla="*/ 973394 w 1150375"/>
                <a:gd name="connsiteY3" fmla="*/ 1157749 h 1895167"/>
                <a:gd name="connsiteX4" fmla="*/ 1025013 w 1150375"/>
                <a:gd name="connsiteY4" fmla="*/ 1268361 h 1895167"/>
                <a:gd name="connsiteX5" fmla="*/ 1076633 w 1150375"/>
                <a:gd name="connsiteY5" fmla="*/ 1364226 h 1895167"/>
                <a:gd name="connsiteX6" fmla="*/ 1084007 w 1150375"/>
                <a:gd name="connsiteY6" fmla="*/ 1504336 h 1895167"/>
                <a:gd name="connsiteX7" fmla="*/ 1076633 w 1150375"/>
                <a:gd name="connsiteY7" fmla="*/ 1666568 h 1895167"/>
                <a:gd name="connsiteX8" fmla="*/ 1076633 w 1150375"/>
                <a:gd name="connsiteY8" fmla="*/ 1666568 h 1895167"/>
                <a:gd name="connsiteX9" fmla="*/ 980769 w 1150375"/>
                <a:gd name="connsiteY9" fmla="*/ 1725561 h 1895167"/>
                <a:gd name="connsiteX10" fmla="*/ 899652 w 1150375"/>
                <a:gd name="connsiteY10" fmla="*/ 1725563 h 1895167"/>
                <a:gd name="connsiteX11" fmla="*/ 855407 w 1150375"/>
                <a:gd name="connsiteY11" fmla="*/ 1666568 h 1895167"/>
                <a:gd name="connsiteX12" fmla="*/ 309717 w 1150375"/>
                <a:gd name="connsiteY12" fmla="*/ 1895167 h 1895167"/>
                <a:gd name="connsiteX13" fmla="*/ 811162 w 1150375"/>
                <a:gd name="connsiteY13" fmla="*/ 1637071 h 1895167"/>
                <a:gd name="connsiteX14" fmla="*/ 818536 w 1150375"/>
                <a:gd name="connsiteY14" fmla="*/ 1533832 h 1895167"/>
                <a:gd name="connsiteX15" fmla="*/ 818536 w 1150375"/>
                <a:gd name="connsiteY15" fmla="*/ 1430594 h 1895167"/>
                <a:gd name="connsiteX16" fmla="*/ 818536 w 1150375"/>
                <a:gd name="connsiteY16" fmla="*/ 1334729 h 1895167"/>
                <a:gd name="connsiteX17" fmla="*/ 811162 w 1150375"/>
                <a:gd name="connsiteY17" fmla="*/ 1268361 h 1895167"/>
                <a:gd name="connsiteX18" fmla="*/ 774291 w 1150375"/>
                <a:gd name="connsiteY18" fmla="*/ 1305232 h 1895167"/>
                <a:gd name="connsiteX19" fmla="*/ 693175 w 1150375"/>
                <a:gd name="connsiteY19" fmla="*/ 1334729 h 1895167"/>
                <a:gd name="connsiteX20" fmla="*/ 619433 w 1150375"/>
                <a:gd name="connsiteY20" fmla="*/ 1342103 h 1895167"/>
                <a:gd name="connsiteX21" fmla="*/ 560439 w 1150375"/>
                <a:gd name="connsiteY21" fmla="*/ 1342103 h 1895167"/>
                <a:gd name="connsiteX22" fmla="*/ 449826 w 1150375"/>
                <a:gd name="connsiteY22" fmla="*/ 1268361 h 1895167"/>
                <a:gd name="connsiteX23" fmla="*/ 331839 w 1150375"/>
                <a:gd name="connsiteY23" fmla="*/ 1076632 h 1895167"/>
                <a:gd name="connsiteX24" fmla="*/ 287594 w 1150375"/>
                <a:gd name="connsiteY24" fmla="*/ 980768 h 1895167"/>
                <a:gd name="connsiteX25" fmla="*/ 228600 w 1150375"/>
                <a:gd name="connsiteY25" fmla="*/ 870155 h 1895167"/>
                <a:gd name="connsiteX26" fmla="*/ 169607 w 1150375"/>
                <a:gd name="connsiteY26" fmla="*/ 781665 h 1895167"/>
                <a:gd name="connsiteX27" fmla="*/ 103239 w 1150375"/>
                <a:gd name="connsiteY27" fmla="*/ 707923 h 1895167"/>
                <a:gd name="connsiteX28" fmla="*/ 29497 w 1150375"/>
                <a:gd name="connsiteY28" fmla="*/ 589936 h 1895167"/>
                <a:gd name="connsiteX29" fmla="*/ 0 w 1150375"/>
                <a:gd name="connsiteY29" fmla="*/ 449826 h 1895167"/>
                <a:gd name="connsiteX30" fmla="*/ 22123 w 1150375"/>
                <a:gd name="connsiteY30" fmla="*/ 309716 h 1895167"/>
                <a:gd name="connsiteX31" fmla="*/ 73742 w 1150375"/>
                <a:gd name="connsiteY31" fmla="*/ 250723 h 1895167"/>
                <a:gd name="connsiteX32" fmla="*/ 132736 w 1150375"/>
                <a:gd name="connsiteY32" fmla="*/ 228600 h 1895167"/>
                <a:gd name="connsiteX33" fmla="*/ 221226 w 1150375"/>
                <a:gd name="connsiteY33" fmla="*/ 154858 h 1895167"/>
                <a:gd name="connsiteX34" fmla="*/ 258097 w 1150375"/>
                <a:gd name="connsiteY34" fmla="*/ 125361 h 1895167"/>
                <a:gd name="connsiteX35" fmla="*/ 368710 w 1150375"/>
                <a:gd name="connsiteY35" fmla="*/ 88490 h 1895167"/>
                <a:gd name="connsiteX36" fmla="*/ 486697 w 1150375"/>
                <a:gd name="connsiteY36" fmla="*/ 14749 h 1895167"/>
                <a:gd name="connsiteX37" fmla="*/ 582562 w 1150375"/>
                <a:gd name="connsiteY37" fmla="*/ 0 h 1895167"/>
                <a:gd name="connsiteX0" fmla="*/ 1150375 w 1150375"/>
                <a:gd name="connsiteY0" fmla="*/ 1017639 h 1895467"/>
                <a:gd name="connsiteX1" fmla="*/ 1106129 w 1150375"/>
                <a:gd name="connsiteY1" fmla="*/ 1113503 h 1895467"/>
                <a:gd name="connsiteX2" fmla="*/ 1017639 w 1150375"/>
                <a:gd name="connsiteY2" fmla="*/ 1143000 h 1895467"/>
                <a:gd name="connsiteX3" fmla="*/ 973394 w 1150375"/>
                <a:gd name="connsiteY3" fmla="*/ 1157749 h 1895467"/>
                <a:gd name="connsiteX4" fmla="*/ 1025013 w 1150375"/>
                <a:gd name="connsiteY4" fmla="*/ 1268361 h 1895467"/>
                <a:gd name="connsiteX5" fmla="*/ 1076633 w 1150375"/>
                <a:gd name="connsiteY5" fmla="*/ 1364226 h 1895467"/>
                <a:gd name="connsiteX6" fmla="*/ 1084007 w 1150375"/>
                <a:gd name="connsiteY6" fmla="*/ 1504336 h 1895467"/>
                <a:gd name="connsiteX7" fmla="*/ 1076633 w 1150375"/>
                <a:gd name="connsiteY7" fmla="*/ 1666568 h 1895467"/>
                <a:gd name="connsiteX8" fmla="*/ 1076633 w 1150375"/>
                <a:gd name="connsiteY8" fmla="*/ 1666568 h 1895467"/>
                <a:gd name="connsiteX9" fmla="*/ 980769 w 1150375"/>
                <a:gd name="connsiteY9" fmla="*/ 1725561 h 1895467"/>
                <a:gd name="connsiteX10" fmla="*/ 899652 w 1150375"/>
                <a:gd name="connsiteY10" fmla="*/ 1725563 h 1895467"/>
                <a:gd name="connsiteX11" fmla="*/ 855407 w 1150375"/>
                <a:gd name="connsiteY11" fmla="*/ 1666568 h 1895467"/>
                <a:gd name="connsiteX12" fmla="*/ 309717 w 1150375"/>
                <a:gd name="connsiteY12" fmla="*/ 1895167 h 1895467"/>
                <a:gd name="connsiteX13" fmla="*/ 840658 w 1150375"/>
                <a:gd name="connsiteY13" fmla="*/ 1710812 h 1895467"/>
                <a:gd name="connsiteX14" fmla="*/ 818536 w 1150375"/>
                <a:gd name="connsiteY14" fmla="*/ 1533832 h 1895467"/>
                <a:gd name="connsiteX15" fmla="*/ 818536 w 1150375"/>
                <a:gd name="connsiteY15" fmla="*/ 1430594 h 1895467"/>
                <a:gd name="connsiteX16" fmla="*/ 818536 w 1150375"/>
                <a:gd name="connsiteY16" fmla="*/ 1334729 h 1895467"/>
                <a:gd name="connsiteX17" fmla="*/ 811162 w 1150375"/>
                <a:gd name="connsiteY17" fmla="*/ 1268361 h 1895467"/>
                <a:gd name="connsiteX18" fmla="*/ 774291 w 1150375"/>
                <a:gd name="connsiteY18" fmla="*/ 1305232 h 1895467"/>
                <a:gd name="connsiteX19" fmla="*/ 693175 w 1150375"/>
                <a:gd name="connsiteY19" fmla="*/ 1334729 h 1895467"/>
                <a:gd name="connsiteX20" fmla="*/ 619433 w 1150375"/>
                <a:gd name="connsiteY20" fmla="*/ 1342103 h 1895467"/>
                <a:gd name="connsiteX21" fmla="*/ 560439 w 1150375"/>
                <a:gd name="connsiteY21" fmla="*/ 1342103 h 1895467"/>
                <a:gd name="connsiteX22" fmla="*/ 449826 w 1150375"/>
                <a:gd name="connsiteY22" fmla="*/ 1268361 h 1895467"/>
                <a:gd name="connsiteX23" fmla="*/ 331839 w 1150375"/>
                <a:gd name="connsiteY23" fmla="*/ 1076632 h 1895467"/>
                <a:gd name="connsiteX24" fmla="*/ 287594 w 1150375"/>
                <a:gd name="connsiteY24" fmla="*/ 980768 h 1895467"/>
                <a:gd name="connsiteX25" fmla="*/ 228600 w 1150375"/>
                <a:gd name="connsiteY25" fmla="*/ 870155 h 1895467"/>
                <a:gd name="connsiteX26" fmla="*/ 169607 w 1150375"/>
                <a:gd name="connsiteY26" fmla="*/ 781665 h 1895467"/>
                <a:gd name="connsiteX27" fmla="*/ 103239 w 1150375"/>
                <a:gd name="connsiteY27" fmla="*/ 707923 h 1895467"/>
                <a:gd name="connsiteX28" fmla="*/ 29497 w 1150375"/>
                <a:gd name="connsiteY28" fmla="*/ 589936 h 1895467"/>
                <a:gd name="connsiteX29" fmla="*/ 0 w 1150375"/>
                <a:gd name="connsiteY29" fmla="*/ 449826 h 1895467"/>
                <a:gd name="connsiteX30" fmla="*/ 22123 w 1150375"/>
                <a:gd name="connsiteY30" fmla="*/ 309716 h 1895467"/>
                <a:gd name="connsiteX31" fmla="*/ 73742 w 1150375"/>
                <a:gd name="connsiteY31" fmla="*/ 250723 h 1895467"/>
                <a:gd name="connsiteX32" fmla="*/ 132736 w 1150375"/>
                <a:gd name="connsiteY32" fmla="*/ 228600 h 1895467"/>
                <a:gd name="connsiteX33" fmla="*/ 221226 w 1150375"/>
                <a:gd name="connsiteY33" fmla="*/ 154858 h 1895467"/>
                <a:gd name="connsiteX34" fmla="*/ 258097 w 1150375"/>
                <a:gd name="connsiteY34" fmla="*/ 125361 h 1895467"/>
                <a:gd name="connsiteX35" fmla="*/ 368710 w 1150375"/>
                <a:gd name="connsiteY35" fmla="*/ 88490 h 1895467"/>
                <a:gd name="connsiteX36" fmla="*/ 486697 w 1150375"/>
                <a:gd name="connsiteY36" fmla="*/ 14749 h 1895467"/>
                <a:gd name="connsiteX37" fmla="*/ 582562 w 1150375"/>
                <a:gd name="connsiteY37" fmla="*/ 0 h 1895467"/>
                <a:gd name="connsiteX0" fmla="*/ 1150375 w 1150375"/>
                <a:gd name="connsiteY0" fmla="*/ 1017639 h 1895253"/>
                <a:gd name="connsiteX1" fmla="*/ 1106129 w 1150375"/>
                <a:gd name="connsiteY1" fmla="*/ 1113503 h 1895253"/>
                <a:gd name="connsiteX2" fmla="*/ 1017639 w 1150375"/>
                <a:gd name="connsiteY2" fmla="*/ 1143000 h 1895253"/>
                <a:gd name="connsiteX3" fmla="*/ 973394 w 1150375"/>
                <a:gd name="connsiteY3" fmla="*/ 1157749 h 1895253"/>
                <a:gd name="connsiteX4" fmla="*/ 1025013 w 1150375"/>
                <a:gd name="connsiteY4" fmla="*/ 1268361 h 1895253"/>
                <a:gd name="connsiteX5" fmla="*/ 1076633 w 1150375"/>
                <a:gd name="connsiteY5" fmla="*/ 1364226 h 1895253"/>
                <a:gd name="connsiteX6" fmla="*/ 1084007 w 1150375"/>
                <a:gd name="connsiteY6" fmla="*/ 1504336 h 1895253"/>
                <a:gd name="connsiteX7" fmla="*/ 1076633 w 1150375"/>
                <a:gd name="connsiteY7" fmla="*/ 1666568 h 1895253"/>
                <a:gd name="connsiteX8" fmla="*/ 1076633 w 1150375"/>
                <a:gd name="connsiteY8" fmla="*/ 1666568 h 1895253"/>
                <a:gd name="connsiteX9" fmla="*/ 980769 w 1150375"/>
                <a:gd name="connsiteY9" fmla="*/ 1725561 h 1895253"/>
                <a:gd name="connsiteX10" fmla="*/ 899652 w 1150375"/>
                <a:gd name="connsiteY10" fmla="*/ 1725563 h 1895253"/>
                <a:gd name="connsiteX11" fmla="*/ 855407 w 1150375"/>
                <a:gd name="connsiteY11" fmla="*/ 1666568 h 1895253"/>
                <a:gd name="connsiteX12" fmla="*/ 309717 w 1150375"/>
                <a:gd name="connsiteY12" fmla="*/ 1895167 h 1895253"/>
                <a:gd name="connsiteX13" fmla="*/ 575187 w 1150375"/>
                <a:gd name="connsiteY13" fmla="*/ 1637070 h 1895253"/>
                <a:gd name="connsiteX14" fmla="*/ 818536 w 1150375"/>
                <a:gd name="connsiteY14" fmla="*/ 1533832 h 1895253"/>
                <a:gd name="connsiteX15" fmla="*/ 818536 w 1150375"/>
                <a:gd name="connsiteY15" fmla="*/ 1430594 h 1895253"/>
                <a:gd name="connsiteX16" fmla="*/ 818536 w 1150375"/>
                <a:gd name="connsiteY16" fmla="*/ 1334729 h 1895253"/>
                <a:gd name="connsiteX17" fmla="*/ 811162 w 1150375"/>
                <a:gd name="connsiteY17" fmla="*/ 1268361 h 1895253"/>
                <a:gd name="connsiteX18" fmla="*/ 774291 w 1150375"/>
                <a:gd name="connsiteY18" fmla="*/ 1305232 h 1895253"/>
                <a:gd name="connsiteX19" fmla="*/ 693175 w 1150375"/>
                <a:gd name="connsiteY19" fmla="*/ 1334729 h 1895253"/>
                <a:gd name="connsiteX20" fmla="*/ 619433 w 1150375"/>
                <a:gd name="connsiteY20" fmla="*/ 1342103 h 1895253"/>
                <a:gd name="connsiteX21" fmla="*/ 560439 w 1150375"/>
                <a:gd name="connsiteY21" fmla="*/ 1342103 h 1895253"/>
                <a:gd name="connsiteX22" fmla="*/ 449826 w 1150375"/>
                <a:gd name="connsiteY22" fmla="*/ 1268361 h 1895253"/>
                <a:gd name="connsiteX23" fmla="*/ 331839 w 1150375"/>
                <a:gd name="connsiteY23" fmla="*/ 1076632 h 1895253"/>
                <a:gd name="connsiteX24" fmla="*/ 287594 w 1150375"/>
                <a:gd name="connsiteY24" fmla="*/ 980768 h 1895253"/>
                <a:gd name="connsiteX25" fmla="*/ 228600 w 1150375"/>
                <a:gd name="connsiteY25" fmla="*/ 870155 h 1895253"/>
                <a:gd name="connsiteX26" fmla="*/ 169607 w 1150375"/>
                <a:gd name="connsiteY26" fmla="*/ 781665 h 1895253"/>
                <a:gd name="connsiteX27" fmla="*/ 103239 w 1150375"/>
                <a:gd name="connsiteY27" fmla="*/ 707923 h 1895253"/>
                <a:gd name="connsiteX28" fmla="*/ 29497 w 1150375"/>
                <a:gd name="connsiteY28" fmla="*/ 589936 h 1895253"/>
                <a:gd name="connsiteX29" fmla="*/ 0 w 1150375"/>
                <a:gd name="connsiteY29" fmla="*/ 449826 h 1895253"/>
                <a:gd name="connsiteX30" fmla="*/ 22123 w 1150375"/>
                <a:gd name="connsiteY30" fmla="*/ 309716 h 1895253"/>
                <a:gd name="connsiteX31" fmla="*/ 73742 w 1150375"/>
                <a:gd name="connsiteY31" fmla="*/ 250723 h 1895253"/>
                <a:gd name="connsiteX32" fmla="*/ 132736 w 1150375"/>
                <a:gd name="connsiteY32" fmla="*/ 228600 h 1895253"/>
                <a:gd name="connsiteX33" fmla="*/ 221226 w 1150375"/>
                <a:gd name="connsiteY33" fmla="*/ 154858 h 1895253"/>
                <a:gd name="connsiteX34" fmla="*/ 258097 w 1150375"/>
                <a:gd name="connsiteY34" fmla="*/ 125361 h 1895253"/>
                <a:gd name="connsiteX35" fmla="*/ 368710 w 1150375"/>
                <a:gd name="connsiteY35" fmla="*/ 88490 h 1895253"/>
                <a:gd name="connsiteX36" fmla="*/ 486697 w 1150375"/>
                <a:gd name="connsiteY36" fmla="*/ 14749 h 1895253"/>
                <a:gd name="connsiteX37" fmla="*/ 582562 w 1150375"/>
                <a:gd name="connsiteY37" fmla="*/ 0 h 1895253"/>
                <a:gd name="connsiteX0" fmla="*/ 1150375 w 1150375"/>
                <a:gd name="connsiteY0" fmla="*/ 1017639 h 1903345"/>
                <a:gd name="connsiteX1" fmla="*/ 1106129 w 1150375"/>
                <a:gd name="connsiteY1" fmla="*/ 1113503 h 1903345"/>
                <a:gd name="connsiteX2" fmla="*/ 1017639 w 1150375"/>
                <a:gd name="connsiteY2" fmla="*/ 1143000 h 1903345"/>
                <a:gd name="connsiteX3" fmla="*/ 973394 w 1150375"/>
                <a:gd name="connsiteY3" fmla="*/ 1157749 h 1903345"/>
                <a:gd name="connsiteX4" fmla="*/ 1025013 w 1150375"/>
                <a:gd name="connsiteY4" fmla="*/ 1268361 h 1903345"/>
                <a:gd name="connsiteX5" fmla="*/ 1076633 w 1150375"/>
                <a:gd name="connsiteY5" fmla="*/ 1364226 h 1903345"/>
                <a:gd name="connsiteX6" fmla="*/ 1084007 w 1150375"/>
                <a:gd name="connsiteY6" fmla="*/ 1504336 h 1903345"/>
                <a:gd name="connsiteX7" fmla="*/ 1076633 w 1150375"/>
                <a:gd name="connsiteY7" fmla="*/ 1666568 h 1903345"/>
                <a:gd name="connsiteX8" fmla="*/ 1076633 w 1150375"/>
                <a:gd name="connsiteY8" fmla="*/ 1666568 h 1903345"/>
                <a:gd name="connsiteX9" fmla="*/ 980769 w 1150375"/>
                <a:gd name="connsiteY9" fmla="*/ 1725561 h 1903345"/>
                <a:gd name="connsiteX10" fmla="*/ 899652 w 1150375"/>
                <a:gd name="connsiteY10" fmla="*/ 1725563 h 1903345"/>
                <a:gd name="connsiteX11" fmla="*/ 656304 w 1150375"/>
                <a:gd name="connsiteY11" fmla="*/ 1828799 h 1903345"/>
                <a:gd name="connsiteX12" fmla="*/ 309717 w 1150375"/>
                <a:gd name="connsiteY12" fmla="*/ 1895167 h 1903345"/>
                <a:gd name="connsiteX13" fmla="*/ 575187 w 1150375"/>
                <a:gd name="connsiteY13" fmla="*/ 1637070 h 1903345"/>
                <a:gd name="connsiteX14" fmla="*/ 818536 w 1150375"/>
                <a:gd name="connsiteY14" fmla="*/ 1533832 h 1903345"/>
                <a:gd name="connsiteX15" fmla="*/ 818536 w 1150375"/>
                <a:gd name="connsiteY15" fmla="*/ 1430594 h 1903345"/>
                <a:gd name="connsiteX16" fmla="*/ 818536 w 1150375"/>
                <a:gd name="connsiteY16" fmla="*/ 1334729 h 1903345"/>
                <a:gd name="connsiteX17" fmla="*/ 811162 w 1150375"/>
                <a:gd name="connsiteY17" fmla="*/ 1268361 h 1903345"/>
                <a:gd name="connsiteX18" fmla="*/ 774291 w 1150375"/>
                <a:gd name="connsiteY18" fmla="*/ 1305232 h 1903345"/>
                <a:gd name="connsiteX19" fmla="*/ 693175 w 1150375"/>
                <a:gd name="connsiteY19" fmla="*/ 1334729 h 1903345"/>
                <a:gd name="connsiteX20" fmla="*/ 619433 w 1150375"/>
                <a:gd name="connsiteY20" fmla="*/ 1342103 h 1903345"/>
                <a:gd name="connsiteX21" fmla="*/ 560439 w 1150375"/>
                <a:gd name="connsiteY21" fmla="*/ 1342103 h 1903345"/>
                <a:gd name="connsiteX22" fmla="*/ 449826 w 1150375"/>
                <a:gd name="connsiteY22" fmla="*/ 1268361 h 1903345"/>
                <a:gd name="connsiteX23" fmla="*/ 331839 w 1150375"/>
                <a:gd name="connsiteY23" fmla="*/ 1076632 h 1903345"/>
                <a:gd name="connsiteX24" fmla="*/ 287594 w 1150375"/>
                <a:gd name="connsiteY24" fmla="*/ 980768 h 1903345"/>
                <a:gd name="connsiteX25" fmla="*/ 228600 w 1150375"/>
                <a:gd name="connsiteY25" fmla="*/ 870155 h 1903345"/>
                <a:gd name="connsiteX26" fmla="*/ 169607 w 1150375"/>
                <a:gd name="connsiteY26" fmla="*/ 781665 h 1903345"/>
                <a:gd name="connsiteX27" fmla="*/ 103239 w 1150375"/>
                <a:gd name="connsiteY27" fmla="*/ 707923 h 1903345"/>
                <a:gd name="connsiteX28" fmla="*/ 29497 w 1150375"/>
                <a:gd name="connsiteY28" fmla="*/ 589936 h 1903345"/>
                <a:gd name="connsiteX29" fmla="*/ 0 w 1150375"/>
                <a:gd name="connsiteY29" fmla="*/ 449826 h 1903345"/>
                <a:gd name="connsiteX30" fmla="*/ 22123 w 1150375"/>
                <a:gd name="connsiteY30" fmla="*/ 309716 h 1903345"/>
                <a:gd name="connsiteX31" fmla="*/ 73742 w 1150375"/>
                <a:gd name="connsiteY31" fmla="*/ 250723 h 1903345"/>
                <a:gd name="connsiteX32" fmla="*/ 132736 w 1150375"/>
                <a:gd name="connsiteY32" fmla="*/ 228600 h 1903345"/>
                <a:gd name="connsiteX33" fmla="*/ 221226 w 1150375"/>
                <a:gd name="connsiteY33" fmla="*/ 154858 h 1903345"/>
                <a:gd name="connsiteX34" fmla="*/ 258097 w 1150375"/>
                <a:gd name="connsiteY34" fmla="*/ 125361 h 1903345"/>
                <a:gd name="connsiteX35" fmla="*/ 368710 w 1150375"/>
                <a:gd name="connsiteY35" fmla="*/ 88490 h 1903345"/>
                <a:gd name="connsiteX36" fmla="*/ 486697 w 1150375"/>
                <a:gd name="connsiteY36" fmla="*/ 14749 h 1903345"/>
                <a:gd name="connsiteX37" fmla="*/ 582562 w 1150375"/>
                <a:gd name="connsiteY37" fmla="*/ 0 h 1903345"/>
                <a:gd name="connsiteX0" fmla="*/ 1150375 w 1150375"/>
                <a:gd name="connsiteY0" fmla="*/ 1017639 h 1895553"/>
                <a:gd name="connsiteX1" fmla="*/ 1106129 w 1150375"/>
                <a:gd name="connsiteY1" fmla="*/ 1113503 h 1895553"/>
                <a:gd name="connsiteX2" fmla="*/ 1017639 w 1150375"/>
                <a:gd name="connsiteY2" fmla="*/ 1143000 h 1895553"/>
                <a:gd name="connsiteX3" fmla="*/ 973394 w 1150375"/>
                <a:gd name="connsiteY3" fmla="*/ 1157749 h 1895553"/>
                <a:gd name="connsiteX4" fmla="*/ 1025013 w 1150375"/>
                <a:gd name="connsiteY4" fmla="*/ 1268361 h 1895553"/>
                <a:gd name="connsiteX5" fmla="*/ 1076633 w 1150375"/>
                <a:gd name="connsiteY5" fmla="*/ 1364226 h 1895553"/>
                <a:gd name="connsiteX6" fmla="*/ 1084007 w 1150375"/>
                <a:gd name="connsiteY6" fmla="*/ 1504336 h 1895553"/>
                <a:gd name="connsiteX7" fmla="*/ 1076633 w 1150375"/>
                <a:gd name="connsiteY7" fmla="*/ 1666568 h 1895553"/>
                <a:gd name="connsiteX8" fmla="*/ 1076633 w 1150375"/>
                <a:gd name="connsiteY8" fmla="*/ 1666568 h 1895553"/>
                <a:gd name="connsiteX9" fmla="*/ 980769 w 1150375"/>
                <a:gd name="connsiteY9" fmla="*/ 1725561 h 1895553"/>
                <a:gd name="connsiteX10" fmla="*/ 899652 w 1150375"/>
                <a:gd name="connsiteY10" fmla="*/ 1725563 h 1895553"/>
                <a:gd name="connsiteX11" fmla="*/ 825910 w 1150375"/>
                <a:gd name="connsiteY11" fmla="*/ 1696064 h 1895553"/>
                <a:gd name="connsiteX12" fmla="*/ 309717 w 1150375"/>
                <a:gd name="connsiteY12" fmla="*/ 1895167 h 1895553"/>
                <a:gd name="connsiteX13" fmla="*/ 575187 w 1150375"/>
                <a:gd name="connsiteY13" fmla="*/ 1637070 h 1895553"/>
                <a:gd name="connsiteX14" fmla="*/ 818536 w 1150375"/>
                <a:gd name="connsiteY14" fmla="*/ 1533832 h 1895553"/>
                <a:gd name="connsiteX15" fmla="*/ 818536 w 1150375"/>
                <a:gd name="connsiteY15" fmla="*/ 1430594 h 1895553"/>
                <a:gd name="connsiteX16" fmla="*/ 818536 w 1150375"/>
                <a:gd name="connsiteY16" fmla="*/ 1334729 h 1895553"/>
                <a:gd name="connsiteX17" fmla="*/ 811162 w 1150375"/>
                <a:gd name="connsiteY17" fmla="*/ 1268361 h 1895553"/>
                <a:gd name="connsiteX18" fmla="*/ 774291 w 1150375"/>
                <a:gd name="connsiteY18" fmla="*/ 1305232 h 1895553"/>
                <a:gd name="connsiteX19" fmla="*/ 693175 w 1150375"/>
                <a:gd name="connsiteY19" fmla="*/ 1334729 h 1895553"/>
                <a:gd name="connsiteX20" fmla="*/ 619433 w 1150375"/>
                <a:gd name="connsiteY20" fmla="*/ 1342103 h 1895553"/>
                <a:gd name="connsiteX21" fmla="*/ 560439 w 1150375"/>
                <a:gd name="connsiteY21" fmla="*/ 1342103 h 1895553"/>
                <a:gd name="connsiteX22" fmla="*/ 449826 w 1150375"/>
                <a:gd name="connsiteY22" fmla="*/ 1268361 h 1895553"/>
                <a:gd name="connsiteX23" fmla="*/ 331839 w 1150375"/>
                <a:gd name="connsiteY23" fmla="*/ 1076632 h 1895553"/>
                <a:gd name="connsiteX24" fmla="*/ 287594 w 1150375"/>
                <a:gd name="connsiteY24" fmla="*/ 980768 h 1895553"/>
                <a:gd name="connsiteX25" fmla="*/ 228600 w 1150375"/>
                <a:gd name="connsiteY25" fmla="*/ 870155 h 1895553"/>
                <a:gd name="connsiteX26" fmla="*/ 169607 w 1150375"/>
                <a:gd name="connsiteY26" fmla="*/ 781665 h 1895553"/>
                <a:gd name="connsiteX27" fmla="*/ 103239 w 1150375"/>
                <a:gd name="connsiteY27" fmla="*/ 707923 h 1895553"/>
                <a:gd name="connsiteX28" fmla="*/ 29497 w 1150375"/>
                <a:gd name="connsiteY28" fmla="*/ 589936 h 1895553"/>
                <a:gd name="connsiteX29" fmla="*/ 0 w 1150375"/>
                <a:gd name="connsiteY29" fmla="*/ 449826 h 1895553"/>
                <a:gd name="connsiteX30" fmla="*/ 22123 w 1150375"/>
                <a:gd name="connsiteY30" fmla="*/ 309716 h 1895553"/>
                <a:gd name="connsiteX31" fmla="*/ 73742 w 1150375"/>
                <a:gd name="connsiteY31" fmla="*/ 250723 h 1895553"/>
                <a:gd name="connsiteX32" fmla="*/ 132736 w 1150375"/>
                <a:gd name="connsiteY32" fmla="*/ 228600 h 1895553"/>
                <a:gd name="connsiteX33" fmla="*/ 221226 w 1150375"/>
                <a:gd name="connsiteY33" fmla="*/ 154858 h 1895553"/>
                <a:gd name="connsiteX34" fmla="*/ 258097 w 1150375"/>
                <a:gd name="connsiteY34" fmla="*/ 125361 h 1895553"/>
                <a:gd name="connsiteX35" fmla="*/ 368710 w 1150375"/>
                <a:gd name="connsiteY35" fmla="*/ 88490 h 1895553"/>
                <a:gd name="connsiteX36" fmla="*/ 486697 w 1150375"/>
                <a:gd name="connsiteY36" fmla="*/ 14749 h 1895553"/>
                <a:gd name="connsiteX37" fmla="*/ 582562 w 1150375"/>
                <a:gd name="connsiteY37" fmla="*/ 0 h 1895553"/>
                <a:gd name="connsiteX0" fmla="*/ 1150375 w 1150375"/>
                <a:gd name="connsiteY0" fmla="*/ 1017639 h 1895323"/>
                <a:gd name="connsiteX1" fmla="*/ 1106129 w 1150375"/>
                <a:gd name="connsiteY1" fmla="*/ 1113503 h 1895323"/>
                <a:gd name="connsiteX2" fmla="*/ 1017639 w 1150375"/>
                <a:gd name="connsiteY2" fmla="*/ 1143000 h 1895323"/>
                <a:gd name="connsiteX3" fmla="*/ 973394 w 1150375"/>
                <a:gd name="connsiteY3" fmla="*/ 1157749 h 1895323"/>
                <a:gd name="connsiteX4" fmla="*/ 1025013 w 1150375"/>
                <a:gd name="connsiteY4" fmla="*/ 1268361 h 1895323"/>
                <a:gd name="connsiteX5" fmla="*/ 1076633 w 1150375"/>
                <a:gd name="connsiteY5" fmla="*/ 1364226 h 1895323"/>
                <a:gd name="connsiteX6" fmla="*/ 1084007 w 1150375"/>
                <a:gd name="connsiteY6" fmla="*/ 1504336 h 1895323"/>
                <a:gd name="connsiteX7" fmla="*/ 1076633 w 1150375"/>
                <a:gd name="connsiteY7" fmla="*/ 1666568 h 1895323"/>
                <a:gd name="connsiteX8" fmla="*/ 1076633 w 1150375"/>
                <a:gd name="connsiteY8" fmla="*/ 1666568 h 1895323"/>
                <a:gd name="connsiteX9" fmla="*/ 980769 w 1150375"/>
                <a:gd name="connsiteY9" fmla="*/ 1725561 h 1895323"/>
                <a:gd name="connsiteX10" fmla="*/ 899652 w 1150375"/>
                <a:gd name="connsiteY10" fmla="*/ 1725563 h 1895323"/>
                <a:gd name="connsiteX11" fmla="*/ 825910 w 1150375"/>
                <a:gd name="connsiteY11" fmla="*/ 1696064 h 1895323"/>
                <a:gd name="connsiteX12" fmla="*/ 309717 w 1150375"/>
                <a:gd name="connsiteY12" fmla="*/ 1895167 h 1895323"/>
                <a:gd name="connsiteX13" fmla="*/ 811162 w 1150375"/>
                <a:gd name="connsiteY13" fmla="*/ 1659193 h 1895323"/>
                <a:gd name="connsiteX14" fmla="*/ 818536 w 1150375"/>
                <a:gd name="connsiteY14" fmla="*/ 1533832 h 1895323"/>
                <a:gd name="connsiteX15" fmla="*/ 818536 w 1150375"/>
                <a:gd name="connsiteY15" fmla="*/ 1430594 h 1895323"/>
                <a:gd name="connsiteX16" fmla="*/ 818536 w 1150375"/>
                <a:gd name="connsiteY16" fmla="*/ 1334729 h 1895323"/>
                <a:gd name="connsiteX17" fmla="*/ 811162 w 1150375"/>
                <a:gd name="connsiteY17" fmla="*/ 1268361 h 1895323"/>
                <a:gd name="connsiteX18" fmla="*/ 774291 w 1150375"/>
                <a:gd name="connsiteY18" fmla="*/ 1305232 h 1895323"/>
                <a:gd name="connsiteX19" fmla="*/ 693175 w 1150375"/>
                <a:gd name="connsiteY19" fmla="*/ 1334729 h 1895323"/>
                <a:gd name="connsiteX20" fmla="*/ 619433 w 1150375"/>
                <a:gd name="connsiteY20" fmla="*/ 1342103 h 1895323"/>
                <a:gd name="connsiteX21" fmla="*/ 560439 w 1150375"/>
                <a:gd name="connsiteY21" fmla="*/ 1342103 h 1895323"/>
                <a:gd name="connsiteX22" fmla="*/ 449826 w 1150375"/>
                <a:gd name="connsiteY22" fmla="*/ 1268361 h 1895323"/>
                <a:gd name="connsiteX23" fmla="*/ 331839 w 1150375"/>
                <a:gd name="connsiteY23" fmla="*/ 1076632 h 1895323"/>
                <a:gd name="connsiteX24" fmla="*/ 287594 w 1150375"/>
                <a:gd name="connsiteY24" fmla="*/ 980768 h 1895323"/>
                <a:gd name="connsiteX25" fmla="*/ 228600 w 1150375"/>
                <a:gd name="connsiteY25" fmla="*/ 870155 h 1895323"/>
                <a:gd name="connsiteX26" fmla="*/ 169607 w 1150375"/>
                <a:gd name="connsiteY26" fmla="*/ 781665 h 1895323"/>
                <a:gd name="connsiteX27" fmla="*/ 103239 w 1150375"/>
                <a:gd name="connsiteY27" fmla="*/ 707923 h 1895323"/>
                <a:gd name="connsiteX28" fmla="*/ 29497 w 1150375"/>
                <a:gd name="connsiteY28" fmla="*/ 589936 h 1895323"/>
                <a:gd name="connsiteX29" fmla="*/ 0 w 1150375"/>
                <a:gd name="connsiteY29" fmla="*/ 449826 h 1895323"/>
                <a:gd name="connsiteX30" fmla="*/ 22123 w 1150375"/>
                <a:gd name="connsiteY30" fmla="*/ 309716 h 1895323"/>
                <a:gd name="connsiteX31" fmla="*/ 73742 w 1150375"/>
                <a:gd name="connsiteY31" fmla="*/ 250723 h 1895323"/>
                <a:gd name="connsiteX32" fmla="*/ 132736 w 1150375"/>
                <a:gd name="connsiteY32" fmla="*/ 228600 h 1895323"/>
                <a:gd name="connsiteX33" fmla="*/ 221226 w 1150375"/>
                <a:gd name="connsiteY33" fmla="*/ 154858 h 1895323"/>
                <a:gd name="connsiteX34" fmla="*/ 258097 w 1150375"/>
                <a:gd name="connsiteY34" fmla="*/ 125361 h 1895323"/>
                <a:gd name="connsiteX35" fmla="*/ 368710 w 1150375"/>
                <a:gd name="connsiteY35" fmla="*/ 88490 h 1895323"/>
                <a:gd name="connsiteX36" fmla="*/ 486697 w 1150375"/>
                <a:gd name="connsiteY36" fmla="*/ 14749 h 1895323"/>
                <a:gd name="connsiteX37" fmla="*/ 582562 w 1150375"/>
                <a:gd name="connsiteY37" fmla="*/ 0 h 1895323"/>
                <a:gd name="connsiteX0" fmla="*/ 1150375 w 1150390"/>
                <a:gd name="connsiteY0" fmla="*/ 1017639 h 1895479"/>
                <a:gd name="connsiteX1" fmla="*/ 1106129 w 1150390"/>
                <a:gd name="connsiteY1" fmla="*/ 1113503 h 1895479"/>
                <a:gd name="connsiteX2" fmla="*/ 1017639 w 1150390"/>
                <a:gd name="connsiteY2" fmla="*/ 1143000 h 1895479"/>
                <a:gd name="connsiteX3" fmla="*/ 973394 w 1150390"/>
                <a:gd name="connsiteY3" fmla="*/ 1157749 h 1895479"/>
                <a:gd name="connsiteX4" fmla="*/ 1025013 w 1150390"/>
                <a:gd name="connsiteY4" fmla="*/ 1268361 h 1895479"/>
                <a:gd name="connsiteX5" fmla="*/ 1076633 w 1150390"/>
                <a:gd name="connsiteY5" fmla="*/ 1364226 h 1895479"/>
                <a:gd name="connsiteX6" fmla="*/ 1084007 w 1150390"/>
                <a:gd name="connsiteY6" fmla="*/ 1504336 h 1895479"/>
                <a:gd name="connsiteX7" fmla="*/ 1076633 w 1150390"/>
                <a:gd name="connsiteY7" fmla="*/ 1666568 h 1895479"/>
                <a:gd name="connsiteX8" fmla="*/ 1076633 w 1150390"/>
                <a:gd name="connsiteY8" fmla="*/ 1666568 h 1895479"/>
                <a:gd name="connsiteX9" fmla="*/ 980769 w 1150390"/>
                <a:gd name="connsiteY9" fmla="*/ 1725561 h 1895479"/>
                <a:gd name="connsiteX10" fmla="*/ 899652 w 1150390"/>
                <a:gd name="connsiteY10" fmla="*/ 1725563 h 1895479"/>
                <a:gd name="connsiteX11" fmla="*/ 825910 w 1150390"/>
                <a:gd name="connsiteY11" fmla="*/ 1696064 h 1895479"/>
                <a:gd name="connsiteX12" fmla="*/ 1150375 w 1150390"/>
                <a:gd name="connsiteY12" fmla="*/ 1895323 h 1895479"/>
                <a:gd name="connsiteX13" fmla="*/ 811162 w 1150390"/>
                <a:gd name="connsiteY13" fmla="*/ 1659193 h 1895479"/>
                <a:gd name="connsiteX14" fmla="*/ 818536 w 1150390"/>
                <a:gd name="connsiteY14" fmla="*/ 1533832 h 1895479"/>
                <a:gd name="connsiteX15" fmla="*/ 818536 w 1150390"/>
                <a:gd name="connsiteY15" fmla="*/ 1430594 h 1895479"/>
                <a:gd name="connsiteX16" fmla="*/ 818536 w 1150390"/>
                <a:gd name="connsiteY16" fmla="*/ 1334729 h 1895479"/>
                <a:gd name="connsiteX17" fmla="*/ 811162 w 1150390"/>
                <a:gd name="connsiteY17" fmla="*/ 1268361 h 1895479"/>
                <a:gd name="connsiteX18" fmla="*/ 774291 w 1150390"/>
                <a:gd name="connsiteY18" fmla="*/ 1305232 h 1895479"/>
                <a:gd name="connsiteX19" fmla="*/ 693175 w 1150390"/>
                <a:gd name="connsiteY19" fmla="*/ 1334729 h 1895479"/>
                <a:gd name="connsiteX20" fmla="*/ 619433 w 1150390"/>
                <a:gd name="connsiteY20" fmla="*/ 1342103 h 1895479"/>
                <a:gd name="connsiteX21" fmla="*/ 560439 w 1150390"/>
                <a:gd name="connsiteY21" fmla="*/ 1342103 h 1895479"/>
                <a:gd name="connsiteX22" fmla="*/ 449826 w 1150390"/>
                <a:gd name="connsiteY22" fmla="*/ 1268361 h 1895479"/>
                <a:gd name="connsiteX23" fmla="*/ 331839 w 1150390"/>
                <a:gd name="connsiteY23" fmla="*/ 1076632 h 1895479"/>
                <a:gd name="connsiteX24" fmla="*/ 287594 w 1150390"/>
                <a:gd name="connsiteY24" fmla="*/ 980768 h 1895479"/>
                <a:gd name="connsiteX25" fmla="*/ 228600 w 1150390"/>
                <a:gd name="connsiteY25" fmla="*/ 870155 h 1895479"/>
                <a:gd name="connsiteX26" fmla="*/ 169607 w 1150390"/>
                <a:gd name="connsiteY26" fmla="*/ 781665 h 1895479"/>
                <a:gd name="connsiteX27" fmla="*/ 103239 w 1150390"/>
                <a:gd name="connsiteY27" fmla="*/ 707923 h 1895479"/>
                <a:gd name="connsiteX28" fmla="*/ 29497 w 1150390"/>
                <a:gd name="connsiteY28" fmla="*/ 589936 h 1895479"/>
                <a:gd name="connsiteX29" fmla="*/ 0 w 1150390"/>
                <a:gd name="connsiteY29" fmla="*/ 449826 h 1895479"/>
                <a:gd name="connsiteX30" fmla="*/ 22123 w 1150390"/>
                <a:gd name="connsiteY30" fmla="*/ 309716 h 1895479"/>
                <a:gd name="connsiteX31" fmla="*/ 73742 w 1150390"/>
                <a:gd name="connsiteY31" fmla="*/ 250723 h 1895479"/>
                <a:gd name="connsiteX32" fmla="*/ 132736 w 1150390"/>
                <a:gd name="connsiteY32" fmla="*/ 228600 h 1895479"/>
                <a:gd name="connsiteX33" fmla="*/ 221226 w 1150390"/>
                <a:gd name="connsiteY33" fmla="*/ 154858 h 1895479"/>
                <a:gd name="connsiteX34" fmla="*/ 258097 w 1150390"/>
                <a:gd name="connsiteY34" fmla="*/ 125361 h 1895479"/>
                <a:gd name="connsiteX35" fmla="*/ 368710 w 1150390"/>
                <a:gd name="connsiteY35" fmla="*/ 88490 h 1895479"/>
                <a:gd name="connsiteX36" fmla="*/ 486697 w 1150390"/>
                <a:gd name="connsiteY36" fmla="*/ 14749 h 1895479"/>
                <a:gd name="connsiteX37" fmla="*/ 582562 w 1150390"/>
                <a:gd name="connsiteY37" fmla="*/ 0 h 1895479"/>
                <a:gd name="connsiteX0" fmla="*/ 1150375 w 1150405"/>
                <a:gd name="connsiteY0" fmla="*/ 1017639 h 1895635"/>
                <a:gd name="connsiteX1" fmla="*/ 1106129 w 1150405"/>
                <a:gd name="connsiteY1" fmla="*/ 1113503 h 1895635"/>
                <a:gd name="connsiteX2" fmla="*/ 1017639 w 1150405"/>
                <a:gd name="connsiteY2" fmla="*/ 1143000 h 1895635"/>
                <a:gd name="connsiteX3" fmla="*/ 973394 w 1150405"/>
                <a:gd name="connsiteY3" fmla="*/ 1157749 h 1895635"/>
                <a:gd name="connsiteX4" fmla="*/ 1025013 w 1150405"/>
                <a:gd name="connsiteY4" fmla="*/ 1268361 h 1895635"/>
                <a:gd name="connsiteX5" fmla="*/ 1076633 w 1150405"/>
                <a:gd name="connsiteY5" fmla="*/ 1364226 h 1895635"/>
                <a:gd name="connsiteX6" fmla="*/ 1084007 w 1150405"/>
                <a:gd name="connsiteY6" fmla="*/ 1504336 h 1895635"/>
                <a:gd name="connsiteX7" fmla="*/ 1076633 w 1150405"/>
                <a:gd name="connsiteY7" fmla="*/ 1666568 h 1895635"/>
                <a:gd name="connsiteX8" fmla="*/ 1076633 w 1150405"/>
                <a:gd name="connsiteY8" fmla="*/ 1666568 h 1895635"/>
                <a:gd name="connsiteX9" fmla="*/ 980769 w 1150405"/>
                <a:gd name="connsiteY9" fmla="*/ 1725561 h 1895635"/>
                <a:gd name="connsiteX10" fmla="*/ 899652 w 1150405"/>
                <a:gd name="connsiteY10" fmla="*/ 1725563 h 1895635"/>
                <a:gd name="connsiteX11" fmla="*/ 825910 w 1150405"/>
                <a:gd name="connsiteY11" fmla="*/ 1696064 h 1895635"/>
                <a:gd name="connsiteX12" fmla="*/ 1150390 w 1150405"/>
                <a:gd name="connsiteY12" fmla="*/ 1895479 h 1895635"/>
                <a:gd name="connsiteX13" fmla="*/ 811162 w 1150405"/>
                <a:gd name="connsiteY13" fmla="*/ 1659193 h 1895635"/>
                <a:gd name="connsiteX14" fmla="*/ 818536 w 1150405"/>
                <a:gd name="connsiteY14" fmla="*/ 1533832 h 1895635"/>
                <a:gd name="connsiteX15" fmla="*/ 818536 w 1150405"/>
                <a:gd name="connsiteY15" fmla="*/ 1430594 h 1895635"/>
                <a:gd name="connsiteX16" fmla="*/ 818536 w 1150405"/>
                <a:gd name="connsiteY16" fmla="*/ 1334729 h 1895635"/>
                <a:gd name="connsiteX17" fmla="*/ 811162 w 1150405"/>
                <a:gd name="connsiteY17" fmla="*/ 1268361 h 1895635"/>
                <a:gd name="connsiteX18" fmla="*/ 774291 w 1150405"/>
                <a:gd name="connsiteY18" fmla="*/ 1305232 h 1895635"/>
                <a:gd name="connsiteX19" fmla="*/ 693175 w 1150405"/>
                <a:gd name="connsiteY19" fmla="*/ 1334729 h 1895635"/>
                <a:gd name="connsiteX20" fmla="*/ 619433 w 1150405"/>
                <a:gd name="connsiteY20" fmla="*/ 1342103 h 1895635"/>
                <a:gd name="connsiteX21" fmla="*/ 560439 w 1150405"/>
                <a:gd name="connsiteY21" fmla="*/ 1342103 h 1895635"/>
                <a:gd name="connsiteX22" fmla="*/ 449826 w 1150405"/>
                <a:gd name="connsiteY22" fmla="*/ 1268361 h 1895635"/>
                <a:gd name="connsiteX23" fmla="*/ 331839 w 1150405"/>
                <a:gd name="connsiteY23" fmla="*/ 1076632 h 1895635"/>
                <a:gd name="connsiteX24" fmla="*/ 287594 w 1150405"/>
                <a:gd name="connsiteY24" fmla="*/ 980768 h 1895635"/>
                <a:gd name="connsiteX25" fmla="*/ 228600 w 1150405"/>
                <a:gd name="connsiteY25" fmla="*/ 870155 h 1895635"/>
                <a:gd name="connsiteX26" fmla="*/ 169607 w 1150405"/>
                <a:gd name="connsiteY26" fmla="*/ 781665 h 1895635"/>
                <a:gd name="connsiteX27" fmla="*/ 103239 w 1150405"/>
                <a:gd name="connsiteY27" fmla="*/ 707923 h 1895635"/>
                <a:gd name="connsiteX28" fmla="*/ 29497 w 1150405"/>
                <a:gd name="connsiteY28" fmla="*/ 589936 h 1895635"/>
                <a:gd name="connsiteX29" fmla="*/ 0 w 1150405"/>
                <a:gd name="connsiteY29" fmla="*/ 449826 h 1895635"/>
                <a:gd name="connsiteX30" fmla="*/ 22123 w 1150405"/>
                <a:gd name="connsiteY30" fmla="*/ 309716 h 1895635"/>
                <a:gd name="connsiteX31" fmla="*/ 73742 w 1150405"/>
                <a:gd name="connsiteY31" fmla="*/ 250723 h 1895635"/>
                <a:gd name="connsiteX32" fmla="*/ 132736 w 1150405"/>
                <a:gd name="connsiteY32" fmla="*/ 228600 h 1895635"/>
                <a:gd name="connsiteX33" fmla="*/ 221226 w 1150405"/>
                <a:gd name="connsiteY33" fmla="*/ 154858 h 1895635"/>
                <a:gd name="connsiteX34" fmla="*/ 258097 w 1150405"/>
                <a:gd name="connsiteY34" fmla="*/ 125361 h 1895635"/>
                <a:gd name="connsiteX35" fmla="*/ 368710 w 1150405"/>
                <a:gd name="connsiteY35" fmla="*/ 88490 h 1895635"/>
                <a:gd name="connsiteX36" fmla="*/ 486697 w 1150405"/>
                <a:gd name="connsiteY36" fmla="*/ 14749 h 1895635"/>
                <a:gd name="connsiteX37" fmla="*/ 582562 w 1150405"/>
                <a:gd name="connsiteY37" fmla="*/ 0 h 1895635"/>
                <a:gd name="connsiteX0" fmla="*/ 1150375 w 1150420"/>
                <a:gd name="connsiteY0" fmla="*/ 1017639 h 1895790"/>
                <a:gd name="connsiteX1" fmla="*/ 1106129 w 1150420"/>
                <a:gd name="connsiteY1" fmla="*/ 1113503 h 1895790"/>
                <a:gd name="connsiteX2" fmla="*/ 1017639 w 1150420"/>
                <a:gd name="connsiteY2" fmla="*/ 1143000 h 1895790"/>
                <a:gd name="connsiteX3" fmla="*/ 973394 w 1150420"/>
                <a:gd name="connsiteY3" fmla="*/ 1157749 h 1895790"/>
                <a:gd name="connsiteX4" fmla="*/ 1025013 w 1150420"/>
                <a:gd name="connsiteY4" fmla="*/ 1268361 h 1895790"/>
                <a:gd name="connsiteX5" fmla="*/ 1076633 w 1150420"/>
                <a:gd name="connsiteY5" fmla="*/ 1364226 h 1895790"/>
                <a:gd name="connsiteX6" fmla="*/ 1084007 w 1150420"/>
                <a:gd name="connsiteY6" fmla="*/ 1504336 h 1895790"/>
                <a:gd name="connsiteX7" fmla="*/ 1076633 w 1150420"/>
                <a:gd name="connsiteY7" fmla="*/ 1666568 h 1895790"/>
                <a:gd name="connsiteX8" fmla="*/ 1076633 w 1150420"/>
                <a:gd name="connsiteY8" fmla="*/ 1666568 h 1895790"/>
                <a:gd name="connsiteX9" fmla="*/ 980769 w 1150420"/>
                <a:gd name="connsiteY9" fmla="*/ 1725561 h 1895790"/>
                <a:gd name="connsiteX10" fmla="*/ 899652 w 1150420"/>
                <a:gd name="connsiteY10" fmla="*/ 1725563 h 1895790"/>
                <a:gd name="connsiteX11" fmla="*/ 825910 w 1150420"/>
                <a:gd name="connsiteY11" fmla="*/ 1696064 h 1895790"/>
                <a:gd name="connsiteX12" fmla="*/ 1150405 w 1150420"/>
                <a:gd name="connsiteY12" fmla="*/ 1895635 h 1895790"/>
                <a:gd name="connsiteX13" fmla="*/ 811162 w 1150420"/>
                <a:gd name="connsiteY13" fmla="*/ 1659193 h 1895790"/>
                <a:gd name="connsiteX14" fmla="*/ 818536 w 1150420"/>
                <a:gd name="connsiteY14" fmla="*/ 1533832 h 1895790"/>
                <a:gd name="connsiteX15" fmla="*/ 818536 w 1150420"/>
                <a:gd name="connsiteY15" fmla="*/ 1430594 h 1895790"/>
                <a:gd name="connsiteX16" fmla="*/ 818536 w 1150420"/>
                <a:gd name="connsiteY16" fmla="*/ 1334729 h 1895790"/>
                <a:gd name="connsiteX17" fmla="*/ 811162 w 1150420"/>
                <a:gd name="connsiteY17" fmla="*/ 1268361 h 1895790"/>
                <a:gd name="connsiteX18" fmla="*/ 774291 w 1150420"/>
                <a:gd name="connsiteY18" fmla="*/ 1305232 h 1895790"/>
                <a:gd name="connsiteX19" fmla="*/ 693175 w 1150420"/>
                <a:gd name="connsiteY19" fmla="*/ 1334729 h 1895790"/>
                <a:gd name="connsiteX20" fmla="*/ 619433 w 1150420"/>
                <a:gd name="connsiteY20" fmla="*/ 1342103 h 1895790"/>
                <a:gd name="connsiteX21" fmla="*/ 560439 w 1150420"/>
                <a:gd name="connsiteY21" fmla="*/ 1342103 h 1895790"/>
                <a:gd name="connsiteX22" fmla="*/ 449826 w 1150420"/>
                <a:gd name="connsiteY22" fmla="*/ 1268361 h 1895790"/>
                <a:gd name="connsiteX23" fmla="*/ 331839 w 1150420"/>
                <a:gd name="connsiteY23" fmla="*/ 1076632 h 1895790"/>
                <a:gd name="connsiteX24" fmla="*/ 287594 w 1150420"/>
                <a:gd name="connsiteY24" fmla="*/ 980768 h 1895790"/>
                <a:gd name="connsiteX25" fmla="*/ 228600 w 1150420"/>
                <a:gd name="connsiteY25" fmla="*/ 870155 h 1895790"/>
                <a:gd name="connsiteX26" fmla="*/ 169607 w 1150420"/>
                <a:gd name="connsiteY26" fmla="*/ 781665 h 1895790"/>
                <a:gd name="connsiteX27" fmla="*/ 103239 w 1150420"/>
                <a:gd name="connsiteY27" fmla="*/ 707923 h 1895790"/>
                <a:gd name="connsiteX28" fmla="*/ 29497 w 1150420"/>
                <a:gd name="connsiteY28" fmla="*/ 589936 h 1895790"/>
                <a:gd name="connsiteX29" fmla="*/ 0 w 1150420"/>
                <a:gd name="connsiteY29" fmla="*/ 449826 h 1895790"/>
                <a:gd name="connsiteX30" fmla="*/ 22123 w 1150420"/>
                <a:gd name="connsiteY30" fmla="*/ 309716 h 1895790"/>
                <a:gd name="connsiteX31" fmla="*/ 73742 w 1150420"/>
                <a:gd name="connsiteY31" fmla="*/ 250723 h 1895790"/>
                <a:gd name="connsiteX32" fmla="*/ 132736 w 1150420"/>
                <a:gd name="connsiteY32" fmla="*/ 228600 h 1895790"/>
                <a:gd name="connsiteX33" fmla="*/ 221226 w 1150420"/>
                <a:gd name="connsiteY33" fmla="*/ 154858 h 1895790"/>
                <a:gd name="connsiteX34" fmla="*/ 258097 w 1150420"/>
                <a:gd name="connsiteY34" fmla="*/ 125361 h 1895790"/>
                <a:gd name="connsiteX35" fmla="*/ 368710 w 1150420"/>
                <a:gd name="connsiteY35" fmla="*/ 88490 h 1895790"/>
                <a:gd name="connsiteX36" fmla="*/ 486697 w 1150420"/>
                <a:gd name="connsiteY36" fmla="*/ 14749 h 1895790"/>
                <a:gd name="connsiteX37" fmla="*/ 582562 w 1150420"/>
                <a:gd name="connsiteY37" fmla="*/ 0 h 1895790"/>
                <a:gd name="connsiteX0" fmla="*/ 1150375 w 1150375"/>
                <a:gd name="connsiteY0" fmla="*/ 1017639 h 1954281"/>
                <a:gd name="connsiteX1" fmla="*/ 1106129 w 1150375"/>
                <a:gd name="connsiteY1" fmla="*/ 1113503 h 1954281"/>
                <a:gd name="connsiteX2" fmla="*/ 1017639 w 1150375"/>
                <a:gd name="connsiteY2" fmla="*/ 1143000 h 1954281"/>
                <a:gd name="connsiteX3" fmla="*/ 973394 w 1150375"/>
                <a:gd name="connsiteY3" fmla="*/ 1157749 h 1954281"/>
                <a:gd name="connsiteX4" fmla="*/ 1025013 w 1150375"/>
                <a:gd name="connsiteY4" fmla="*/ 1268361 h 1954281"/>
                <a:gd name="connsiteX5" fmla="*/ 1076633 w 1150375"/>
                <a:gd name="connsiteY5" fmla="*/ 1364226 h 1954281"/>
                <a:gd name="connsiteX6" fmla="*/ 1084007 w 1150375"/>
                <a:gd name="connsiteY6" fmla="*/ 1504336 h 1954281"/>
                <a:gd name="connsiteX7" fmla="*/ 1076633 w 1150375"/>
                <a:gd name="connsiteY7" fmla="*/ 1666568 h 1954281"/>
                <a:gd name="connsiteX8" fmla="*/ 1076633 w 1150375"/>
                <a:gd name="connsiteY8" fmla="*/ 1666568 h 1954281"/>
                <a:gd name="connsiteX9" fmla="*/ 980769 w 1150375"/>
                <a:gd name="connsiteY9" fmla="*/ 1725561 h 1954281"/>
                <a:gd name="connsiteX10" fmla="*/ 899652 w 1150375"/>
                <a:gd name="connsiteY10" fmla="*/ 1725563 h 1954281"/>
                <a:gd name="connsiteX11" fmla="*/ 825910 w 1150375"/>
                <a:gd name="connsiteY11" fmla="*/ 1696064 h 1954281"/>
                <a:gd name="connsiteX12" fmla="*/ 1106127 w 1150375"/>
                <a:gd name="connsiteY12" fmla="*/ 1954159 h 1954281"/>
                <a:gd name="connsiteX13" fmla="*/ 811162 w 1150375"/>
                <a:gd name="connsiteY13" fmla="*/ 1659193 h 1954281"/>
                <a:gd name="connsiteX14" fmla="*/ 818536 w 1150375"/>
                <a:gd name="connsiteY14" fmla="*/ 1533832 h 1954281"/>
                <a:gd name="connsiteX15" fmla="*/ 818536 w 1150375"/>
                <a:gd name="connsiteY15" fmla="*/ 1430594 h 1954281"/>
                <a:gd name="connsiteX16" fmla="*/ 818536 w 1150375"/>
                <a:gd name="connsiteY16" fmla="*/ 1334729 h 1954281"/>
                <a:gd name="connsiteX17" fmla="*/ 811162 w 1150375"/>
                <a:gd name="connsiteY17" fmla="*/ 1268361 h 1954281"/>
                <a:gd name="connsiteX18" fmla="*/ 774291 w 1150375"/>
                <a:gd name="connsiteY18" fmla="*/ 1305232 h 1954281"/>
                <a:gd name="connsiteX19" fmla="*/ 693175 w 1150375"/>
                <a:gd name="connsiteY19" fmla="*/ 1334729 h 1954281"/>
                <a:gd name="connsiteX20" fmla="*/ 619433 w 1150375"/>
                <a:gd name="connsiteY20" fmla="*/ 1342103 h 1954281"/>
                <a:gd name="connsiteX21" fmla="*/ 560439 w 1150375"/>
                <a:gd name="connsiteY21" fmla="*/ 1342103 h 1954281"/>
                <a:gd name="connsiteX22" fmla="*/ 449826 w 1150375"/>
                <a:gd name="connsiteY22" fmla="*/ 1268361 h 1954281"/>
                <a:gd name="connsiteX23" fmla="*/ 331839 w 1150375"/>
                <a:gd name="connsiteY23" fmla="*/ 1076632 h 1954281"/>
                <a:gd name="connsiteX24" fmla="*/ 287594 w 1150375"/>
                <a:gd name="connsiteY24" fmla="*/ 980768 h 1954281"/>
                <a:gd name="connsiteX25" fmla="*/ 228600 w 1150375"/>
                <a:gd name="connsiteY25" fmla="*/ 870155 h 1954281"/>
                <a:gd name="connsiteX26" fmla="*/ 169607 w 1150375"/>
                <a:gd name="connsiteY26" fmla="*/ 781665 h 1954281"/>
                <a:gd name="connsiteX27" fmla="*/ 103239 w 1150375"/>
                <a:gd name="connsiteY27" fmla="*/ 707923 h 1954281"/>
                <a:gd name="connsiteX28" fmla="*/ 29497 w 1150375"/>
                <a:gd name="connsiteY28" fmla="*/ 589936 h 1954281"/>
                <a:gd name="connsiteX29" fmla="*/ 0 w 1150375"/>
                <a:gd name="connsiteY29" fmla="*/ 449826 h 1954281"/>
                <a:gd name="connsiteX30" fmla="*/ 22123 w 1150375"/>
                <a:gd name="connsiteY30" fmla="*/ 309716 h 1954281"/>
                <a:gd name="connsiteX31" fmla="*/ 73742 w 1150375"/>
                <a:gd name="connsiteY31" fmla="*/ 250723 h 1954281"/>
                <a:gd name="connsiteX32" fmla="*/ 132736 w 1150375"/>
                <a:gd name="connsiteY32" fmla="*/ 228600 h 1954281"/>
                <a:gd name="connsiteX33" fmla="*/ 221226 w 1150375"/>
                <a:gd name="connsiteY33" fmla="*/ 154858 h 1954281"/>
                <a:gd name="connsiteX34" fmla="*/ 258097 w 1150375"/>
                <a:gd name="connsiteY34" fmla="*/ 125361 h 1954281"/>
                <a:gd name="connsiteX35" fmla="*/ 368710 w 1150375"/>
                <a:gd name="connsiteY35" fmla="*/ 88490 h 1954281"/>
                <a:gd name="connsiteX36" fmla="*/ 486697 w 1150375"/>
                <a:gd name="connsiteY36" fmla="*/ 14749 h 1954281"/>
                <a:gd name="connsiteX37" fmla="*/ 582562 w 1150375"/>
                <a:gd name="connsiteY37" fmla="*/ 0 h 1954281"/>
                <a:gd name="connsiteX0" fmla="*/ 1150375 w 1150390"/>
                <a:gd name="connsiteY0" fmla="*/ 1017639 h 1954403"/>
                <a:gd name="connsiteX1" fmla="*/ 1106129 w 1150390"/>
                <a:gd name="connsiteY1" fmla="*/ 1113503 h 1954403"/>
                <a:gd name="connsiteX2" fmla="*/ 1017639 w 1150390"/>
                <a:gd name="connsiteY2" fmla="*/ 1143000 h 1954403"/>
                <a:gd name="connsiteX3" fmla="*/ 973394 w 1150390"/>
                <a:gd name="connsiteY3" fmla="*/ 1157749 h 1954403"/>
                <a:gd name="connsiteX4" fmla="*/ 1025013 w 1150390"/>
                <a:gd name="connsiteY4" fmla="*/ 1268361 h 1954403"/>
                <a:gd name="connsiteX5" fmla="*/ 1076633 w 1150390"/>
                <a:gd name="connsiteY5" fmla="*/ 1364226 h 1954403"/>
                <a:gd name="connsiteX6" fmla="*/ 1084007 w 1150390"/>
                <a:gd name="connsiteY6" fmla="*/ 1504336 h 1954403"/>
                <a:gd name="connsiteX7" fmla="*/ 1076633 w 1150390"/>
                <a:gd name="connsiteY7" fmla="*/ 1666568 h 1954403"/>
                <a:gd name="connsiteX8" fmla="*/ 1076633 w 1150390"/>
                <a:gd name="connsiteY8" fmla="*/ 1666568 h 1954403"/>
                <a:gd name="connsiteX9" fmla="*/ 980769 w 1150390"/>
                <a:gd name="connsiteY9" fmla="*/ 1725561 h 1954403"/>
                <a:gd name="connsiteX10" fmla="*/ 899652 w 1150390"/>
                <a:gd name="connsiteY10" fmla="*/ 1725563 h 1954403"/>
                <a:gd name="connsiteX11" fmla="*/ 825910 w 1150390"/>
                <a:gd name="connsiteY11" fmla="*/ 1696064 h 1954403"/>
                <a:gd name="connsiteX12" fmla="*/ 1150375 w 1150390"/>
                <a:gd name="connsiteY12" fmla="*/ 1954281 h 1954403"/>
                <a:gd name="connsiteX13" fmla="*/ 811162 w 1150390"/>
                <a:gd name="connsiteY13" fmla="*/ 1659193 h 1954403"/>
                <a:gd name="connsiteX14" fmla="*/ 818536 w 1150390"/>
                <a:gd name="connsiteY14" fmla="*/ 1533832 h 1954403"/>
                <a:gd name="connsiteX15" fmla="*/ 818536 w 1150390"/>
                <a:gd name="connsiteY15" fmla="*/ 1430594 h 1954403"/>
                <a:gd name="connsiteX16" fmla="*/ 818536 w 1150390"/>
                <a:gd name="connsiteY16" fmla="*/ 1334729 h 1954403"/>
                <a:gd name="connsiteX17" fmla="*/ 811162 w 1150390"/>
                <a:gd name="connsiteY17" fmla="*/ 1268361 h 1954403"/>
                <a:gd name="connsiteX18" fmla="*/ 774291 w 1150390"/>
                <a:gd name="connsiteY18" fmla="*/ 1305232 h 1954403"/>
                <a:gd name="connsiteX19" fmla="*/ 693175 w 1150390"/>
                <a:gd name="connsiteY19" fmla="*/ 1334729 h 1954403"/>
                <a:gd name="connsiteX20" fmla="*/ 619433 w 1150390"/>
                <a:gd name="connsiteY20" fmla="*/ 1342103 h 1954403"/>
                <a:gd name="connsiteX21" fmla="*/ 560439 w 1150390"/>
                <a:gd name="connsiteY21" fmla="*/ 1342103 h 1954403"/>
                <a:gd name="connsiteX22" fmla="*/ 449826 w 1150390"/>
                <a:gd name="connsiteY22" fmla="*/ 1268361 h 1954403"/>
                <a:gd name="connsiteX23" fmla="*/ 331839 w 1150390"/>
                <a:gd name="connsiteY23" fmla="*/ 1076632 h 1954403"/>
                <a:gd name="connsiteX24" fmla="*/ 287594 w 1150390"/>
                <a:gd name="connsiteY24" fmla="*/ 980768 h 1954403"/>
                <a:gd name="connsiteX25" fmla="*/ 228600 w 1150390"/>
                <a:gd name="connsiteY25" fmla="*/ 870155 h 1954403"/>
                <a:gd name="connsiteX26" fmla="*/ 169607 w 1150390"/>
                <a:gd name="connsiteY26" fmla="*/ 781665 h 1954403"/>
                <a:gd name="connsiteX27" fmla="*/ 103239 w 1150390"/>
                <a:gd name="connsiteY27" fmla="*/ 707923 h 1954403"/>
                <a:gd name="connsiteX28" fmla="*/ 29497 w 1150390"/>
                <a:gd name="connsiteY28" fmla="*/ 589936 h 1954403"/>
                <a:gd name="connsiteX29" fmla="*/ 0 w 1150390"/>
                <a:gd name="connsiteY29" fmla="*/ 449826 h 1954403"/>
                <a:gd name="connsiteX30" fmla="*/ 22123 w 1150390"/>
                <a:gd name="connsiteY30" fmla="*/ 309716 h 1954403"/>
                <a:gd name="connsiteX31" fmla="*/ 73742 w 1150390"/>
                <a:gd name="connsiteY31" fmla="*/ 250723 h 1954403"/>
                <a:gd name="connsiteX32" fmla="*/ 132736 w 1150390"/>
                <a:gd name="connsiteY32" fmla="*/ 228600 h 1954403"/>
                <a:gd name="connsiteX33" fmla="*/ 221226 w 1150390"/>
                <a:gd name="connsiteY33" fmla="*/ 154858 h 1954403"/>
                <a:gd name="connsiteX34" fmla="*/ 258097 w 1150390"/>
                <a:gd name="connsiteY34" fmla="*/ 125361 h 1954403"/>
                <a:gd name="connsiteX35" fmla="*/ 368710 w 1150390"/>
                <a:gd name="connsiteY35" fmla="*/ 88490 h 1954403"/>
                <a:gd name="connsiteX36" fmla="*/ 486697 w 1150390"/>
                <a:gd name="connsiteY36" fmla="*/ 14749 h 1954403"/>
                <a:gd name="connsiteX37" fmla="*/ 582562 w 1150390"/>
                <a:gd name="connsiteY37" fmla="*/ 0 h 1954403"/>
                <a:gd name="connsiteX0" fmla="*/ 1150375 w 1150405"/>
                <a:gd name="connsiteY0" fmla="*/ 1017639 h 1954525"/>
                <a:gd name="connsiteX1" fmla="*/ 1106129 w 1150405"/>
                <a:gd name="connsiteY1" fmla="*/ 1113503 h 1954525"/>
                <a:gd name="connsiteX2" fmla="*/ 1017639 w 1150405"/>
                <a:gd name="connsiteY2" fmla="*/ 1143000 h 1954525"/>
                <a:gd name="connsiteX3" fmla="*/ 973394 w 1150405"/>
                <a:gd name="connsiteY3" fmla="*/ 1157749 h 1954525"/>
                <a:gd name="connsiteX4" fmla="*/ 1025013 w 1150405"/>
                <a:gd name="connsiteY4" fmla="*/ 1268361 h 1954525"/>
                <a:gd name="connsiteX5" fmla="*/ 1076633 w 1150405"/>
                <a:gd name="connsiteY5" fmla="*/ 1364226 h 1954525"/>
                <a:gd name="connsiteX6" fmla="*/ 1084007 w 1150405"/>
                <a:gd name="connsiteY6" fmla="*/ 1504336 h 1954525"/>
                <a:gd name="connsiteX7" fmla="*/ 1076633 w 1150405"/>
                <a:gd name="connsiteY7" fmla="*/ 1666568 h 1954525"/>
                <a:gd name="connsiteX8" fmla="*/ 1076633 w 1150405"/>
                <a:gd name="connsiteY8" fmla="*/ 1666568 h 1954525"/>
                <a:gd name="connsiteX9" fmla="*/ 980769 w 1150405"/>
                <a:gd name="connsiteY9" fmla="*/ 1725561 h 1954525"/>
                <a:gd name="connsiteX10" fmla="*/ 899652 w 1150405"/>
                <a:gd name="connsiteY10" fmla="*/ 1725563 h 1954525"/>
                <a:gd name="connsiteX11" fmla="*/ 825910 w 1150405"/>
                <a:gd name="connsiteY11" fmla="*/ 1696064 h 1954525"/>
                <a:gd name="connsiteX12" fmla="*/ 1150390 w 1150405"/>
                <a:gd name="connsiteY12" fmla="*/ 1954403 h 1954525"/>
                <a:gd name="connsiteX13" fmla="*/ 811162 w 1150405"/>
                <a:gd name="connsiteY13" fmla="*/ 1659193 h 1954525"/>
                <a:gd name="connsiteX14" fmla="*/ 818536 w 1150405"/>
                <a:gd name="connsiteY14" fmla="*/ 1533832 h 1954525"/>
                <a:gd name="connsiteX15" fmla="*/ 818536 w 1150405"/>
                <a:gd name="connsiteY15" fmla="*/ 1430594 h 1954525"/>
                <a:gd name="connsiteX16" fmla="*/ 818536 w 1150405"/>
                <a:gd name="connsiteY16" fmla="*/ 1334729 h 1954525"/>
                <a:gd name="connsiteX17" fmla="*/ 811162 w 1150405"/>
                <a:gd name="connsiteY17" fmla="*/ 1268361 h 1954525"/>
                <a:gd name="connsiteX18" fmla="*/ 774291 w 1150405"/>
                <a:gd name="connsiteY18" fmla="*/ 1305232 h 1954525"/>
                <a:gd name="connsiteX19" fmla="*/ 693175 w 1150405"/>
                <a:gd name="connsiteY19" fmla="*/ 1334729 h 1954525"/>
                <a:gd name="connsiteX20" fmla="*/ 619433 w 1150405"/>
                <a:gd name="connsiteY20" fmla="*/ 1342103 h 1954525"/>
                <a:gd name="connsiteX21" fmla="*/ 560439 w 1150405"/>
                <a:gd name="connsiteY21" fmla="*/ 1342103 h 1954525"/>
                <a:gd name="connsiteX22" fmla="*/ 449826 w 1150405"/>
                <a:gd name="connsiteY22" fmla="*/ 1268361 h 1954525"/>
                <a:gd name="connsiteX23" fmla="*/ 331839 w 1150405"/>
                <a:gd name="connsiteY23" fmla="*/ 1076632 h 1954525"/>
                <a:gd name="connsiteX24" fmla="*/ 287594 w 1150405"/>
                <a:gd name="connsiteY24" fmla="*/ 980768 h 1954525"/>
                <a:gd name="connsiteX25" fmla="*/ 228600 w 1150405"/>
                <a:gd name="connsiteY25" fmla="*/ 870155 h 1954525"/>
                <a:gd name="connsiteX26" fmla="*/ 169607 w 1150405"/>
                <a:gd name="connsiteY26" fmla="*/ 781665 h 1954525"/>
                <a:gd name="connsiteX27" fmla="*/ 103239 w 1150405"/>
                <a:gd name="connsiteY27" fmla="*/ 707923 h 1954525"/>
                <a:gd name="connsiteX28" fmla="*/ 29497 w 1150405"/>
                <a:gd name="connsiteY28" fmla="*/ 589936 h 1954525"/>
                <a:gd name="connsiteX29" fmla="*/ 0 w 1150405"/>
                <a:gd name="connsiteY29" fmla="*/ 449826 h 1954525"/>
                <a:gd name="connsiteX30" fmla="*/ 22123 w 1150405"/>
                <a:gd name="connsiteY30" fmla="*/ 309716 h 1954525"/>
                <a:gd name="connsiteX31" fmla="*/ 73742 w 1150405"/>
                <a:gd name="connsiteY31" fmla="*/ 250723 h 1954525"/>
                <a:gd name="connsiteX32" fmla="*/ 132736 w 1150405"/>
                <a:gd name="connsiteY32" fmla="*/ 228600 h 1954525"/>
                <a:gd name="connsiteX33" fmla="*/ 221226 w 1150405"/>
                <a:gd name="connsiteY33" fmla="*/ 154858 h 1954525"/>
                <a:gd name="connsiteX34" fmla="*/ 258097 w 1150405"/>
                <a:gd name="connsiteY34" fmla="*/ 125361 h 1954525"/>
                <a:gd name="connsiteX35" fmla="*/ 368710 w 1150405"/>
                <a:gd name="connsiteY35" fmla="*/ 88490 h 1954525"/>
                <a:gd name="connsiteX36" fmla="*/ 486697 w 1150405"/>
                <a:gd name="connsiteY36" fmla="*/ 14749 h 1954525"/>
                <a:gd name="connsiteX37" fmla="*/ 582562 w 1150405"/>
                <a:gd name="connsiteY37" fmla="*/ 0 h 1954525"/>
                <a:gd name="connsiteX0" fmla="*/ 1150375 w 1150420"/>
                <a:gd name="connsiteY0" fmla="*/ 1017639 h 1954647"/>
                <a:gd name="connsiteX1" fmla="*/ 1106129 w 1150420"/>
                <a:gd name="connsiteY1" fmla="*/ 1113503 h 1954647"/>
                <a:gd name="connsiteX2" fmla="*/ 1017639 w 1150420"/>
                <a:gd name="connsiteY2" fmla="*/ 1143000 h 1954647"/>
                <a:gd name="connsiteX3" fmla="*/ 973394 w 1150420"/>
                <a:gd name="connsiteY3" fmla="*/ 1157749 h 1954647"/>
                <a:gd name="connsiteX4" fmla="*/ 1025013 w 1150420"/>
                <a:gd name="connsiteY4" fmla="*/ 1268361 h 1954647"/>
                <a:gd name="connsiteX5" fmla="*/ 1076633 w 1150420"/>
                <a:gd name="connsiteY5" fmla="*/ 1364226 h 1954647"/>
                <a:gd name="connsiteX6" fmla="*/ 1084007 w 1150420"/>
                <a:gd name="connsiteY6" fmla="*/ 1504336 h 1954647"/>
                <a:gd name="connsiteX7" fmla="*/ 1076633 w 1150420"/>
                <a:gd name="connsiteY7" fmla="*/ 1666568 h 1954647"/>
                <a:gd name="connsiteX8" fmla="*/ 1076633 w 1150420"/>
                <a:gd name="connsiteY8" fmla="*/ 1666568 h 1954647"/>
                <a:gd name="connsiteX9" fmla="*/ 980769 w 1150420"/>
                <a:gd name="connsiteY9" fmla="*/ 1725561 h 1954647"/>
                <a:gd name="connsiteX10" fmla="*/ 899652 w 1150420"/>
                <a:gd name="connsiteY10" fmla="*/ 1725563 h 1954647"/>
                <a:gd name="connsiteX11" fmla="*/ 825910 w 1150420"/>
                <a:gd name="connsiteY11" fmla="*/ 1696064 h 1954647"/>
                <a:gd name="connsiteX12" fmla="*/ 1150405 w 1150420"/>
                <a:gd name="connsiteY12" fmla="*/ 1954525 h 1954647"/>
                <a:gd name="connsiteX13" fmla="*/ 811162 w 1150420"/>
                <a:gd name="connsiteY13" fmla="*/ 1659193 h 1954647"/>
                <a:gd name="connsiteX14" fmla="*/ 818536 w 1150420"/>
                <a:gd name="connsiteY14" fmla="*/ 1533832 h 1954647"/>
                <a:gd name="connsiteX15" fmla="*/ 818536 w 1150420"/>
                <a:gd name="connsiteY15" fmla="*/ 1430594 h 1954647"/>
                <a:gd name="connsiteX16" fmla="*/ 818536 w 1150420"/>
                <a:gd name="connsiteY16" fmla="*/ 1334729 h 1954647"/>
                <a:gd name="connsiteX17" fmla="*/ 811162 w 1150420"/>
                <a:gd name="connsiteY17" fmla="*/ 1268361 h 1954647"/>
                <a:gd name="connsiteX18" fmla="*/ 774291 w 1150420"/>
                <a:gd name="connsiteY18" fmla="*/ 1305232 h 1954647"/>
                <a:gd name="connsiteX19" fmla="*/ 693175 w 1150420"/>
                <a:gd name="connsiteY19" fmla="*/ 1334729 h 1954647"/>
                <a:gd name="connsiteX20" fmla="*/ 619433 w 1150420"/>
                <a:gd name="connsiteY20" fmla="*/ 1342103 h 1954647"/>
                <a:gd name="connsiteX21" fmla="*/ 560439 w 1150420"/>
                <a:gd name="connsiteY21" fmla="*/ 1342103 h 1954647"/>
                <a:gd name="connsiteX22" fmla="*/ 449826 w 1150420"/>
                <a:gd name="connsiteY22" fmla="*/ 1268361 h 1954647"/>
                <a:gd name="connsiteX23" fmla="*/ 331839 w 1150420"/>
                <a:gd name="connsiteY23" fmla="*/ 1076632 h 1954647"/>
                <a:gd name="connsiteX24" fmla="*/ 287594 w 1150420"/>
                <a:gd name="connsiteY24" fmla="*/ 980768 h 1954647"/>
                <a:gd name="connsiteX25" fmla="*/ 228600 w 1150420"/>
                <a:gd name="connsiteY25" fmla="*/ 870155 h 1954647"/>
                <a:gd name="connsiteX26" fmla="*/ 169607 w 1150420"/>
                <a:gd name="connsiteY26" fmla="*/ 781665 h 1954647"/>
                <a:gd name="connsiteX27" fmla="*/ 103239 w 1150420"/>
                <a:gd name="connsiteY27" fmla="*/ 707923 h 1954647"/>
                <a:gd name="connsiteX28" fmla="*/ 29497 w 1150420"/>
                <a:gd name="connsiteY28" fmla="*/ 589936 h 1954647"/>
                <a:gd name="connsiteX29" fmla="*/ 0 w 1150420"/>
                <a:gd name="connsiteY29" fmla="*/ 449826 h 1954647"/>
                <a:gd name="connsiteX30" fmla="*/ 22123 w 1150420"/>
                <a:gd name="connsiteY30" fmla="*/ 309716 h 1954647"/>
                <a:gd name="connsiteX31" fmla="*/ 73742 w 1150420"/>
                <a:gd name="connsiteY31" fmla="*/ 250723 h 1954647"/>
                <a:gd name="connsiteX32" fmla="*/ 132736 w 1150420"/>
                <a:gd name="connsiteY32" fmla="*/ 228600 h 1954647"/>
                <a:gd name="connsiteX33" fmla="*/ 221226 w 1150420"/>
                <a:gd name="connsiteY33" fmla="*/ 154858 h 1954647"/>
                <a:gd name="connsiteX34" fmla="*/ 258097 w 1150420"/>
                <a:gd name="connsiteY34" fmla="*/ 125361 h 1954647"/>
                <a:gd name="connsiteX35" fmla="*/ 368710 w 1150420"/>
                <a:gd name="connsiteY35" fmla="*/ 88490 h 1954647"/>
                <a:gd name="connsiteX36" fmla="*/ 486697 w 1150420"/>
                <a:gd name="connsiteY36" fmla="*/ 14749 h 1954647"/>
                <a:gd name="connsiteX37" fmla="*/ 582562 w 1150420"/>
                <a:gd name="connsiteY37" fmla="*/ 0 h 1954647"/>
                <a:gd name="connsiteX0" fmla="*/ 1150375 w 1150375"/>
                <a:gd name="connsiteY0" fmla="*/ 1017639 h 1976395"/>
                <a:gd name="connsiteX1" fmla="*/ 1106129 w 1150375"/>
                <a:gd name="connsiteY1" fmla="*/ 1113503 h 1976395"/>
                <a:gd name="connsiteX2" fmla="*/ 1017639 w 1150375"/>
                <a:gd name="connsiteY2" fmla="*/ 1143000 h 1976395"/>
                <a:gd name="connsiteX3" fmla="*/ 973394 w 1150375"/>
                <a:gd name="connsiteY3" fmla="*/ 1157749 h 1976395"/>
                <a:gd name="connsiteX4" fmla="*/ 1025013 w 1150375"/>
                <a:gd name="connsiteY4" fmla="*/ 1268361 h 1976395"/>
                <a:gd name="connsiteX5" fmla="*/ 1076633 w 1150375"/>
                <a:gd name="connsiteY5" fmla="*/ 1364226 h 1976395"/>
                <a:gd name="connsiteX6" fmla="*/ 1084007 w 1150375"/>
                <a:gd name="connsiteY6" fmla="*/ 1504336 h 1976395"/>
                <a:gd name="connsiteX7" fmla="*/ 1076633 w 1150375"/>
                <a:gd name="connsiteY7" fmla="*/ 1666568 h 1976395"/>
                <a:gd name="connsiteX8" fmla="*/ 1076633 w 1150375"/>
                <a:gd name="connsiteY8" fmla="*/ 1666568 h 1976395"/>
                <a:gd name="connsiteX9" fmla="*/ 980769 w 1150375"/>
                <a:gd name="connsiteY9" fmla="*/ 1725561 h 1976395"/>
                <a:gd name="connsiteX10" fmla="*/ 899652 w 1150375"/>
                <a:gd name="connsiteY10" fmla="*/ 1725563 h 1976395"/>
                <a:gd name="connsiteX11" fmla="*/ 825910 w 1150375"/>
                <a:gd name="connsiteY11" fmla="*/ 1696064 h 1976395"/>
                <a:gd name="connsiteX12" fmla="*/ 1098752 w 1150375"/>
                <a:gd name="connsiteY12" fmla="*/ 1976282 h 1976395"/>
                <a:gd name="connsiteX13" fmla="*/ 811162 w 1150375"/>
                <a:gd name="connsiteY13" fmla="*/ 1659193 h 1976395"/>
                <a:gd name="connsiteX14" fmla="*/ 818536 w 1150375"/>
                <a:gd name="connsiteY14" fmla="*/ 1533832 h 1976395"/>
                <a:gd name="connsiteX15" fmla="*/ 818536 w 1150375"/>
                <a:gd name="connsiteY15" fmla="*/ 1430594 h 1976395"/>
                <a:gd name="connsiteX16" fmla="*/ 818536 w 1150375"/>
                <a:gd name="connsiteY16" fmla="*/ 1334729 h 1976395"/>
                <a:gd name="connsiteX17" fmla="*/ 811162 w 1150375"/>
                <a:gd name="connsiteY17" fmla="*/ 1268361 h 1976395"/>
                <a:gd name="connsiteX18" fmla="*/ 774291 w 1150375"/>
                <a:gd name="connsiteY18" fmla="*/ 1305232 h 1976395"/>
                <a:gd name="connsiteX19" fmla="*/ 693175 w 1150375"/>
                <a:gd name="connsiteY19" fmla="*/ 1334729 h 1976395"/>
                <a:gd name="connsiteX20" fmla="*/ 619433 w 1150375"/>
                <a:gd name="connsiteY20" fmla="*/ 1342103 h 1976395"/>
                <a:gd name="connsiteX21" fmla="*/ 560439 w 1150375"/>
                <a:gd name="connsiteY21" fmla="*/ 1342103 h 1976395"/>
                <a:gd name="connsiteX22" fmla="*/ 449826 w 1150375"/>
                <a:gd name="connsiteY22" fmla="*/ 1268361 h 1976395"/>
                <a:gd name="connsiteX23" fmla="*/ 331839 w 1150375"/>
                <a:gd name="connsiteY23" fmla="*/ 1076632 h 1976395"/>
                <a:gd name="connsiteX24" fmla="*/ 287594 w 1150375"/>
                <a:gd name="connsiteY24" fmla="*/ 980768 h 1976395"/>
                <a:gd name="connsiteX25" fmla="*/ 228600 w 1150375"/>
                <a:gd name="connsiteY25" fmla="*/ 870155 h 1976395"/>
                <a:gd name="connsiteX26" fmla="*/ 169607 w 1150375"/>
                <a:gd name="connsiteY26" fmla="*/ 781665 h 1976395"/>
                <a:gd name="connsiteX27" fmla="*/ 103239 w 1150375"/>
                <a:gd name="connsiteY27" fmla="*/ 707923 h 1976395"/>
                <a:gd name="connsiteX28" fmla="*/ 29497 w 1150375"/>
                <a:gd name="connsiteY28" fmla="*/ 589936 h 1976395"/>
                <a:gd name="connsiteX29" fmla="*/ 0 w 1150375"/>
                <a:gd name="connsiteY29" fmla="*/ 449826 h 1976395"/>
                <a:gd name="connsiteX30" fmla="*/ 22123 w 1150375"/>
                <a:gd name="connsiteY30" fmla="*/ 309716 h 1976395"/>
                <a:gd name="connsiteX31" fmla="*/ 73742 w 1150375"/>
                <a:gd name="connsiteY31" fmla="*/ 250723 h 1976395"/>
                <a:gd name="connsiteX32" fmla="*/ 132736 w 1150375"/>
                <a:gd name="connsiteY32" fmla="*/ 228600 h 1976395"/>
                <a:gd name="connsiteX33" fmla="*/ 221226 w 1150375"/>
                <a:gd name="connsiteY33" fmla="*/ 154858 h 1976395"/>
                <a:gd name="connsiteX34" fmla="*/ 258097 w 1150375"/>
                <a:gd name="connsiteY34" fmla="*/ 125361 h 1976395"/>
                <a:gd name="connsiteX35" fmla="*/ 368710 w 1150375"/>
                <a:gd name="connsiteY35" fmla="*/ 88490 h 1976395"/>
                <a:gd name="connsiteX36" fmla="*/ 486697 w 1150375"/>
                <a:gd name="connsiteY36" fmla="*/ 14749 h 1976395"/>
                <a:gd name="connsiteX37" fmla="*/ 582562 w 1150375"/>
                <a:gd name="connsiteY37" fmla="*/ 0 h 1976395"/>
                <a:gd name="connsiteX0" fmla="*/ 1150375 w 1150375"/>
                <a:gd name="connsiteY0" fmla="*/ 1017639 h 2123842"/>
                <a:gd name="connsiteX1" fmla="*/ 1106129 w 1150375"/>
                <a:gd name="connsiteY1" fmla="*/ 1113503 h 2123842"/>
                <a:gd name="connsiteX2" fmla="*/ 1017639 w 1150375"/>
                <a:gd name="connsiteY2" fmla="*/ 1143000 h 2123842"/>
                <a:gd name="connsiteX3" fmla="*/ 973394 w 1150375"/>
                <a:gd name="connsiteY3" fmla="*/ 1157749 h 2123842"/>
                <a:gd name="connsiteX4" fmla="*/ 1025013 w 1150375"/>
                <a:gd name="connsiteY4" fmla="*/ 1268361 h 2123842"/>
                <a:gd name="connsiteX5" fmla="*/ 1076633 w 1150375"/>
                <a:gd name="connsiteY5" fmla="*/ 1364226 h 2123842"/>
                <a:gd name="connsiteX6" fmla="*/ 1084007 w 1150375"/>
                <a:gd name="connsiteY6" fmla="*/ 1504336 h 2123842"/>
                <a:gd name="connsiteX7" fmla="*/ 1076633 w 1150375"/>
                <a:gd name="connsiteY7" fmla="*/ 1666568 h 2123842"/>
                <a:gd name="connsiteX8" fmla="*/ 1076633 w 1150375"/>
                <a:gd name="connsiteY8" fmla="*/ 1666568 h 2123842"/>
                <a:gd name="connsiteX9" fmla="*/ 980769 w 1150375"/>
                <a:gd name="connsiteY9" fmla="*/ 1725561 h 2123842"/>
                <a:gd name="connsiteX10" fmla="*/ 899652 w 1150375"/>
                <a:gd name="connsiteY10" fmla="*/ 1725563 h 2123842"/>
                <a:gd name="connsiteX11" fmla="*/ 825910 w 1150375"/>
                <a:gd name="connsiteY11" fmla="*/ 1696064 h 2123842"/>
                <a:gd name="connsiteX12" fmla="*/ 848030 w 1150375"/>
                <a:gd name="connsiteY12" fmla="*/ 2123766 h 2123842"/>
                <a:gd name="connsiteX13" fmla="*/ 811162 w 1150375"/>
                <a:gd name="connsiteY13" fmla="*/ 1659193 h 2123842"/>
                <a:gd name="connsiteX14" fmla="*/ 818536 w 1150375"/>
                <a:gd name="connsiteY14" fmla="*/ 1533832 h 2123842"/>
                <a:gd name="connsiteX15" fmla="*/ 818536 w 1150375"/>
                <a:gd name="connsiteY15" fmla="*/ 1430594 h 2123842"/>
                <a:gd name="connsiteX16" fmla="*/ 818536 w 1150375"/>
                <a:gd name="connsiteY16" fmla="*/ 1334729 h 2123842"/>
                <a:gd name="connsiteX17" fmla="*/ 811162 w 1150375"/>
                <a:gd name="connsiteY17" fmla="*/ 1268361 h 2123842"/>
                <a:gd name="connsiteX18" fmla="*/ 774291 w 1150375"/>
                <a:gd name="connsiteY18" fmla="*/ 1305232 h 2123842"/>
                <a:gd name="connsiteX19" fmla="*/ 693175 w 1150375"/>
                <a:gd name="connsiteY19" fmla="*/ 1334729 h 2123842"/>
                <a:gd name="connsiteX20" fmla="*/ 619433 w 1150375"/>
                <a:gd name="connsiteY20" fmla="*/ 1342103 h 2123842"/>
                <a:gd name="connsiteX21" fmla="*/ 560439 w 1150375"/>
                <a:gd name="connsiteY21" fmla="*/ 1342103 h 2123842"/>
                <a:gd name="connsiteX22" fmla="*/ 449826 w 1150375"/>
                <a:gd name="connsiteY22" fmla="*/ 1268361 h 2123842"/>
                <a:gd name="connsiteX23" fmla="*/ 331839 w 1150375"/>
                <a:gd name="connsiteY23" fmla="*/ 1076632 h 2123842"/>
                <a:gd name="connsiteX24" fmla="*/ 287594 w 1150375"/>
                <a:gd name="connsiteY24" fmla="*/ 980768 h 2123842"/>
                <a:gd name="connsiteX25" fmla="*/ 228600 w 1150375"/>
                <a:gd name="connsiteY25" fmla="*/ 870155 h 2123842"/>
                <a:gd name="connsiteX26" fmla="*/ 169607 w 1150375"/>
                <a:gd name="connsiteY26" fmla="*/ 781665 h 2123842"/>
                <a:gd name="connsiteX27" fmla="*/ 103239 w 1150375"/>
                <a:gd name="connsiteY27" fmla="*/ 707923 h 2123842"/>
                <a:gd name="connsiteX28" fmla="*/ 29497 w 1150375"/>
                <a:gd name="connsiteY28" fmla="*/ 589936 h 2123842"/>
                <a:gd name="connsiteX29" fmla="*/ 0 w 1150375"/>
                <a:gd name="connsiteY29" fmla="*/ 449826 h 2123842"/>
                <a:gd name="connsiteX30" fmla="*/ 22123 w 1150375"/>
                <a:gd name="connsiteY30" fmla="*/ 309716 h 2123842"/>
                <a:gd name="connsiteX31" fmla="*/ 73742 w 1150375"/>
                <a:gd name="connsiteY31" fmla="*/ 250723 h 2123842"/>
                <a:gd name="connsiteX32" fmla="*/ 132736 w 1150375"/>
                <a:gd name="connsiteY32" fmla="*/ 228600 h 2123842"/>
                <a:gd name="connsiteX33" fmla="*/ 221226 w 1150375"/>
                <a:gd name="connsiteY33" fmla="*/ 154858 h 2123842"/>
                <a:gd name="connsiteX34" fmla="*/ 258097 w 1150375"/>
                <a:gd name="connsiteY34" fmla="*/ 125361 h 2123842"/>
                <a:gd name="connsiteX35" fmla="*/ 368710 w 1150375"/>
                <a:gd name="connsiteY35" fmla="*/ 88490 h 2123842"/>
                <a:gd name="connsiteX36" fmla="*/ 486697 w 1150375"/>
                <a:gd name="connsiteY36" fmla="*/ 14749 h 2123842"/>
                <a:gd name="connsiteX37" fmla="*/ 582562 w 1150375"/>
                <a:gd name="connsiteY37" fmla="*/ 0 h 2123842"/>
                <a:gd name="connsiteX0" fmla="*/ 1150375 w 1150375"/>
                <a:gd name="connsiteY0" fmla="*/ 1017639 h 1731238"/>
                <a:gd name="connsiteX1" fmla="*/ 1106129 w 1150375"/>
                <a:gd name="connsiteY1" fmla="*/ 1113503 h 1731238"/>
                <a:gd name="connsiteX2" fmla="*/ 1017639 w 1150375"/>
                <a:gd name="connsiteY2" fmla="*/ 1143000 h 1731238"/>
                <a:gd name="connsiteX3" fmla="*/ 973394 w 1150375"/>
                <a:gd name="connsiteY3" fmla="*/ 1157749 h 1731238"/>
                <a:gd name="connsiteX4" fmla="*/ 1025013 w 1150375"/>
                <a:gd name="connsiteY4" fmla="*/ 1268361 h 1731238"/>
                <a:gd name="connsiteX5" fmla="*/ 1076633 w 1150375"/>
                <a:gd name="connsiteY5" fmla="*/ 1364226 h 1731238"/>
                <a:gd name="connsiteX6" fmla="*/ 1084007 w 1150375"/>
                <a:gd name="connsiteY6" fmla="*/ 1504336 h 1731238"/>
                <a:gd name="connsiteX7" fmla="*/ 1076633 w 1150375"/>
                <a:gd name="connsiteY7" fmla="*/ 1666568 h 1731238"/>
                <a:gd name="connsiteX8" fmla="*/ 1076633 w 1150375"/>
                <a:gd name="connsiteY8" fmla="*/ 1666568 h 1731238"/>
                <a:gd name="connsiteX9" fmla="*/ 980769 w 1150375"/>
                <a:gd name="connsiteY9" fmla="*/ 1725561 h 1731238"/>
                <a:gd name="connsiteX10" fmla="*/ 899652 w 1150375"/>
                <a:gd name="connsiteY10" fmla="*/ 1725563 h 1731238"/>
                <a:gd name="connsiteX11" fmla="*/ 825910 w 1150375"/>
                <a:gd name="connsiteY11" fmla="*/ 1696064 h 1731238"/>
                <a:gd name="connsiteX12" fmla="*/ 811162 w 1150375"/>
                <a:gd name="connsiteY12" fmla="*/ 1659193 h 1731238"/>
                <a:gd name="connsiteX13" fmla="*/ 818536 w 1150375"/>
                <a:gd name="connsiteY13" fmla="*/ 1533832 h 1731238"/>
                <a:gd name="connsiteX14" fmla="*/ 818536 w 1150375"/>
                <a:gd name="connsiteY14" fmla="*/ 1430594 h 1731238"/>
                <a:gd name="connsiteX15" fmla="*/ 818536 w 1150375"/>
                <a:gd name="connsiteY15" fmla="*/ 1334729 h 1731238"/>
                <a:gd name="connsiteX16" fmla="*/ 811162 w 1150375"/>
                <a:gd name="connsiteY16" fmla="*/ 1268361 h 1731238"/>
                <a:gd name="connsiteX17" fmla="*/ 774291 w 1150375"/>
                <a:gd name="connsiteY17" fmla="*/ 1305232 h 1731238"/>
                <a:gd name="connsiteX18" fmla="*/ 693175 w 1150375"/>
                <a:gd name="connsiteY18" fmla="*/ 1334729 h 1731238"/>
                <a:gd name="connsiteX19" fmla="*/ 619433 w 1150375"/>
                <a:gd name="connsiteY19" fmla="*/ 1342103 h 1731238"/>
                <a:gd name="connsiteX20" fmla="*/ 560439 w 1150375"/>
                <a:gd name="connsiteY20" fmla="*/ 1342103 h 1731238"/>
                <a:gd name="connsiteX21" fmla="*/ 449826 w 1150375"/>
                <a:gd name="connsiteY21" fmla="*/ 1268361 h 1731238"/>
                <a:gd name="connsiteX22" fmla="*/ 331839 w 1150375"/>
                <a:gd name="connsiteY22" fmla="*/ 1076632 h 1731238"/>
                <a:gd name="connsiteX23" fmla="*/ 287594 w 1150375"/>
                <a:gd name="connsiteY23" fmla="*/ 980768 h 1731238"/>
                <a:gd name="connsiteX24" fmla="*/ 228600 w 1150375"/>
                <a:gd name="connsiteY24" fmla="*/ 870155 h 1731238"/>
                <a:gd name="connsiteX25" fmla="*/ 169607 w 1150375"/>
                <a:gd name="connsiteY25" fmla="*/ 781665 h 1731238"/>
                <a:gd name="connsiteX26" fmla="*/ 103239 w 1150375"/>
                <a:gd name="connsiteY26" fmla="*/ 707923 h 1731238"/>
                <a:gd name="connsiteX27" fmla="*/ 29497 w 1150375"/>
                <a:gd name="connsiteY27" fmla="*/ 589936 h 1731238"/>
                <a:gd name="connsiteX28" fmla="*/ 0 w 1150375"/>
                <a:gd name="connsiteY28" fmla="*/ 449826 h 1731238"/>
                <a:gd name="connsiteX29" fmla="*/ 22123 w 1150375"/>
                <a:gd name="connsiteY29" fmla="*/ 309716 h 1731238"/>
                <a:gd name="connsiteX30" fmla="*/ 73742 w 1150375"/>
                <a:gd name="connsiteY30" fmla="*/ 250723 h 1731238"/>
                <a:gd name="connsiteX31" fmla="*/ 132736 w 1150375"/>
                <a:gd name="connsiteY31" fmla="*/ 228600 h 1731238"/>
                <a:gd name="connsiteX32" fmla="*/ 221226 w 1150375"/>
                <a:gd name="connsiteY32" fmla="*/ 154858 h 1731238"/>
                <a:gd name="connsiteX33" fmla="*/ 258097 w 1150375"/>
                <a:gd name="connsiteY33" fmla="*/ 125361 h 1731238"/>
                <a:gd name="connsiteX34" fmla="*/ 368710 w 1150375"/>
                <a:gd name="connsiteY34" fmla="*/ 88490 h 1731238"/>
                <a:gd name="connsiteX35" fmla="*/ 486697 w 1150375"/>
                <a:gd name="connsiteY35" fmla="*/ 14749 h 1731238"/>
                <a:gd name="connsiteX36" fmla="*/ 582562 w 1150375"/>
                <a:gd name="connsiteY36" fmla="*/ 0 h 173123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1150375" h="1731238">
                  <a:moveTo>
                    <a:pt x="1150375" y="1017639"/>
                  </a:moveTo>
                  <a:lnTo>
                    <a:pt x="1106129" y="1113503"/>
                  </a:lnTo>
                  <a:lnTo>
                    <a:pt x="1017639" y="1143000"/>
                  </a:lnTo>
                  <a:lnTo>
                    <a:pt x="973394" y="1157749"/>
                  </a:lnTo>
                  <a:lnTo>
                    <a:pt x="1025013" y="1268361"/>
                  </a:lnTo>
                  <a:lnTo>
                    <a:pt x="1076633" y="1364226"/>
                  </a:lnTo>
                  <a:lnTo>
                    <a:pt x="1084007" y="1504336"/>
                  </a:lnTo>
                  <a:lnTo>
                    <a:pt x="1076633" y="1666568"/>
                  </a:lnTo>
                  <a:lnTo>
                    <a:pt x="1076633" y="1666568"/>
                  </a:lnTo>
                  <a:cubicBezTo>
                    <a:pt x="1060656" y="1676400"/>
                    <a:pt x="1010266" y="1715729"/>
                    <a:pt x="980769" y="1725561"/>
                  </a:cubicBezTo>
                  <a:cubicBezTo>
                    <a:pt x="951272" y="1735393"/>
                    <a:pt x="925462" y="1730479"/>
                    <a:pt x="899652" y="1725563"/>
                  </a:cubicBezTo>
                  <a:cubicBezTo>
                    <a:pt x="873842" y="1720647"/>
                    <a:pt x="840658" y="1707126"/>
                    <a:pt x="825910" y="1696064"/>
                  </a:cubicBezTo>
                  <a:cubicBezTo>
                    <a:pt x="811162" y="1685002"/>
                    <a:pt x="812391" y="1686232"/>
                    <a:pt x="811162" y="1659193"/>
                  </a:cubicBezTo>
                  <a:lnTo>
                    <a:pt x="818536" y="1533832"/>
                  </a:lnTo>
                  <a:lnTo>
                    <a:pt x="818536" y="1430594"/>
                  </a:lnTo>
                  <a:lnTo>
                    <a:pt x="818536" y="1334729"/>
                  </a:lnTo>
                  <a:lnTo>
                    <a:pt x="811162" y="1268361"/>
                  </a:lnTo>
                  <a:lnTo>
                    <a:pt x="774291" y="1305232"/>
                  </a:lnTo>
                  <a:lnTo>
                    <a:pt x="693175" y="1334729"/>
                  </a:lnTo>
                  <a:lnTo>
                    <a:pt x="619433" y="1342103"/>
                  </a:lnTo>
                  <a:lnTo>
                    <a:pt x="560439" y="1342103"/>
                  </a:lnTo>
                  <a:lnTo>
                    <a:pt x="449826" y="1268361"/>
                  </a:lnTo>
                  <a:lnTo>
                    <a:pt x="331839" y="1076632"/>
                  </a:lnTo>
                  <a:lnTo>
                    <a:pt x="287594" y="980768"/>
                  </a:lnTo>
                  <a:lnTo>
                    <a:pt x="228600" y="870155"/>
                  </a:lnTo>
                  <a:lnTo>
                    <a:pt x="169607" y="781665"/>
                  </a:lnTo>
                  <a:lnTo>
                    <a:pt x="103239" y="707923"/>
                  </a:lnTo>
                  <a:lnTo>
                    <a:pt x="29497" y="589936"/>
                  </a:lnTo>
                  <a:lnTo>
                    <a:pt x="0" y="449826"/>
                  </a:lnTo>
                  <a:lnTo>
                    <a:pt x="22123" y="309716"/>
                  </a:lnTo>
                  <a:lnTo>
                    <a:pt x="73742" y="250723"/>
                  </a:lnTo>
                  <a:lnTo>
                    <a:pt x="132736" y="228600"/>
                  </a:lnTo>
                  <a:lnTo>
                    <a:pt x="221226" y="154858"/>
                  </a:lnTo>
                  <a:lnTo>
                    <a:pt x="258097" y="125361"/>
                  </a:lnTo>
                  <a:lnTo>
                    <a:pt x="368710" y="88490"/>
                  </a:lnTo>
                  <a:lnTo>
                    <a:pt x="486697" y="14749"/>
                  </a:lnTo>
                  <a:lnTo>
                    <a:pt x="582562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3" name="Forme libre 1102">
              <a:extLst>
                <a:ext uri="{FF2B5EF4-FFF2-40B4-BE49-F238E27FC236}">
                  <a16:creationId xmlns:a16="http://schemas.microsoft.com/office/drawing/2014/main" id="{F121B755-E110-40A2-8B1C-C3962DFBD0FA}"/>
                </a:ext>
              </a:extLst>
            </xdr:cNvPr>
            <xdr:cNvSpPr/>
          </xdr:nvSpPr>
          <xdr:spPr>
            <a:xfrm>
              <a:off x="4719484" y="2411361"/>
              <a:ext cx="420329" cy="250723"/>
            </a:xfrm>
            <a:custGeom>
              <a:avLst/>
              <a:gdLst>
                <a:gd name="connsiteX0" fmla="*/ 0 w 420329"/>
                <a:gd name="connsiteY0" fmla="*/ 140110 h 250723"/>
                <a:gd name="connsiteX1" fmla="*/ 0 w 420329"/>
                <a:gd name="connsiteY1" fmla="*/ 140110 h 250723"/>
                <a:gd name="connsiteX2" fmla="*/ 81116 w 420329"/>
                <a:gd name="connsiteY2" fmla="*/ 110613 h 250723"/>
                <a:gd name="connsiteX3" fmla="*/ 147484 w 420329"/>
                <a:gd name="connsiteY3" fmla="*/ 95865 h 250723"/>
                <a:gd name="connsiteX4" fmla="*/ 199103 w 420329"/>
                <a:gd name="connsiteY4" fmla="*/ 81116 h 250723"/>
                <a:gd name="connsiteX5" fmla="*/ 228600 w 420329"/>
                <a:gd name="connsiteY5" fmla="*/ 44245 h 250723"/>
                <a:gd name="connsiteX6" fmla="*/ 243348 w 420329"/>
                <a:gd name="connsiteY6" fmla="*/ 22123 h 250723"/>
                <a:gd name="connsiteX7" fmla="*/ 258097 w 420329"/>
                <a:gd name="connsiteY7" fmla="*/ 0 h 250723"/>
                <a:gd name="connsiteX8" fmla="*/ 420329 w 420329"/>
                <a:gd name="connsiteY8" fmla="*/ 250723 h 2507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420329" h="250723">
                  <a:moveTo>
                    <a:pt x="0" y="140110"/>
                  </a:moveTo>
                  <a:lnTo>
                    <a:pt x="0" y="140110"/>
                  </a:lnTo>
                  <a:cubicBezTo>
                    <a:pt x="5703" y="137971"/>
                    <a:pt x="61487" y="116221"/>
                    <a:pt x="81116" y="110613"/>
                  </a:cubicBezTo>
                  <a:cubicBezTo>
                    <a:pt x="112589" y="101621"/>
                    <a:pt x="113269" y="103468"/>
                    <a:pt x="147484" y="95865"/>
                  </a:cubicBezTo>
                  <a:cubicBezTo>
                    <a:pt x="175267" y="89691"/>
                    <a:pt x="174464" y="89330"/>
                    <a:pt x="199103" y="81116"/>
                  </a:cubicBezTo>
                  <a:cubicBezTo>
                    <a:pt x="244494" y="13030"/>
                    <a:pt x="186570" y="96782"/>
                    <a:pt x="228600" y="44245"/>
                  </a:cubicBezTo>
                  <a:cubicBezTo>
                    <a:pt x="234136" y="37325"/>
                    <a:pt x="237812" y="29043"/>
                    <a:pt x="243348" y="22123"/>
                  </a:cubicBezTo>
                  <a:cubicBezTo>
                    <a:pt x="259835" y="1514"/>
                    <a:pt x="258097" y="15784"/>
                    <a:pt x="258097" y="0"/>
                  </a:cubicBezTo>
                  <a:lnTo>
                    <a:pt x="420329" y="250723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44" name="Forme libre 1103">
              <a:extLst>
                <a:ext uri="{FF2B5EF4-FFF2-40B4-BE49-F238E27FC236}">
                  <a16:creationId xmlns:a16="http://schemas.microsoft.com/office/drawing/2014/main" id="{CF48400F-DFDA-44F7-8564-4777B7E02C2B}"/>
                </a:ext>
              </a:extLst>
            </xdr:cNvPr>
            <xdr:cNvSpPr/>
          </xdr:nvSpPr>
          <xdr:spPr>
            <a:xfrm>
              <a:off x="4704735" y="2558845"/>
              <a:ext cx="184355" cy="258097"/>
            </a:xfrm>
            <a:custGeom>
              <a:avLst/>
              <a:gdLst>
                <a:gd name="connsiteX0" fmla="*/ 0 w 184355"/>
                <a:gd name="connsiteY0" fmla="*/ 0 h 258097"/>
                <a:gd name="connsiteX1" fmla="*/ 140110 w 184355"/>
                <a:gd name="connsiteY1" fmla="*/ 110613 h 258097"/>
                <a:gd name="connsiteX2" fmla="*/ 184355 w 184355"/>
                <a:gd name="connsiteY2" fmla="*/ 258097 h 258097"/>
                <a:gd name="connsiteX0" fmla="*/ 0 w 184355"/>
                <a:gd name="connsiteY0" fmla="*/ 0 h 258097"/>
                <a:gd name="connsiteX1" fmla="*/ 117987 w 184355"/>
                <a:gd name="connsiteY1" fmla="*/ 140110 h 258097"/>
                <a:gd name="connsiteX2" fmla="*/ 184355 w 184355"/>
                <a:gd name="connsiteY2" fmla="*/ 258097 h 2580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84355" h="258097">
                  <a:moveTo>
                    <a:pt x="0" y="0"/>
                  </a:moveTo>
                  <a:lnTo>
                    <a:pt x="117987" y="140110"/>
                  </a:lnTo>
                  <a:lnTo>
                    <a:pt x="184355" y="258097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26" name="Groupe 1085">
            <a:extLst>
              <a:ext uri="{FF2B5EF4-FFF2-40B4-BE49-F238E27FC236}">
                <a16:creationId xmlns:a16="http://schemas.microsoft.com/office/drawing/2014/main" id="{47B40F68-BDCC-4CEF-91B1-D8AD5EAF16B3}"/>
              </a:ext>
            </a:extLst>
          </xdr:cNvPr>
          <xdr:cNvGrpSpPr/>
        </xdr:nvGrpSpPr>
        <xdr:grpSpPr>
          <a:xfrm>
            <a:off x="4446639" y="2381865"/>
            <a:ext cx="4159045" cy="3546987"/>
            <a:chOff x="4446639" y="2381865"/>
            <a:chExt cx="4159045" cy="3546987"/>
          </a:xfrm>
        </xdr:grpSpPr>
        <xdr:sp macro="" textlink="">
          <xdr:nvSpPr>
            <xdr:cNvPr id="127" name="Forme libre 1086">
              <a:extLst>
                <a:ext uri="{FF2B5EF4-FFF2-40B4-BE49-F238E27FC236}">
                  <a16:creationId xmlns:a16="http://schemas.microsoft.com/office/drawing/2014/main" id="{04133B94-C0E0-4503-875E-7897EF7AC8F1}"/>
                </a:ext>
              </a:extLst>
            </xdr:cNvPr>
            <xdr:cNvSpPr/>
          </xdr:nvSpPr>
          <xdr:spPr>
            <a:xfrm>
              <a:off x="4984955" y="2743200"/>
              <a:ext cx="641555" cy="567813"/>
            </a:xfrm>
            <a:custGeom>
              <a:avLst/>
              <a:gdLst>
                <a:gd name="connsiteX0" fmla="*/ 390832 w 641555"/>
                <a:gd name="connsiteY0" fmla="*/ 0 h 553065"/>
                <a:gd name="connsiteX1" fmla="*/ 221226 w 641555"/>
                <a:gd name="connsiteY1" fmla="*/ 44246 h 553065"/>
                <a:gd name="connsiteX2" fmla="*/ 81116 w 641555"/>
                <a:gd name="connsiteY2" fmla="*/ 103239 h 553065"/>
                <a:gd name="connsiteX3" fmla="*/ 14748 w 641555"/>
                <a:gd name="connsiteY3" fmla="*/ 184355 h 553065"/>
                <a:gd name="connsiteX4" fmla="*/ 0 w 641555"/>
                <a:gd name="connsiteY4" fmla="*/ 339213 h 553065"/>
                <a:gd name="connsiteX5" fmla="*/ 81116 w 641555"/>
                <a:gd name="connsiteY5" fmla="*/ 449826 h 553065"/>
                <a:gd name="connsiteX6" fmla="*/ 243348 w 641555"/>
                <a:gd name="connsiteY6" fmla="*/ 501446 h 553065"/>
                <a:gd name="connsiteX7" fmla="*/ 435077 w 641555"/>
                <a:gd name="connsiteY7" fmla="*/ 516194 h 553065"/>
                <a:gd name="connsiteX8" fmla="*/ 575187 w 641555"/>
                <a:gd name="connsiteY8" fmla="*/ 545691 h 553065"/>
                <a:gd name="connsiteX9" fmla="*/ 641555 w 641555"/>
                <a:gd name="connsiteY9" fmla="*/ 553065 h 553065"/>
                <a:gd name="connsiteX0" fmla="*/ 331838 w 641555"/>
                <a:gd name="connsiteY0" fmla="*/ 0 h 567813"/>
                <a:gd name="connsiteX1" fmla="*/ 221226 w 641555"/>
                <a:gd name="connsiteY1" fmla="*/ 58994 h 567813"/>
                <a:gd name="connsiteX2" fmla="*/ 81116 w 641555"/>
                <a:gd name="connsiteY2" fmla="*/ 117987 h 567813"/>
                <a:gd name="connsiteX3" fmla="*/ 14748 w 641555"/>
                <a:gd name="connsiteY3" fmla="*/ 199103 h 567813"/>
                <a:gd name="connsiteX4" fmla="*/ 0 w 641555"/>
                <a:gd name="connsiteY4" fmla="*/ 353961 h 567813"/>
                <a:gd name="connsiteX5" fmla="*/ 81116 w 641555"/>
                <a:gd name="connsiteY5" fmla="*/ 464574 h 567813"/>
                <a:gd name="connsiteX6" fmla="*/ 243348 w 641555"/>
                <a:gd name="connsiteY6" fmla="*/ 516194 h 567813"/>
                <a:gd name="connsiteX7" fmla="*/ 435077 w 641555"/>
                <a:gd name="connsiteY7" fmla="*/ 530942 h 567813"/>
                <a:gd name="connsiteX8" fmla="*/ 575187 w 641555"/>
                <a:gd name="connsiteY8" fmla="*/ 560439 h 567813"/>
                <a:gd name="connsiteX9" fmla="*/ 641555 w 641555"/>
                <a:gd name="connsiteY9" fmla="*/ 567813 h 5678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641555" h="567813">
                  <a:moveTo>
                    <a:pt x="331838" y="0"/>
                  </a:moveTo>
                  <a:lnTo>
                    <a:pt x="221226" y="58994"/>
                  </a:lnTo>
                  <a:lnTo>
                    <a:pt x="81116" y="117987"/>
                  </a:lnTo>
                  <a:lnTo>
                    <a:pt x="14748" y="199103"/>
                  </a:lnTo>
                  <a:lnTo>
                    <a:pt x="0" y="353961"/>
                  </a:lnTo>
                  <a:lnTo>
                    <a:pt x="81116" y="464574"/>
                  </a:lnTo>
                  <a:lnTo>
                    <a:pt x="243348" y="516194"/>
                  </a:lnTo>
                  <a:lnTo>
                    <a:pt x="435077" y="530942"/>
                  </a:lnTo>
                  <a:lnTo>
                    <a:pt x="575187" y="560439"/>
                  </a:lnTo>
                  <a:lnTo>
                    <a:pt x="641555" y="567813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grpSp>
          <xdr:nvGrpSpPr>
            <xdr:cNvPr id="128" name="Groupe 1087">
              <a:extLst>
                <a:ext uri="{FF2B5EF4-FFF2-40B4-BE49-F238E27FC236}">
                  <a16:creationId xmlns:a16="http://schemas.microsoft.com/office/drawing/2014/main" id="{1D2D0AE3-2D2E-41F8-9D16-55C393962FA3}"/>
                </a:ext>
              </a:extLst>
            </xdr:cNvPr>
            <xdr:cNvGrpSpPr/>
          </xdr:nvGrpSpPr>
          <xdr:grpSpPr>
            <a:xfrm>
              <a:off x="4446639" y="2381865"/>
              <a:ext cx="4159045" cy="3546987"/>
              <a:chOff x="4446639" y="2381865"/>
              <a:chExt cx="4159045" cy="3546987"/>
            </a:xfrm>
          </xdr:grpSpPr>
          <xdr:sp macro="" textlink="">
            <xdr:nvSpPr>
              <xdr:cNvPr id="129" name="Forme libre 1088">
                <a:extLst>
                  <a:ext uri="{FF2B5EF4-FFF2-40B4-BE49-F238E27FC236}">
                    <a16:creationId xmlns:a16="http://schemas.microsoft.com/office/drawing/2014/main" id="{6AFE4DF6-9856-4AFE-9FD1-FA47AD995C5F}"/>
                  </a:ext>
                </a:extLst>
              </xdr:cNvPr>
              <xdr:cNvSpPr/>
            </xdr:nvSpPr>
            <xdr:spPr>
              <a:xfrm>
                <a:off x="4446639" y="3252019"/>
                <a:ext cx="781664" cy="560439"/>
              </a:xfrm>
              <a:custGeom>
                <a:avLst/>
                <a:gdLst>
                  <a:gd name="connsiteX0" fmla="*/ 457200 w 781664"/>
                  <a:gd name="connsiteY0" fmla="*/ 0 h 560439"/>
                  <a:gd name="connsiteX1" fmla="*/ 317090 w 781664"/>
                  <a:gd name="connsiteY1" fmla="*/ 7375 h 560439"/>
                  <a:gd name="connsiteX2" fmla="*/ 191729 w 781664"/>
                  <a:gd name="connsiteY2" fmla="*/ 36871 h 560439"/>
                  <a:gd name="connsiteX3" fmla="*/ 88490 w 781664"/>
                  <a:gd name="connsiteY3" fmla="*/ 73742 h 560439"/>
                  <a:gd name="connsiteX4" fmla="*/ 22122 w 781664"/>
                  <a:gd name="connsiteY4" fmla="*/ 132736 h 560439"/>
                  <a:gd name="connsiteX5" fmla="*/ 0 w 781664"/>
                  <a:gd name="connsiteY5" fmla="*/ 235975 h 560439"/>
                  <a:gd name="connsiteX6" fmla="*/ 0 w 781664"/>
                  <a:gd name="connsiteY6" fmla="*/ 331839 h 560439"/>
                  <a:gd name="connsiteX7" fmla="*/ 58993 w 781664"/>
                  <a:gd name="connsiteY7" fmla="*/ 412955 h 560439"/>
                  <a:gd name="connsiteX8" fmla="*/ 147484 w 781664"/>
                  <a:gd name="connsiteY8" fmla="*/ 494071 h 560439"/>
                  <a:gd name="connsiteX9" fmla="*/ 294967 w 781664"/>
                  <a:gd name="connsiteY9" fmla="*/ 545691 h 560439"/>
                  <a:gd name="connsiteX10" fmla="*/ 486696 w 781664"/>
                  <a:gd name="connsiteY10" fmla="*/ 560439 h 560439"/>
                  <a:gd name="connsiteX11" fmla="*/ 641555 w 781664"/>
                  <a:gd name="connsiteY11" fmla="*/ 530942 h 560439"/>
                  <a:gd name="connsiteX12" fmla="*/ 722671 w 781664"/>
                  <a:gd name="connsiteY12" fmla="*/ 501446 h 560439"/>
                  <a:gd name="connsiteX13" fmla="*/ 781664 w 781664"/>
                  <a:gd name="connsiteY13" fmla="*/ 538316 h 560439"/>
                  <a:gd name="connsiteX0" fmla="*/ 457200 w 781664"/>
                  <a:gd name="connsiteY0" fmla="*/ 0 h 560439"/>
                  <a:gd name="connsiteX1" fmla="*/ 317090 w 781664"/>
                  <a:gd name="connsiteY1" fmla="*/ 7375 h 560439"/>
                  <a:gd name="connsiteX2" fmla="*/ 191729 w 781664"/>
                  <a:gd name="connsiteY2" fmla="*/ 36871 h 560439"/>
                  <a:gd name="connsiteX3" fmla="*/ 88490 w 781664"/>
                  <a:gd name="connsiteY3" fmla="*/ 73742 h 560439"/>
                  <a:gd name="connsiteX4" fmla="*/ 22122 w 781664"/>
                  <a:gd name="connsiteY4" fmla="*/ 132736 h 560439"/>
                  <a:gd name="connsiteX5" fmla="*/ 0 w 781664"/>
                  <a:gd name="connsiteY5" fmla="*/ 235975 h 560439"/>
                  <a:gd name="connsiteX6" fmla="*/ 0 w 781664"/>
                  <a:gd name="connsiteY6" fmla="*/ 331839 h 560439"/>
                  <a:gd name="connsiteX7" fmla="*/ 58993 w 781664"/>
                  <a:gd name="connsiteY7" fmla="*/ 412955 h 560439"/>
                  <a:gd name="connsiteX8" fmla="*/ 147484 w 781664"/>
                  <a:gd name="connsiteY8" fmla="*/ 494071 h 560439"/>
                  <a:gd name="connsiteX9" fmla="*/ 294967 w 781664"/>
                  <a:gd name="connsiteY9" fmla="*/ 545691 h 560439"/>
                  <a:gd name="connsiteX10" fmla="*/ 486696 w 781664"/>
                  <a:gd name="connsiteY10" fmla="*/ 560439 h 560439"/>
                  <a:gd name="connsiteX11" fmla="*/ 641555 w 781664"/>
                  <a:gd name="connsiteY11" fmla="*/ 530942 h 560439"/>
                  <a:gd name="connsiteX12" fmla="*/ 722671 w 781664"/>
                  <a:gd name="connsiteY12" fmla="*/ 530943 h 560439"/>
                  <a:gd name="connsiteX13" fmla="*/ 781664 w 781664"/>
                  <a:gd name="connsiteY13" fmla="*/ 538316 h 56043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</a:cxnLst>
                <a:rect l="l" t="t" r="r" b="b"/>
                <a:pathLst>
                  <a:path w="781664" h="560439">
                    <a:moveTo>
                      <a:pt x="457200" y="0"/>
                    </a:moveTo>
                    <a:lnTo>
                      <a:pt x="317090" y="7375"/>
                    </a:lnTo>
                    <a:lnTo>
                      <a:pt x="191729" y="36871"/>
                    </a:lnTo>
                    <a:lnTo>
                      <a:pt x="88490" y="73742"/>
                    </a:lnTo>
                    <a:lnTo>
                      <a:pt x="22122" y="132736"/>
                    </a:lnTo>
                    <a:lnTo>
                      <a:pt x="0" y="235975"/>
                    </a:lnTo>
                    <a:lnTo>
                      <a:pt x="0" y="331839"/>
                    </a:lnTo>
                    <a:lnTo>
                      <a:pt x="58993" y="412955"/>
                    </a:lnTo>
                    <a:lnTo>
                      <a:pt x="147484" y="494071"/>
                    </a:lnTo>
                    <a:lnTo>
                      <a:pt x="294967" y="545691"/>
                    </a:lnTo>
                    <a:lnTo>
                      <a:pt x="486696" y="560439"/>
                    </a:lnTo>
                    <a:lnTo>
                      <a:pt x="641555" y="530942"/>
                    </a:lnTo>
                    <a:lnTo>
                      <a:pt x="722671" y="530943"/>
                    </a:lnTo>
                    <a:lnTo>
                      <a:pt x="781664" y="538316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0" name="Forme libre 1089">
                <a:extLst>
                  <a:ext uri="{FF2B5EF4-FFF2-40B4-BE49-F238E27FC236}">
                    <a16:creationId xmlns:a16="http://schemas.microsoft.com/office/drawing/2014/main" id="{AF05C323-1107-4765-BB24-C11924E72D1F}"/>
                  </a:ext>
                </a:extLst>
              </xdr:cNvPr>
              <xdr:cNvSpPr/>
            </xdr:nvSpPr>
            <xdr:spPr>
              <a:xfrm>
                <a:off x="6061587" y="2381865"/>
                <a:ext cx="2544097" cy="1268361"/>
              </a:xfrm>
              <a:custGeom>
                <a:avLst/>
                <a:gdLst>
                  <a:gd name="connsiteX0" fmla="*/ 0 w 2544097"/>
                  <a:gd name="connsiteY0" fmla="*/ 36870 h 1268361"/>
                  <a:gd name="connsiteX1" fmla="*/ 169607 w 2544097"/>
                  <a:gd name="connsiteY1" fmla="*/ 36870 h 1268361"/>
                  <a:gd name="connsiteX2" fmla="*/ 258097 w 2544097"/>
                  <a:gd name="connsiteY2" fmla="*/ 0 h 1268361"/>
                  <a:gd name="connsiteX3" fmla="*/ 361336 w 2544097"/>
                  <a:gd name="connsiteY3" fmla="*/ 44245 h 1268361"/>
                  <a:gd name="connsiteX4" fmla="*/ 494071 w 2544097"/>
                  <a:gd name="connsiteY4" fmla="*/ 117987 h 1268361"/>
                  <a:gd name="connsiteX5" fmla="*/ 648929 w 2544097"/>
                  <a:gd name="connsiteY5" fmla="*/ 184354 h 1268361"/>
                  <a:gd name="connsiteX6" fmla="*/ 848032 w 2544097"/>
                  <a:gd name="connsiteY6" fmla="*/ 265470 h 1268361"/>
                  <a:gd name="connsiteX7" fmla="*/ 1002890 w 2544097"/>
                  <a:gd name="connsiteY7" fmla="*/ 309716 h 1268361"/>
                  <a:gd name="connsiteX8" fmla="*/ 1002890 w 2544097"/>
                  <a:gd name="connsiteY8" fmla="*/ 309716 h 1268361"/>
                  <a:gd name="connsiteX9" fmla="*/ 1128252 w 2544097"/>
                  <a:gd name="connsiteY9" fmla="*/ 390832 h 1268361"/>
                  <a:gd name="connsiteX10" fmla="*/ 1290484 w 2544097"/>
                  <a:gd name="connsiteY10" fmla="*/ 449825 h 1268361"/>
                  <a:gd name="connsiteX11" fmla="*/ 1526458 w 2544097"/>
                  <a:gd name="connsiteY11" fmla="*/ 545690 h 1268361"/>
                  <a:gd name="connsiteX12" fmla="*/ 1740310 w 2544097"/>
                  <a:gd name="connsiteY12" fmla="*/ 619432 h 1268361"/>
                  <a:gd name="connsiteX13" fmla="*/ 1924665 w 2544097"/>
                  <a:gd name="connsiteY13" fmla="*/ 803787 h 1268361"/>
                  <a:gd name="connsiteX14" fmla="*/ 2035278 w 2544097"/>
                  <a:gd name="connsiteY14" fmla="*/ 892277 h 1268361"/>
                  <a:gd name="connsiteX15" fmla="*/ 2190136 w 2544097"/>
                  <a:gd name="connsiteY15" fmla="*/ 943896 h 1268361"/>
                  <a:gd name="connsiteX16" fmla="*/ 2286000 w 2544097"/>
                  <a:gd name="connsiteY16" fmla="*/ 1039761 h 1268361"/>
                  <a:gd name="connsiteX17" fmla="*/ 2411361 w 2544097"/>
                  <a:gd name="connsiteY17" fmla="*/ 1194619 h 1268361"/>
                  <a:gd name="connsiteX18" fmla="*/ 2544097 w 2544097"/>
                  <a:gd name="connsiteY18" fmla="*/ 1268361 h 1268361"/>
                  <a:gd name="connsiteX19" fmla="*/ 2544097 w 2544097"/>
                  <a:gd name="connsiteY19" fmla="*/ 1268361 h 126836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</a:cxnLst>
                <a:rect l="l" t="t" r="r" b="b"/>
                <a:pathLst>
                  <a:path w="2544097" h="1268361">
                    <a:moveTo>
                      <a:pt x="0" y="36870"/>
                    </a:moveTo>
                    <a:lnTo>
                      <a:pt x="169607" y="36870"/>
                    </a:lnTo>
                    <a:lnTo>
                      <a:pt x="258097" y="0"/>
                    </a:lnTo>
                    <a:lnTo>
                      <a:pt x="361336" y="44245"/>
                    </a:lnTo>
                    <a:lnTo>
                      <a:pt x="494071" y="117987"/>
                    </a:lnTo>
                    <a:lnTo>
                      <a:pt x="648929" y="184354"/>
                    </a:lnTo>
                    <a:lnTo>
                      <a:pt x="848032" y="265470"/>
                    </a:lnTo>
                    <a:lnTo>
                      <a:pt x="1002890" y="309716"/>
                    </a:lnTo>
                    <a:lnTo>
                      <a:pt x="1002890" y="309716"/>
                    </a:lnTo>
                    <a:lnTo>
                      <a:pt x="1128252" y="390832"/>
                    </a:lnTo>
                    <a:lnTo>
                      <a:pt x="1290484" y="449825"/>
                    </a:lnTo>
                    <a:lnTo>
                      <a:pt x="1526458" y="545690"/>
                    </a:lnTo>
                    <a:lnTo>
                      <a:pt x="1740310" y="619432"/>
                    </a:lnTo>
                    <a:lnTo>
                      <a:pt x="1924665" y="803787"/>
                    </a:lnTo>
                    <a:lnTo>
                      <a:pt x="2035278" y="892277"/>
                    </a:lnTo>
                    <a:lnTo>
                      <a:pt x="2190136" y="943896"/>
                    </a:lnTo>
                    <a:lnTo>
                      <a:pt x="2286000" y="1039761"/>
                    </a:lnTo>
                    <a:lnTo>
                      <a:pt x="2411361" y="1194619"/>
                    </a:lnTo>
                    <a:lnTo>
                      <a:pt x="2544097" y="1268361"/>
                    </a:lnTo>
                    <a:lnTo>
                      <a:pt x="2544097" y="1268361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1" name="Forme libre 1090">
                <a:extLst>
                  <a:ext uri="{FF2B5EF4-FFF2-40B4-BE49-F238E27FC236}">
                    <a16:creationId xmlns:a16="http://schemas.microsoft.com/office/drawing/2014/main" id="{AE31A8FF-6C58-4B37-8248-46C2C21D52FC}"/>
                  </a:ext>
                </a:extLst>
              </xdr:cNvPr>
              <xdr:cNvSpPr/>
            </xdr:nvSpPr>
            <xdr:spPr>
              <a:xfrm>
                <a:off x="5877232" y="2499852"/>
                <a:ext cx="2499852" cy="2927554"/>
              </a:xfrm>
              <a:custGeom>
                <a:avLst/>
                <a:gdLst>
                  <a:gd name="connsiteX0" fmla="*/ 2499852 w 2499852"/>
                  <a:gd name="connsiteY0" fmla="*/ 2927554 h 2927554"/>
                  <a:gd name="connsiteX1" fmla="*/ 2315497 w 2499852"/>
                  <a:gd name="connsiteY1" fmla="*/ 2824316 h 2927554"/>
                  <a:gd name="connsiteX2" fmla="*/ 2131142 w 2499852"/>
                  <a:gd name="connsiteY2" fmla="*/ 2757948 h 2927554"/>
                  <a:gd name="connsiteX3" fmla="*/ 1954162 w 2499852"/>
                  <a:gd name="connsiteY3" fmla="*/ 2662083 h 2927554"/>
                  <a:gd name="connsiteX4" fmla="*/ 1784555 w 2499852"/>
                  <a:gd name="connsiteY4" fmla="*/ 2536722 h 2927554"/>
                  <a:gd name="connsiteX5" fmla="*/ 1578078 w 2499852"/>
                  <a:gd name="connsiteY5" fmla="*/ 2381864 h 2927554"/>
                  <a:gd name="connsiteX6" fmla="*/ 1452716 w 2499852"/>
                  <a:gd name="connsiteY6" fmla="*/ 2286000 h 2927554"/>
                  <a:gd name="connsiteX7" fmla="*/ 1305233 w 2499852"/>
                  <a:gd name="connsiteY7" fmla="*/ 2153264 h 2927554"/>
                  <a:gd name="connsiteX8" fmla="*/ 1194620 w 2499852"/>
                  <a:gd name="connsiteY8" fmla="*/ 2020529 h 2927554"/>
                  <a:gd name="connsiteX9" fmla="*/ 1165123 w 2499852"/>
                  <a:gd name="connsiteY9" fmla="*/ 1850922 h 2927554"/>
                  <a:gd name="connsiteX10" fmla="*/ 1106129 w 2499852"/>
                  <a:gd name="connsiteY10" fmla="*/ 1725561 h 2927554"/>
                  <a:gd name="connsiteX11" fmla="*/ 929149 w 2499852"/>
                  <a:gd name="connsiteY11" fmla="*/ 1592825 h 2927554"/>
                  <a:gd name="connsiteX12" fmla="*/ 744794 w 2499852"/>
                  <a:gd name="connsiteY12" fmla="*/ 1437967 h 2927554"/>
                  <a:gd name="connsiteX13" fmla="*/ 575187 w 2499852"/>
                  <a:gd name="connsiteY13" fmla="*/ 1371600 h 2927554"/>
                  <a:gd name="connsiteX14" fmla="*/ 457200 w 2499852"/>
                  <a:gd name="connsiteY14" fmla="*/ 1253613 h 2927554"/>
                  <a:gd name="connsiteX15" fmla="*/ 317091 w 2499852"/>
                  <a:gd name="connsiteY15" fmla="*/ 1047135 h 2927554"/>
                  <a:gd name="connsiteX16" fmla="*/ 140110 w 2499852"/>
                  <a:gd name="connsiteY16" fmla="*/ 884903 h 2927554"/>
                  <a:gd name="connsiteX17" fmla="*/ 81116 w 2499852"/>
                  <a:gd name="connsiteY17" fmla="*/ 700548 h 2927554"/>
                  <a:gd name="connsiteX18" fmla="*/ 0 w 2499852"/>
                  <a:gd name="connsiteY18" fmla="*/ 464574 h 2927554"/>
                  <a:gd name="connsiteX19" fmla="*/ 14749 w 2499852"/>
                  <a:gd name="connsiteY19" fmla="*/ 317090 h 2927554"/>
                  <a:gd name="connsiteX20" fmla="*/ 51620 w 2499852"/>
                  <a:gd name="connsiteY20" fmla="*/ 176980 h 2927554"/>
                  <a:gd name="connsiteX21" fmla="*/ 184355 w 2499852"/>
                  <a:gd name="connsiteY21" fmla="*/ 44245 h 2927554"/>
                  <a:gd name="connsiteX22" fmla="*/ 331839 w 2499852"/>
                  <a:gd name="connsiteY22" fmla="*/ 0 h 2927554"/>
                  <a:gd name="connsiteX23" fmla="*/ 412955 w 2499852"/>
                  <a:gd name="connsiteY23" fmla="*/ 29496 h 2927554"/>
                  <a:gd name="connsiteX24" fmla="*/ 508820 w 2499852"/>
                  <a:gd name="connsiteY24" fmla="*/ 154858 h 2927554"/>
                  <a:gd name="connsiteX25" fmla="*/ 619433 w 2499852"/>
                  <a:gd name="connsiteY25" fmla="*/ 235974 h 2927554"/>
                  <a:gd name="connsiteX26" fmla="*/ 737420 w 2499852"/>
                  <a:gd name="connsiteY26" fmla="*/ 376083 h 2927554"/>
                  <a:gd name="connsiteX27" fmla="*/ 774291 w 2499852"/>
                  <a:gd name="connsiteY27" fmla="*/ 427703 h 2927554"/>
                  <a:gd name="connsiteX28" fmla="*/ 884903 w 2499852"/>
                  <a:gd name="connsiteY28" fmla="*/ 575187 h 2927554"/>
                  <a:gd name="connsiteX29" fmla="*/ 966020 w 2499852"/>
                  <a:gd name="connsiteY29" fmla="*/ 678425 h 2927554"/>
                  <a:gd name="connsiteX30" fmla="*/ 995516 w 2499852"/>
                  <a:gd name="connsiteY30" fmla="*/ 707922 h 2927554"/>
                  <a:gd name="connsiteX31" fmla="*/ 892278 w 2499852"/>
                  <a:gd name="connsiteY31" fmla="*/ 737419 h 2927554"/>
                  <a:gd name="connsiteX32" fmla="*/ 1010265 w 2499852"/>
                  <a:gd name="connsiteY32" fmla="*/ 707922 h 2927554"/>
                  <a:gd name="connsiteX33" fmla="*/ 1106129 w 2499852"/>
                  <a:gd name="connsiteY33" fmla="*/ 715296 h 2927554"/>
                  <a:gd name="connsiteX34" fmla="*/ 1201994 w 2499852"/>
                  <a:gd name="connsiteY34" fmla="*/ 759542 h 2927554"/>
                  <a:gd name="connsiteX35" fmla="*/ 1290484 w 2499852"/>
                  <a:gd name="connsiteY35" fmla="*/ 884903 h 2927554"/>
                  <a:gd name="connsiteX36" fmla="*/ 1401097 w 2499852"/>
                  <a:gd name="connsiteY36" fmla="*/ 943896 h 2927554"/>
                  <a:gd name="connsiteX37" fmla="*/ 1622323 w 2499852"/>
                  <a:gd name="connsiteY37" fmla="*/ 980767 h 2927554"/>
                  <a:gd name="connsiteX38" fmla="*/ 1755058 w 2499852"/>
                  <a:gd name="connsiteY38" fmla="*/ 1017638 h 2927554"/>
                  <a:gd name="connsiteX39" fmla="*/ 1991033 w 2499852"/>
                  <a:gd name="connsiteY39" fmla="*/ 1032387 h 292755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</a:cxnLst>
                <a:rect l="l" t="t" r="r" b="b"/>
                <a:pathLst>
                  <a:path w="2499852" h="2927554">
                    <a:moveTo>
                      <a:pt x="2499852" y="2927554"/>
                    </a:moveTo>
                    <a:lnTo>
                      <a:pt x="2315497" y="2824316"/>
                    </a:lnTo>
                    <a:lnTo>
                      <a:pt x="2131142" y="2757948"/>
                    </a:lnTo>
                    <a:lnTo>
                      <a:pt x="1954162" y="2662083"/>
                    </a:lnTo>
                    <a:lnTo>
                      <a:pt x="1784555" y="2536722"/>
                    </a:lnTo>
                    <a:lnTo>
                      <a:pt x="1578078" y="2381864"/>
                    </a:lnTo>
                    <a:lnTo>
                      <a:pt x="1452716" y="2286000"/>
                    </a:lnTo>
                    <a:lnTo>
                      <a:pt x="1305233" y="2153264"/>
                    </a:lnTo>
                    <a:lnTo>
                      <a:pt x="1194620" y="2020529"/>
                    </a:lnTo>
                    <a:lnTo>
                      <a:pt x="1165123" y="1850922"/>
                    </a:lnTo>
                    <a:lnTo>
                      <a:pt x="1106129" y="1725561"/>
                    </a:lnTo>
                    <a:lnTo>
                      <a:pt x="929149" y="1592825"/>
                    </a:lnTo>
                    <a:lnTo>
                      <a:pt x="744794" y="1437967"/>
                    </a:lnTo>
                    <a:lnTo>
                      <a:pt x="575187" y="1371600"/>
                    </a:lnTo>
                    <a:lnTo>
                      <a:pt x="457200" y="1253613"/>
                    </a:lnTo>
                    <a:lnTo>
                      <a:pt x="317091" y="1047135"/>
                    </a:lnTo>
                    <a:lnTo>
                      <a:pt x="140110" y="884903"/>
                    </a:lnTo>
                    <a:lnTo>
                      <a:pt x="81116" y="700548"/>
                    </a:lnTo>
                    <a:lnTo>
                      <a:pt x="0" y="464574"/>
                    </a:lnTo>
                    <a:lnTo>
                      <a:pt x="14749" y="317090"/>
                    </a:lnTo>
                    <a:lnTo>
                      <a:pt x="51620" y="176980"/>
                    </a:lnTo>
                    <a:lnTo>
                      <a:pt x="184355" y="44245"/>
                    </a:lnTo>
                    <a:lnTo>
                      <a:pt x="331839" y="0"/>
                    </a:lnTo>
                    <a:lnTo>
                      <a:pt x="412955" y="29496"/>
                    </a:lnTo>
                    <a:lnTo>
                      <a:pt x="508820" y="154858"/>
                    </a:lnTo>
                    <a:lnTo>
                      <a:pt x="619433" y="235974"/>
                    </a:lnTo>
                    <a:lnTo>
                      <a:pt x="737420" y="376083"/>
                    </a:lnTo>
                    <a:lnTo>
                      <a:pt x="774291" y="427703"/>
                    </a:lnTo>
                    <a:lnTo>
                      <a:pt x="884903" y="575187"/>
                    </a:lnTo>
                    <a:lnTo>
                      <a:pt x="966020" y="678425"/>
                    </a:lnTo>
                    <a:lnTo>
                      <a:pt x="995516" y="707922"/>
                    </a:lnTo>
                    <a:lnTo>
                      <a:pt x="892278" y="737419"/>
                    </a:lnTo>
                    <a:lnTo>
                      <a:pt x="1010265" y="707922"/>
                    </a:lnTo>
                    <a:lnTo>
                      <a:pt x="1106129" y="715296"/>
                    </a:lnTo>
                    <a:lnTo>
                      <a:pt x="1201994" y="759542"/>
                    </a:lnTo>
                    <a:lnTo>
                      <a:pt x="1290484" y="884903"/>
                    </a:lnTo>
                    <a:lnTo>
                      <a:pt x="1401097" y="943896"/>
                    </a:lnTo>
                    <a:lnTo>
                      <a:pt x="1622323" y="980767"/>
                    </a:lnTo>
                    <a:lnTo>
                      <a:pt x="1755058" y="1017638"/>
                    </a:lnTo>
                    <a:lnTo>
                      <a:pt x="1991033" y="1032387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2" name="Forme libre 1091">
                <a:extLst>
                  <a:ext uri="{FF2B5EF4-FFF2-40B4-BE49-F238E27FC236}">
                    <a16:creationId xmlns:a16="http://schemas.microsoft.com/office/drawing/2014/main" id="{5C0B0086-1577-442F-B64A-3B699347AA2A}"/>
                  </a:ext>
                </a:extLst>
              </xdr:cNvPr>
              <xdr:cNvSpPr/>
            </xdr:nvSpPr>
            <xdr:spPr>
              <a:xfrm>
                <a:off x="5265174" y="4549877"/>
                <a:ext cx="2359742" cy="1378975"/>
              </a:xfrm>
              <a:custGeom>
                <a:avLst/>
                <a:gdLst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23568 w 2359742"/>
                  <a:gd name="connsiteY12" fmla="*/ 479323 h 1378975"/>
                  <a:gd name="connsiteX13" fmla="*/ 383458 w 2359742"/>
                  <a:gd name="connsiteY13" fmla="*/ 368710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23568 w 2359742"/>
                  <a:gd name="connsiteY12" fmla="*/ 479323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656303 w 2359742"/>
                  <a:gd name="connsiteY11" fmla="*/ 575188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25910 w 2359742"/>
                  <a:gd name="connsiteY10" fmla="*/ 634181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10265 w 2359742"/>
                  <a:gd name="connsiteY9" fmla="*/ 685800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79871 w 2359742"/>
                  <a:gd name="connsiteY8" fmla="*/ 744794 h 1378975"/>
                  <a:gd name="connsiteX9" fmla="*/ 1047136 w 2359742"/>
                  <a:gd name="connsiteY9" fmla="*/ 641554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  <a:gd name="connsiteX0" fmla="*/ 2359742 w 2359742"/>
                  <a:gd name="connsiteY0" fmla="*/ 1378975 h 1378975"/>
                  <a:gd name="connsiteX1" fmla="*/ 2145891 w 2359742"/>
                  <a:gd name="connsiteY1" fmla="*/ 1290484 h 1378975"/>
                  <a:gd name="connsiteX2" fmla="*/ 1991032 w 2359742"/>
                  <a:gd name="connsiteY2" fmla="*/ 1209368 h 1378975"/>
                  <a:gd name="connsiteX3" fmla="*/ 1836174 w 2359742"/>
                  <a:gd name="connsiteY3" fmla="*/ 1113504 h 1378975"/>
                  <a:gd name="connsiteX4" fmla="*/ 1585452 w 2359742"/>
                  <a:gd name="connsiteY4" fmla="*/ 1002891 h 1378975"/>
                  <a:gd name="connsiteX5" fmla="*/ 1460091 w 2359742"/>
                  <a:gd name="connsiteY5" fmla="*/ 943897 h 1378975"/>
                  <a:gd name="connsiteX6" fmla="*/ 1393723 w 2359742"/>
                  <a:gd name="connsiteY6" fmla="*/ 855407 h 1378975"/>
                  <a:gd name="connsiteX7" fmla="*/ 1327355 w 2359742"/>
                  <a:gd name="connsiteY7" fmla="*/ 789039 h 1378975"/>
                  <a:gd name="connsiteX8" fmla="*/ 1194619 w 2359742"/>
                  <a:gd name="connsiteY8" fmla="*/ 715298 h 1378975"/>
                  <a:gd name="connsiteX9" fmla="*/ 1047136 w 2359742"/>
                  <a:gd name="connsiteY9" fmla="*/ 641554 h 1378975"/>
                  <a:gd name="connsiteX10" fmla="*/ 884904 w 2359742"/>
                  <a:gd name="connsiteY10" fmla="*/ 567813 h 1378975"/>
                  <a:gd name="connsiteX11" fmla="*/ 715297 w 2359742"/>
                  <a:gd name="connsiteY11" fmla="*/ 516195 h 1378975"/>
                  <a:gd name="connsiteX12" fmla="*/ 553065 w 2359742"/>
                  <a:gd name="connsiteY12" fmla="*/ 420330 h 1378975"/>
                  <a:gd name="connsiteX13" fmla="*/ 405581 w 2359742"/>
                  <a:gd name="connsiteY13" fmla="*/ 339214 h 1378975"/>
                  <a:gd name="connsiteX14" fmla="*/ 280220 w 2359742"/>
                  <a:gd name="connsiteY14" fmla="*/ 272846 h 1378975"/>
                  <a:gd name="connsiteX15" fmla="*/ 132736 w 2359742"/>
                  <a:gd name="connsiteY15" fmla="*/ 184355 h 1378975"/>
                  <a:gd name="connsiteX16" fmla="*/ 0 w 2359742"/>
                  <a:gd name="connsiteY16" fmla="*/ 88491 h 1378975"/>
                  <a:gd name="connsiteX17" fmla="*/ 132736 w 2359742"/>
                  <a:gd name="connsiteY17" fmla="*/ 36871 h 1378975"/>
                  <a:gd name="connsiteX18" fmla="*/ 302342 w 2359742"/>
                  <a:gd name="connsiteY18" fmla="*/ 29497 h 1378975"/>
                  <a:gd name="connsiteX19" fmla="*/ 442452 w 2359742"/>
                  <a:gd name="connsiteY19" fmla="*/ 0 h 1378975"/>
                  <a:gd name="connsiteX20" fmla="*/ 575187 w 2359742"/>
                  <a:gd name="connsiteY20" fmla="*/ 0 h 1378975"/>
                  <a:gd name="connsiteX21" fmla="*/ 722671 w 2359742"/>
                  <a:gd name="connsiteY21" fmla="*/ 0 h 1378975"/>
                  <a:gd name="connsiteX22" fmla="*/ 803787 w 2359742"/>
                  <a:gd name="connsiteY22" fmla="*/ 14749 h 1378975"/>
                  <a:gd name="connsiteX23" fmla="*/ 929149 w 2359742"/>
                  <a:gd name="connsiteY23" fmla="*/ 36871 h 1378975"/>
                  <a:gd name="connsiteX24" fmla="*/ 1047136 w 2359742"/>
                  <a:gd name="connsiteY24" fmla="*/ 51620 h 1378975"/>
                  <a:gd name="connsiteX25" fmla="*/ 1106129 w 2359742"/>
                  <a:gd name="connsiteY25" fmla="*/ 88491 h 1378975"/>
                  <a:gd name="connsiteX26" fmla="*/ 1194620 w 2359742"/>
                  <a:gd name="connsiteY26" fmla="*/ 147484 h 1378975"/>
                  <a:gd name="connsiteX27" fmla="*/ 1224116 w 2359742"/>
                  <a:gd name="connsiteY27" fmla="*/ 199104 h 1378975"/>
                  <a:gd name="connsiteX28" fmla="*/ 1268361 w 2359742"/>
                  <a:gd name="connsiteY28" fmla="*/ 221226 h 1378975"/>
                  <a:gd name="connsiteX29" fmla="*/ 1378974 w 2359742"/>
                  <a:gd name="connsiteY29" fmla="*/ 272846 h 1378975"/>
                  <a:gd name="connsiteX30" fmla="*/ 1408471 w 2359742"/>
                  <a:gd name="connsiteY30" fmla="*/ 294968 h 137897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</a:cxnLst>
                <a:rect l="l" t="t" r="r" b="b"/>
                <a:pathLst>
                  <a:path w="2359742" h="1378975">
                    <a:moveTo>
                      <a:pt x="2359742" y="1378975"/>
                    </a:moveTo>
                    <a:lnTo>
                      <a:pt x="2145891" y="1290484"/>
                    </a:lnTo>
                    <a:lnTo>
                      <a:pt x="1991032" y="1209368"/>
                    </a:lnTo>
                    <a:lnTo>
                      <a:pt x="1836174" y="1113504"/>
                    </a:lnTo>
                    <a:lnTo>
                      <a:pt x="1585452" y="1002891"/>
                    </a:lnTo>
                    <a:lnTo>
                      <a:pt x="1460091" y="943897"/>
                    </a:lnTo>
                    <a:lnTo>
                      <a:pt x="1393723" y="855407"/>
                    </a:lnTo>
                    <a:lnTo>
                      <a:pt x="1327355" y="789039"/>
                    </a:lnTo>
                    <a:lnTo>
                      <a:pt x="1194619" y="715298"/>
                    </a:lnTo>
                    <a:lnTo>
                      <a:pt x="1047136" y="641554"/>
                    </a:lnTo>
                    <a:lnTo>
                      <a:pt x="884904" y="567813"/>
                    </a:lnTo>
                    <a:lnTo>
                      <a:pt x="715297" y="516195"/>
                    </a:lnTo>
                    <a:lnTo>
                      <a:pt x="553065" y="420330"/>
                    </a:lnTo>
                    <a:lnTo>
                      <a:pt x="405581" y="339214"/>
                    </a:lnTo>
                    <a:lnTo>
                      <a:pt x="280220" y="272846"/>
                    </a:lnTo>
                    <a:lnTo>
                      <a:pt x="132736" y="184355"/>
                    </a:lnTo>
                    <a:lnTo>
                      <a:pt x="0" y="88491"/>
                    </a:lnTo>
                    <a:lnTo>
                      <a:pt x="132736" y="36871"/>
                    </a:lnTo>
                    <a:lnTo>
                      <a:pt x="302342" y="29497"/>
                    </a:lnTo>
                    <a:lnTo>
                      <a:pt x="442452" y="0"/>
                    </a:lnTo>
                    <a:lnTo>
                      <a:pt x="575187" y="0"/>
                    </a:lnTo>
                    <a:lnTo>
                      <a:pt x="722671" y="0"/>
                    </a:lnTo>
                    <a:lnTo>
                      <a:pt x="803787" y="14749"/>
                    </a:lnTo>
                    <a:lnTo>
                      <a:pt x="929149" y="36871"/>
                    </a:lnTo>
                    <a:lnTo>
                      <a:pt x="1047136" y="51620"/>
                    </a:lnTo>
                    <a:lnTo>
                      <a:pt x="1106129" y="88491"/>
                    </a:lnTo>
                    <a:lnTo>
                      <a:pt x="1194620" y="147484"/>
                    </a:lnTo>
                    <a:lnTo>
                      <a:pt x="1224116" y="199104"/>
                    </a:lnTo>
                    <a:lnTo>
                      <a:pt x="1268361" y="221226"/>
                    </a:lnTo>
                    <a:lnTo>
                      <a:pt x="1378974" y="272846"/>
                    </a:lnTo>
                    <a:lnTo>
                      <a:pt x="1408471" y="29496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3" name="Forme libre 1092">
                <a:extLst>
                  <a:ext uri="{FF2B5EF4-FFF2-40B4-BE49-F238E27FC236}">
                    <a16:creationId xmlns:a16="http://schemas.microsoft.com/office/drawing/2014/main" id="{5BF9743B-F2F9-48DC-8B05-C2E8A088D88A}"/>
                  </a:ext>
                </a:extLst>
              </xdr:cNvPr>
              <xdr:cNvSpPr/>
            </xdr:nvSpPr>
            <xdr:spPr>
              <a:xfrm>
                <a:off x="5877232" y="3871452"/>
                <a:ext cx="796413" cy="199104"/>
              </a:xfrm>
              <a:custGeom>
                <a:avLst/>
                <a:gdLst>
                  <a:gd name="connsiteX0" fmla="*/ 796413 w 796413"/>
                  <a:gd name="connsiteY0" fmla="*/ 199104 h 199104"/>
                  <a:gd name="connsiteX1" fmla="*/ 678426 w 796413"/>
                  <a:gd name="connsiteY1" fmla="*/ 147484 h 199104"/>
                  <a:gd name="connsiteX2" fmla="*/ 567813 w 796413"/>
                  <a:gd name="connsiteY2" fmla="*/ 95865 h 199104"/>
                  <a:gd name="connsiteX3" fmla="*/ 383458 w 796413"/>
                  <a:gd name="connsiteY3" fmla="*/ 36871 h 199104"/>
                  <a:gd name="connsiteX4" fmla="*/ 258097 w 796413"/>
                  <a:gd name="connsiteY4" fmla="*/ 29497 h 199104"/>
                  <a:gd name="connsiteX5" fmla="*/ 154858 w 796413"/>
                  <a:gd name="connsiteY5" fmla="*/ 14749 h 199104"/>
                  <a:gd name="connsiteX6" fmla="*/ 51619 w 796413"/>
                  <a:gd name="connsiteY6" fmla="*/ 14749 h 199104"/>
                  <a:gd name="connsiteX7" fmla="*/ 0 w 796413"/>
                  <a:gd name="connsiteY7" fmla="*/ 0 h 19910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796413" h="199104">
                    <a:moveTo>
                      <a:pt x="796413" y="199104"/>
                    </a:moveTo>
                    <a:lnTo>
                      <a:pt x="678426" y="147484"/>
                    </a:lnTo>
                    <a:lnTo>
                      <a:pt x="567813" y="95865"/>
                    </a:lnTo>
                    <a:lnTo>
                      <a:pt x="383458" y="36871"/>
                    </a:lnTo>
                    <a:lnTo>
                      <a:pt x="258097" y="29497"/>
                    </a:lnTo>
                    <a:lnTo>
                      <a:pt x="154858" y="14749"/>
                    </a:lnTo>
                    <a:lnTo>
                      <a:pt x="51619" y="14749"/>
                    </a:lnTo>
                    <a:lnTo>
                      <a:pt x="0" y="0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4" name="Forme libre 1093">
                <a:extLst>
                  <a:ext uri="{FF2B5EF4-FFF2-40B4-BE49-F238E27FC236}">
                    <a16:creationId xmlns:a16="http://schemas.microsoft.com/office/drawing/2014/main" id="{EB57E0F9-2F8F-4054-AEB8-BE982F490B89}"/>
                  </a:ext>
                </a:extLst>
              </xdr:cNvPr>
              <xdr:cNvSpPr/>
            </xdr:nvSpPr>
            <xdr:spPr>
              <a:xfrm>
                <a:off x="4837471" y="3908323"/>
                <a:ext cx="796413" cy="730045"/>
              </a:xfrm>
              <a:custGeom>
                <a:avLst/>
                <a:gdLst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589935 h 730045"/>
                  <a:gd name="connsiteX5" fmla="*/ 81116 w 796413"/>
                  <a:gd name="connsiteY5" fmla="*/ 597309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589935 h 730045"/>
                  <a:gd name="connsiteX5" fmla="*/ 51620 w 796413"/>
                  <a:gd name="connsiteY5" fmla="*/ 575187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  <a:gd name="connsiteX0" fmla="*/ 405581 w 796413"/>
                  <a:gd name="connsiteY0" fmla="*/ 730045 h 730045"/>
                  <a:gd name="connsiteX1" fmla="*/ 324464 w 796413"/>
                  <a:gd name="connsiteY1" fmla="*/ 722671 h 730045"/>
                  <a:gd name="connsiteX2" fmla="*/ 258097 w 796413"/>
                  <a:gd name="connsiteY2" fmla="*/ 693174 h 730045"/>
                  <a:gd name="connsiteX3" fmla="*/ 169606 w 796413"/>
                  <a:gd name="connsiteY3" fmla="*/ 648929 h 730045"/>
                  <a:gd name="connsiteX4" fmla="*/ 110613 w 796413"/>
                  <a:gd name="connsiteY4" fmla="*/ 626806 h 730045"/>
                  <a:gd name="connsiteX5" fmla="*/ 51620 w 796413"/>
                  <a:gd name="connsiteY5" fmla="*/ 575187 h 730045"/>
                  <a:gd name="connsiteX6" fmla="*/ 22123 w 796413"/>
                  <a:gd name="connsiteY6" fmla="*/ 442451 h 730045"/>
                  <a:gd name="connsiteX7" fmla="*/ 0 w 796413"/>
                  <a:gd name="connsiteY7" fmla="*/ 346587 h 730045"/>
                  <a:gd name="connsiteX8" fmla="*/ 51619 w 796413"/>
                  <a:gd name="connsiteY8" fmla="*/ 235974 h 730045"/>
                  <a:gd name="connsiteX9" fmla="*/ 154858 w 796413"/>
                  <a:gd name="connsiteY9" fmla="*/ 154858 h 730045"/>
                  <a:gd name="connsiteX10" fmla="*/ 339213 w 796413"/>
                  <a:gd name="connsiteY10" fmla="*/ 110612 h 730045"/>
                  <a:gd name="connsiteX11" fmla="*/ 516194 w 796413"/>
                  <a:gd name="connsiteY11" fmla="*/ 66367 h 730045"/>
                  <a:gd name="connsiteX12" fmla="*/ 626806 w 796413"/>
                  <a:gd name="connsiteY12" fmla="*/ 58993 h 730045"/>
                  <a:gd name="connsiteX13" fmla="*/ 663677 w 796413"/>
                  <a:gd name="connsiteY13" fmla="*/ 29496 h 730045"/>
                  <a:gd name="connsiteX14" fmla="*/ 737419 w 796413"/>
                  <a:gd name="connsiteY14" fmla="*/ 0 h 730045"/>
                  <a:gd name="connsiteX15" fmla="*/ 796413 w 796413"/>
                  <a:gd name="connsiteY15" fmla="*/ 0 h 73004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</a:cxnLst>
                <a:rect l="l" t="t" r="r" b="b"/>
                <a:pathLst>
                  <a:path w="796413" h="730045">
                    <a:moveTo>
                      <a:pt x="405581" y="730045"/>
                    </a:moveTo>
                    <a:lnTo>
                      <a:pt x="324464" y="722671"/>
                    </a:lnTo>
                    <a:lnTo>
                      <a:pt x="258097" y="693174"/>
                    </a:lnTo>
                    <a:lnTo>
                      <a:pt x="169606" y="648929"/>
                    </a:lnTo>
                    <a:lnTo>
                      <a:pt x="110613" y="626806"/>
                    </a:lnTo>
                    <a:lnTo>
                      <a:pt x="51620" y="575187"/>
                    </a:lnTo>
                    <a:lnTo>
                      <a:pt x="22123" y="442451"/>
                    </a:lnTo>
                    <a:lnTo>
                      <a:pt x="0" y="346587"/>
                    </a:lnTo>
                    <a:lnTo>
                      <a:pt x="51619" y="235974"/>
                    </a:lnTo>
                    <a:lnTo>
                      <a:pt x="154858" y="154858"/>
                    </a:lnTo>
                    <a:lnTo>
                      <a:pt x="339213" y="110612"/>
                    </a:lnTo>
                    <a:lnTo>
                      <a:pt x="516194" y="66367"/>
                    </a:lnTo>
                    <a:lnTo>
                      <a:pt x="626806" y="58993"/>
                    </a:lnTo>
                    <a:lnTo>
                      <a:pt x="663677" y="29496"/>
                    </a:lnTo>
                    <a:lnTo>
                      <a:pt x="737419" y="0"/>
                    </a:lnTo>
                    <a:lnTo>
                      <a:pt x="796413" y="0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5" name="Forme libre 1094">
                <a:extLst>
                  <a:ext uri="{FF2B5EF4-FFF2-40B4-BE49-F238E27FC236}">
                    <a16:creationId xmlns:a16="http://schemas.microsoft.com/office/drawing/2014/main" id="{514D4C31-E493-47C8-BF46-E0DC0E41D4A0}"/>
                  </a:ext>
                </a:extLst>
              </xdr:cNvPr>
              <xdr:cNvSpPr/>
            </xdr:nvSpPr>
            <xdr:spPr>
              <a:xfrm>
                <a:off x="5847735" y="3775587"/>
                <a:ext cx="538317" cy="154858"/>
              </a:xfrm>
              <a:custGeom>
                <a:avLst/>
                <a:gdLst>
                  <a:gd name="connsiteX0" fmla="*/ 0 w 538317"/>
                  <a:gd name="connsiteY0" fmla="*/ 0 h 154858"/>
                  <a:gd name="connsiteX1" fmla="*/ 176981 w 538317"/>
                  <a:gd name="connsiteY1" fmla="*/ 51619 h 154858"/>
                  <a:gd name="connsiteX2" fmla="*/ 435078 w 538317"/>
                  <a:gd name="connsiteY2" fmla="*/ 95865 h 154858"/>
                  <a:gd name="connsiteX3" fmla="*/ 538317 w 538317"/>
                  <a:gd name="connsiteY3" fmla="*/ 154858 h 15485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538317" h="154858">
                    <a:moveTo>
                      <a:pt x="0" y="0"/>
                    </a:moveTo>
                    <a:lnTo>
                      <a:pt x="176981" y="51619"/>
                    </a:lnTo>
                    <a:lnTo>
                      <a:pt x="435078" y="95865"/>
                    </a:lnTo>
                    <a:lnTo>
                      <a:pt x="538317" y="154858"/>
                    </a:lnTo>
                  </a:path>
                </a:pathLst>
              </a:custGeom>
              <a:ln w="28575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6" name="Forme libre 1095">
                <a:extLst>
                  <a:ext uri="{FF2B5EF4-FFF2-40B4-BE49-F238E27FC236}">
                    <a16:creationId xmlns:a16="http://schemas.microsoft.com/office/drawing/2014/main" id="{EE71C627-CA11-44B9-9569-B207CE6B7205}"/>
                  </a:ext>
                </a:extLst>
              </xdr:cNvPr>
              <xdr:cNvSpPr/>
            </xdr:nvSpPr>
            <xdr:spPr>
              <a:xfrm>
                <a:off x="5066052" y="3576484"/>
                <a:ext cx="14767" cy="191729"/>
              </a:xfrm>
              <a:custGeom>
                <a:avLst/>
                <a:gdLst>
                  <a:gd name="connsiteX0" fmla="*/ 14767 w 14767"/>
                  <a:gd name="connsiteY0" fmla="*/ 191729 h 191729"/>
                  <a:gd name="connsiteX1" fmla="*/ 14767 w 14767"/>
                  <a:gd name="connsiteY1" fmla="*/ 191729 h 191729"/>
                  <a:gd name="connsiteX2" fmla="*/ 7393 w 14767"/>
                  <a:gd name="connsiteY2" fmla="*/ 125361 h 191729"/>
                  <a:gd name="connsiteX3" fmla="*/ 19 w 14767"/>
                  <a:gd name="connsiteY3" fmla="*/ 95864 h 191729"/>
                  <a:gd name="connsiteX4" fmla="*/ 7393 w 14767"/>
                  <a:gd name="connsiteY4" fmla="*/ 0 h 19172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4767" h="191729">
                    <a:moveTo>
                      <a:pt x="14767" y="191729"/>
                    </a:moveTo>
                    <a:lnTo>
                      <a:pt x="14767" y="191729"/>
                    </a:lnTo>
                    <a:cubicBezTo>
                      <a:pt x="12309" y="169606"/>
                      <a:pt x="11052" y="147317"/>
                      <a:pt x="7393" y="125361"/>
                    </a:cubicBezTo>
                    <a:cubicBezTo>
                      <a:pt x="-758" y="76452"/>
                      <a:pt x="19" y="118746"/>
                      <a:pt x="19" y="95864"/>
                    </a:cubicBezTo>
                    <a:lnTo>
                      <a:pt x="7393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7" name="Forme libre 1096">
                <a:extLst>
                  <a:ext uri="{FF2B5EF4-FFF2-40B4-BE49-F238E27FC236}">
                    <a16:creationId xmlns:a16="http://schemas.microsoft.com/office/drawing/2014/main" id="{769DE633-FB93-460A-8612-4E40E913557B}"/>
                  </a:ext>
                </a:extLst>
              </xdr:cNvPr>
              <xdr:cNvSpPr/>
            </xdr:nvSpPr>
            <xdr:spPr>
              <a:xfrm>
                <a:off x="6540910" y="4446639"/>
                <a:ext cx="81116" cy="361335"/>
              </a:xfrm>
              <a:custGeom>
                <a:avLst/>
                <a:gdLst>
                  <a:gd name="connsiteX0" fmla="*/ 81116 w 81116"/>
                  <a:gd name="connsiteY0" fmla="*/ 361335 h 361335"/>
                  <a:gd name="connsiteX1" fmla="*/ 0 w 81116"/>
                  <a:gd name="connsiteY1" fmla="*/ 169606 h 361335"/>
                  <a:gd name="connsiteX2" fmla="*/ 7374 w 81116"/>
                  <a:gd name="connsiteY2" fmla="*/ 0 h 36133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81116" h="361335">
                    <a:moveTo>
                      <a:pt x="81116" y="361335"/>
                    </a:moveTo>
                    <a:lnTo>
                      <a:pt x="0" y="169606"/>
                    </a:lnTo>
                    <a:lnTo>
                      <a:pt x="7374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8" name="Forme libre 1097">
                <a:extLst>
                  <a:ext uri="{FF2B5EF4-FFF2-40B4-BE49-F238E27FC236}">
                    <a16:creationId xmlns:a16="http://schemas.microsoft.com/office/drawing/2014/main" id="{B7BEC2AD-E539-4C6A-AB2D-570541B5027B}"/>
                  </a:ext>
                </a:extLst>
              </xdr:cNvPr>
              <xdr:cNvSpPr/>
            </xdr:nvSpPr>
            <xdr:spPr>
              <a:xfrm>
                <a:off x="6644148" y="5169310"/>
                <a:ext cx="22123" cy="213851"/>
              </a:xfrm>
              <a:custGeom>
                <a:avLst/>
                <a:gdLst>
                  <a:gd name="connsiteX0" fmla="*/ 22123 w 22123"/>
                  <a:gd name="connsiteY0" fmla="*/ 213851 h 213851"/>
                  <a:gd name="connsiteX1" fmla="*/ 0 w 22123"/>
                  <a:gd name="connsiteY1" fmla="*/ 44245 h 213851"/>
                  <a:gd name="connsiteX2" fmla="*/ 7375 w 22123"/>
                  <a:gd name="connsiteY2" fmla="*/ 0 h 21385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22123" h="213851">
                    <a:moveTo>
                      <a:pt x="22123" y="213851"/>
                    </a:moveTo>
                    <a:lnTo>
                      <a:pt x="0" y="44245"/>
                    </a:lnTo>
                    <a:lnTo>
                      <a:pt x="7375" y="0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39" name="Forme libre 1098">
                <a:extLst>
                  <a:ext uri="{FF2B5EF4-FFF2-40B4-BE49-F238E27FC236}">
                    <a16:creationId xmlns:a16="http://schemas.microsoft.com/office/drawing/2014/main" id="{422DF1C2-84E4-4FDF-92CB-9DC7A945E83E}"/>
                  </a:ext>
                </a:extLst>
              </xdr:cNvPr>
              <xdr:cNvSpPr/>
            </xdr:nvSpPr>
            <xdr:spPr>
              <a:xfrm>
                <a:off x="6150077" y="4830096"/>
                <a:ext cx="29497" cy="294968"/>
              </a:xfrm>
              <a:custGeom>
                <a:avLst/>
                <a:gdLst>
                  <a:gd name="connsiteX0" fmla="*/ 29497 w 29497"/>
                  <a:gd name="connsiteY0" fmla="*/ 294968 h 294968"/>
                  <a:gd name="connsiteX1" fmla="*/ 0 w 29497"/>
                  <a:gd name="connsiteY1" fmla="*/ 176981 h 294968"/>
                  <a:gd name="connsiteX2" fmla="*/ 14749 w 29497"/>
                  <a:gd name="connsiteY2" fmla="*/ 0 h 29496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29497" h="294968">
                    <a:moveTo>
                      <a:pt x="29497" y="294968"/>
                    </a:moveTo>
                    <a:lnTo>
                      <a:pt x="0" y="176981"/>
                    </a:lnTo>
                    <a:lnTo>
                      <a:pt x="14749" y="0"/>
                    </a:lnTo>
                  </a:path>
                </a:pathLst>
              </a:cu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</xdr:grpSp>
    </xdr:grpSp>
    <xdr:clientData/>
  </xdr:twoCellAnchor>
  <xdr:twoCellAnchor>
    <xdr:from>
      <xdr:col>2</xdr:col>
      <xdr:colOff>0</xdr:colOff>
      <xdr:row>46</xdr:row>
      <xdr:rowOff>0</xdr:rowOff>
    </xdr:from>
    <xdr:to>
      <xdr:col>4</xdr:col>
      <xdr:colOff>2</xdr:colOff>
      <xdr:row>47</xdr:row>
      <xdr:rowOff>0</xdr:rowOff>
    </xdr:to>
    <xdr:grpSp>
      <xdr:nvGrpSpPr>
        <xdr:cNvPr id="145" name="Groupe 33">
          <a:extLst>
            <a:ext uri="{FF2B5EF4-FFF2-40B4-BE49-F238E27FC236}">
              <a16:creationId xmlns:a16="http://schemas.microsoft.com/office/drawing/2014/main" id="{7BC430DC-0897-47E0-992A-CA13BF3CCC56}"/>
            </a:ext>
          </a:extLst>
        </xdr:cNvPr>
        <xdr:cNvGrpSpPr/>
      </xdr:nvGrpSpPr>
      <xdr:grpSpPr>
        <a:xfrm rot="16200000">
          <a:off x="1238251" y="48937333"/>
          <a:ext cx="1143000" cy="1164168"/>
          <a:chOff x="14005775" y="14086268"/>
          <a:chExt cx="5492036" cy="8266667"/>
        </a:xfrm>
      </xdr:grpSpPr>
      <xdr:pic>
        <xdr:nvPicPr>
          <xdr:cNvPr id="146" name="Image 34">
            <a:extLst>
              <a:ext uri="{FF2B5EF4-FFF2-40B4-BE49-F238E27FC236}">
                <a16:creationId xmlns:a16="http://schemas.microsoft.com/office/drawing/2014/main" id="{FCA1BBBC-4BC5-465C-B357-20500900D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05775" y="14086268"/>
            <a:ext cx="5476190" cy="8266667"/>
          </a:xfrm>
          <a:prstGeom prst="rect">
            <a:avLst/>
          </a:prstGeom>
        </xdr:spPr>
      </xdr:pic>
      <xdr:pic>
        <xdr:nvPicPr>
          <xdr:cNvPr id="147" name="Image 35">
            <a:extLst>
              <a:ext uri="{FF2B5EF4-FFF2-40B4-BE49-F238E27FC236}">
                <a16:creationId xmlns:a16="http://schemas.microsoft.com/office/drawing/2014/main" id="{0890D9FF-EA87-4D3C-A935-BFDEC613E60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3204" t="34699"/>
          <a:stretch/>
        </xdr:blipFill>
        <xdr:spPr>
          <a:xfrm>
            <a:off x="18030423" y="16930353"/>
            <a:ext cx="1467388" cy="5398182"/>
          </a:xfrm>
          <a:prstGeom prst="rect">
            <a:avLst/>
          </a:prstGeom>
        </xdr:spPr>
      </xdr:pic>
      <xdr:pic>
        <xdr:nvPicPr>
          <xdr:cNvPr id="148" name="Image 36">
            <a:extLst>
              <a:ext uri="{FF2B5EF4-FFF2-40B4-BE49-F238E27FC236}">
                <a16:creationId xmlns:a16="http://schemas.microsoft.com/office/drawing/2014/main" id="{A004F244-3856-4102-BD84-B8DA786B01F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9"/>
          <a:srcRect r="35088"/>
          <a:stretch/>
        </xdr:blipFill>
        <xdr:spPr>
          <a:xfrm>
            <a:off x="17064507" y="14550792"/>
            <a:ext cx="496373" cy="241479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48</xdr:row>
      <xdr:rowOff>38100</xdr:rowOff>
    </xdr:from>
    <xdr:to>
      <xdr:col>4</xdr:col>
      <xdr:colOff>0</xdr:colOff>
      <xdr:row>49</xdr:row>
      <xdr:rowOff>0</xdr:rowOff>
    </xdr:to>
    <xdr:grpSp>
      <xdr:nvGrpSpPr>
        <xdr:cNvPr id="165" name="Groupe 39">
          <a:extLst>
            <a:ext uri="{FF2B5EF4-FFF2-40B4-BE49-F238E27FC236}">
              <a16:creationId xmlns:a16="http://schemas.microsoft.com/office/drawing/2014/main" id="{79E392B5-8F98-4F75-A999-5699551F6553}"/>
            </a:ext>
          </a:extLst>
        </xdr:cNvPr>
        <xdr:cNvGrpSpPr/>
      </xdr:nvGrpSpPr>
      <xdr:grpSpPr>
        <a:xfrm>
          <a:off x="1227667" y="51272017"/>
          <a:ext cx="1164166" cy="1104900"/>
          <a:chOff x="16248504" y="16246348"/>
          <a:chExt cx="2225567" cy="1622868"/>
        </a:xfrm>
      </xdr:grpSpPr>
      <xdr:pic>
        <xdr:nvPicPr>
          <xdr:cNvPr id="166" name="Image 40">
            <a:extLst>
              <a:ext uri="{FF2B5EF4-FFF2-40B4-BE49-F238E27FC236}">
                <a16:creationId xmlns:a16="http://schemas.microsoft.com/office/drawing/2014/main" id="{CCF1E506-3B2F-4DFB-A477-0820EE1273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0"/>
          <a:stretch>
            <a:fillRect/>
          </a:stretch>
        </xdr:blipFill>
        <xdr:spPr>
          <a:xfrm>
            <a:off x="16248504" y="16246348"/>
            <a:ext cx="2225567" cy="1622868"/>
          </a:xfrm>
          <a:prstGeom prst="rect">
            <a:avLst/>
          </a:prstGeom>
        </xdr:spPr>
      </xdr:pic>
      <xdr:pic>
        <xdr:nvPicPr>
          <xdr:cNvPr id="167" name="Image 41">
            <a:extLst>
              <a:ext uri="{FF2B5EF4-FFF2-40B4-BE49-F238E27FC236}">
                <a16:creationId xmlns:a16="http://schemas.microsoft.com/office/drawing/2014/main" id="{0C3CDCE6-4875-4817-B684-7474614A553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5376" t="4542" r="26955" b="86017"/>
          <a:stretch/>
        </xdr:blipFill>
        <xdr:spPr>
          <a:xfrm rot="15488798">
            <a:off x="16230823" y="17082223"/>
            <a:ext cx="302150" cy="230728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123825</xdr:colOff>
      <xdr:row>48</xdr:row>
      <xdr:rowOff>152401</xdr:rowOff>
    </xdr:from>
    <xdr:to>
      <xdr:col>5</xdr:col>
      <xdr:colOff>376693</xdr:colOff>
      <xdr:row>49</xdr:row>
      <xdr:rowOff>0</xdr:rowOff>
    </xdr:to>
    <xdr:grpSp>
      <xdr:nvGrpSpPr>
        <xdr:cNvPr id="168" name="Groupe 1120">
          <a:extLst>
            <a:ext uri="{FF2B5EF4-FFF2-40B4-BE49-F238E27FC236}">
              <a16:creationId xmlns:a16="http://schemas.microsoft.com/office/drawing/2014/main" id="{41B6904C-498C-4EBC-A552-309963CFBCBC}"/>
            </a:ext>
          </a:extLst>
        </xdr:cNvPr>
        <xdr:cNvGrpSpPr>
          <a:grpSpLocks noChangeAspect="1"/>
        </xdr:cNvGrpSpPr>
      </xdr:nvGrpSpPr>
      <xdr:grpSpPr>
        <a:xfrm>
          <a:off x="2515658" y="51386318"/>
          <a:ext cx="1004285" cy="990599"/>
          <a:chOff x="4572000" y="1968910"/>
          <a:chExt cx="3561735" cy="2816942"/>
        </a:xfrm>
      </xdr:grpSpPr>
      <xdr:grpSp>
        <xdr:nvGrpSpPr>
          <xdr:cNvPr id="169" name="Groupe 1121">
            <a:extLst>
              <a:ext uri="{FF2B5EF4-FFF2-40B4-BE49-F238E27FC236}">
                <a16:creationId xmlns:a16="http://schemas.microsoft.com/office/drawing/2014/main" id="{8CBF9940-50BC-4407-AE75-5FCFD45C9695}"/>
              </a:ext>
            </a:extLst>
          </xdr:cNvPr>
          <xdr:cNvGrpSpPr/>
        </xdr:nvGrpSpPr>
        <xdr:grpSpPr>
          <a:xfrm>
            <a:off x="5021826" y="3104535"/>
            <a:ext cx="929148" cy="1681317"/>
            <a:chOff x="5021826" y="3104535"/>
            <a:chExt cx="929148" cy="1681317"/>
          </a:xfrm>
        </xdr:grpSpPr>
        <xdr:sp macro="" textlink="">
          <xdr:nvSpPr>
            <xdr:cNvPr id="185" name="Forme libre 1137">
              <a:extLst>
                <a:ext uri="{FF2B5EF4-FFF2-40B4-BE49-F238E27FC236}">
                  <a16:creationId xmlns:a16="http://schemas.microsoft.com/office/drawing/2014/main" id="{70F44BA2-46CB-4AB0-B0E3-84F3515BD3E1}"/>
                </a:ext>
              </a:extLst>
            </xdr:cNvPr>
            <xdr:cNvSpPr/>
          </xdr:nvSpPr>
          <xdr:spPr>
            <a:xfrm>
              <a:off x="5021826" y="3288890"/>
              <a:ext cx="457200" cy="980768"/>
            </a:xfrm>
            <a:custGeom>
              <a:avLst/>
              <a:gdLst>
                <a:gd name="connsiteX0" fmla="*/ 0 w 457200"/>
                <a:gd name="connsiteY0" fmla="*/ 0 h 980768"/>
                <a:gd name="connsiteX1" fmla="*/ 81116 w 457200"/>
                <a:gd name="connsiteY1" fmla="*/ 235975 h 980768"/>
                <a:gd name="connsiteX2" fmla="*/ 176980 w 457200"/>
                <a:gd name="connsiteY2" fmla="*/ 501445 h 980768"/>
                <a:gd name="connsiteX3" fmla="*/ 265471 w 457200"/>
                <a:gd name="connsiteY3" fmla="*/ 818536 h 980768"/>
                <a:gd name="connsiteX4" fmla="*/ 191729 w 457200"/>
                <a:gd name="connsiteY4" fmla="*/ 899652 h 980768"/>
                <a:gd name="connsiteX5" fmla="*/ 184355 w 457200"/>
                <a:gd name="connsiteY5" fmla="*/ 958645 h 980768"/>
                <a:gd name="connsiteX6" fmla="*/ 302342 w 457200"/>
                <a:gd name="connsiteY6" fmla="*/ 980768 h 980768"/>
                <a:gd name="connsiteX7" fmla="*/ 457200 w 457200"/>
                <a:gd name="connsiteY7" fmla="*/ 958645 h 98076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57200" h="980768">
                  <a:moveTo>
                    <a:pt x="0" y="0"/>
                  </a:moveTo>
                  <a:lnTo>
                    <a:pt x="81116" y="235975"/>
                  </a:lnTo>
                  <a:lnTo>
                    <a:pt x="176980" y="501445"/>
                  </a:lnTo>
                  <a:lnTo>
                    <a:pt x="265471" y="818536"/>
                  </a:lnTo>
                  <a:lnTo>
                    <a:pt x="191729" y="899652"/>
                  </a:lnTo>
                  <a:lnTo>
                    <a:pt x="184355" y="958645"/>
                  </a:lnTo>
                  <a:lnTo>
                    <a:pt x="302342" y="980768"/>
                  </a:lnTo>
                  <a:lnTo>
                    <a:pt x="457200" y="95864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6" name="Forme libre 1138">
              <a:extLst>
                <a:ext uri="{FF2B5EF4-FFF2-40B4-BE49-F238E27FC236}">
                  <a16:creationId xmlns:a16="http://schemas.microsoft.com/office/drawing/2014/main" id="{A25AFA3D-AE1E-4F5D-9074-C13C2F6AB32D}"/>
                </a:ext>
              </a:extLst>
            </xdr:cNvPr>
            <xdr:cNvSpPr/>
          </xdr:nvSpPr>
          <xdr:spPr>
            <a:xfrm>
              <a:off x="5715000" y="3104535"/>
              <a:ext cx="235974" cy="730046"/>
            </a:xfrm>
            <a:custGeom>
              <a:avLst/>
              <a:gdLst>
                <a:gd name="connsiteX0" fmla="*/ 0 w 235974"/>
                <a:gd name="connsiteY0" fmla="*/ 0 h 730046"/>
                <a:gd name="connsiteX1" fmla="*/ 44245 w 235974"/>
                <a:gd name="connsiteY1" fmla="*/ 88491 h 730046"/>
                <a:gd name="connsiteX2" fmla="*/ 103239 w 235974"/>
                <a:gd name="connsiteY2" fmla="*/ 294968 h 730046"/>
                <a:gd name="connsiteX3" fmla="*/ 184355 w 235974"/>
                <a:gd name="connsiteY3" fmla="*/ 604684 h 730046"/>
                <a:gd name="connsiteX4" fmla="*/ 206477 w 235974"/>
                <a:gd name="connsiteY4" fmla="*/ 700549 h 730046"/>
                <a:gd name="connsiteX5" fmla="*/ 235974 w 235974"/>
                <a:gd name="connsiteY5" fmla="*/ 730046 h 73004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35974" h="730046">
                  <a:moveTo>
                    <a:pt x="0" y="0"/>
                  </a:moveTo>
                  <a:lnTo>
                    <a:pt x="44245" y="88491"/>
                  </a:lnTo>
                  <a:lnTo>
                    <a:pt x="103239" y="294968"/>
                  </a:lnTo>
                  <a:lnTo>
                    <a:pt x="184355" y="604684"/>
                  </a:lnTo>
                  <a:lnTo>
                    <a:pt x="206477" y="700549"/>
                  </a:lnTo>
                  <a:lnTo>
                    <a:pt x="235974" y="730046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7" name="Forme libre 1139">
              <a:extLst>
                <a:ext uri="{FF2B5EF4-FFF2-40B4-BE49-F238E27FC236}">
                  <a16:creationId xmlns:a16="http://schemas.microsoft.com/office/drawing/2014/main" id="{E159D1FB-A90D-4389-9F51-E8DD9CA6687B}"/>
                </a:ext>
              </a:extLst>
            </xdr:cNvPr>
            <xdr:cNvSpPr/>
          </xdr:nvSpPr>
          <xdr:spPr>
            <a:xfrm>
              <a:off x="5633884" y="4527755"/>
              <a:ext cx="184355" cy="258097"/>
            </a:xfrm>
            <a:custGeom>
              <a:avLst/>
              <a:gdLst>
                <a:gd name="connsiteX0" fmla="*/ 0 w 184355"/>
                <a:gd name="connsiteY0" fmla="*/ 0 h 258097"/>
                <a:gd name="connsiteX1" fmla="*/ 51619 w 184355"/>
                <a:gd name="connsiteY1" fmla="*/ 162232 h 258097"/>
                <a:gd name="connsiteX2" fmla="*/ 81116 w 184355"/>
                <a:gd name="connsiteY2" fmla="*/ 258097 h 258097"/>
                <a:gd name="connsiteX3" fmla="*/ 184355 w 184355"/>
                <a:gd name="connsiteY3" fmla="*/ 213851 h 258097"/>
                <a:gd name="connsiteX4" fmla="*/ 162232 w 184355"/>
                <a:gd name="connsiteY4" fmla="*/ 58993 h 2580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84355" h="258097">
                  <a:moveTo>
                    <a:pt x="0" y="0"/>
                  </a:moveTo>
                  <a:lnTo>
                    <a:pt x="51619" y="162232"/>
                  </a:lnTo>
                  <a:lnTo>
                    <a:pt x="81116" y="258097"/>
                  </a:lnTo>
                  <a:lnTo>
                    <a:pt x="184355" y="213851"/>
                  </a:lnTo>
                  <a:lnTo>
                    <a:pt x="162232" y="58993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170" name="Groupe 1122">
            <a:extLst>
              <a:ext uri="{FF2B5EF4-FFF2-40B4-BE49-F238E27FC236}">
                <a16:creationId xmlns:a16="http://schemas.microsoft.com/office/drawing/2014/main" id="{16E800E0-6D33-4369-A302-75E296F17A60}"/>
              </a:ext>
            </a:extLst>
          </xdr:cNvPr>
          <xdr:cNvGrpSpPr/>
        </xdr:nvGrpSpPr>
        <xdr:grpSpPr>
          <a:xfrm>
            <a:off x="4572000" y="1968910"/>
            <a:ext cx="3561735" cy="2809567"/>
            <a:chOff x="4572000" y="1968910"/>
            <a:chExt cx="3561735" cy="2809567"/>
          </a:xfrm>
        </xdr:grpSpPr>
        <xdr:sp macro="" textlink="">
          <xdr:nvSpPr>
            <xdr:cNvPr id="171" name="Forme libre 1123">
              <a:extLst>
                <a:ext uri="{FF2B5EF4-FFF2-40B4-BE49-F238E27FC236}">
                  <a16:creationId xmlns:a16="http://schemas.microsoft.com/office/drawing/2014/main" id="{49065D52-3CB0-494B-8F16-F4FE2E711CA9}"/>
                </a:ext>
              </a:extLst>
            </xdr:cNvPr>
            <xdr:cNvSpPr/>
          </xdr:nvSpPr>
          <xdr:spPr>
            <a:xfrm>
              <a:off x="4572000" y="1968910"/>
              <a:ext cx="3561735" cy="1356851"/>
            </a:xfrm>
            <a:custGeom>
              <a:avLst/>
              <a:gdLst>
                <a:gd name="connsiteX0" fmla="*/ 3561735 w 3561735"/>
                <a:gd name="connsiteY0" fmla="*/ 420329 h 1356851"/>
                <a:gd name="connsiteX1" fmla="*/ 3561735 w 3561735"/>
                <a:gd name="connsiteY1" fmla="*/ 420329 h 1356851"/>
                <a:gd name="connsiteX2" fmla="*/ 3510116 w 3561735"/>
                <a:gd name="connsiteY2" fmla="*/ 376084 h 1356851"/>
                <a:gd name="connsiteX3" fmla="*/ 3495368 w 3561735"/>
                <a:gd name="connsiteY3" fmla="*/ 361335 h 1356851"/>
                <a:gd name="connsiteX4" fmla="*/ 3473245 w 3561735"/>
                <a:gd name="connsiteY4" fmla="*/ 353961 h 1356851"/>
                <a:gd name="connsiteX5" fmla="*/ 3451123 w 3561735"/>
                <a:gd name="connsiteY5" fmla="*/ 339213 h 1356851"/>
                <a:gd name="connsiteX6" fmla="*/ 3429000 w 3561735"/>
                <a:gd name="connsiteY6" fmla="*/ 331838 h 1356851"/>
                <a:gd name="connsiteX7" fmla="*/ 3414252 w 3561735"/>
                <a:gd name="connsiteY7" fmla="*/ 309716 h 1356851"/>
                <a:gd name="connsiteX8" fmla="*/ 3392129 w 3561735"/>
                <a:gd name="connsiteY8" fmla="*/ 294967 h 1356851"/>
                <a:gd name="connsiteX9" fmla="*/ 3362632 w 3561735"/>
                <a:gd name="connsiteY9" fmla="*/ 258096 h 1356851"/>
                <a:gd name="connsiteX10" fmla="*/ 3340510 w 3561735"/>
                <a:gd name="connsiteY10" fmla="*/ 243348 h 1356851"/>
                <a:gd name="connsiteX11" fmla="*/ 3288890 w 3561735"/>
                <a:gd name="connsiteY11" fmla="*/ 199103 h 1356851"/>
                <a:gd name="connsiteX12" fmla="*/ 3259394 w 3561735"/>
                <a:gd name="connsiteY12" fmla="*/ 154858 h 1356851"/>
                <a:gd name="connsiteX13" fmla="*/ 3244645 w 3561735"/>
                <a:gd name="connsiteY13" fmla="*/ 140109 h 1356851"/>
                <a:gd name="connsiteX14" fmla="*/ 3229897 w 3561735"/>
                <a:gd name="connsiteY14" fmla="*/ 117987 h 1356851"/>
                <a:gd name="connsiteX15" fmla="*/ 3207774 w 3561735"/>
                <a:gd name="connsiteY15" fmla="*/ 110613 h 1356851"/>
                <a:gd name="connsiteX16" fmla="*/ 3178277 w 3561735"/>
                <a:gd name="connsiteY16" fmla="*/ 81116 h 1356851"/>
                <a:gd name="connsiteX17" fmla="*/ 3163529 w 3561735"/>
                <a:gd name="connsiteY17" fmla="*/ 66367 h 1356851"/>
                <a:gd name="connsiteX18" fmla="*/ 3141406 w 3561735"/>
                <a:gd name="connsiteY18" fmla="*/ 51619 h 1356851"/>
                <a:gd name="connsiteX19" fmla="*/ 3126658 w 3561735"/>
                <a:gd name="connsiteY19" fmla="*/ 29496 h 1356851"/>
                <a:gd name="connsiteX20" fmla="*/ 3104535 w 3561735"/>
                <a:gd name="connsiteY20" fmla="*/ 22122 h 1356851"/>
                <a:gd name="connsiteX21" fmla="*/ 3038168 w 3561735"/>
                <a:gd name="connsiteY21" fmla="*/ 7374 h 1356851"/>
                <a:gd name="connsiteX22" fmla="*/ 2986548 w 3561735"/>
                <a:gd name="connsiteY22" fmla="*/ 0 h 1356851"/>
                <a:gd name="connsiteX23" fmla="*/ 2787445 w 3561735"/>
                <a:gd name="connsiteY23" fmla="*/ 7374 h 1356851"/>
                <a:gd name="connsiteX24" fmla="*/ 2743200 w 3561735"/>
                <a:gd name="connsiteY24" fmla="*/ 22122 h 1356851"/>
                <a:gd name="connsiteX25" fmla="*/ 2698955 w 3561735"/>
                <a:gd name="connsiteY25" fmla="*/ 36871 h 1356851"/>
                <a:gd name="connsiteX26" fmla="*/ 2676832 w 3561735"/>
                <a:gd name="connsiteY26" fmla="*/ 44245 h 1356851"/>
                <a:gd name="connsiteX27" fmla="*/ 2647335 w 3561735"/>
                <a:gd name="connsiteY27" fmla="*/ 51619 h 1356851"/>
                <a:gd name="connsiteX28" fmla="*/ 2595716 w 3561735"/>
                <a:gd name="connsiteY28" fmla="*/ 58993 h 1356851"/>
                <a:gd name="connsiteX29" fmla="*/ 2558845 w 3561735"/>
                <a:gd name="connsiteY29" fmla="*/ 73742 h 1356851"/>
                <a:gd name="connsiteX30" fmla="*/ 2499852 w 3561735"/>
                <a:gd name="connsiteY30" fmla="*/ 95864 h 1356851"/>
                <a:gd name="connsiteX31" fmla="*/ 2455606 w 3561735"/>
                <a:gd name="connsiteY31" fmla="*/ 110613 h 1356851"/>
                <a:gd name="connsiteX32" fmla="*/ 2300748 w 3561735"/>
                <a:gd name="connsiteY32" fmla="*/ 125361 h 1356851"/>
                <a:gd name="connsiteX33" fmla="*/ 2256503 w 3561735"/>
                <a:gd name="connsiteY33" fmla="*/ 140109 h 1356851"/>
                <a:gd name="connsiteX34" fmla="*/ 2212258 w 3561735"/>
                <a:gd name="connsiteY34" fmla="*/ 162232 h 1356851"/>
                <a:gd name="connsiteX35" fmla="*/ 2153265 w 3561735"/>
                <a:gd name="connsiteY35" fmla="*/ 169606 h 1356851"/>
                <a:gd name="connsiteX36" fmla="*/ 1968910 w 3561735"/>
                <a:gd name="connsiteY36" fmla="*/ 184355 h 1356851"/>
                <a:gd name="connsiteX37" fmla="*/ 1924665 w 3561735"/>
                <a:gd name="connsiteY37" fmla="*/ 199103 h 1356851"/>
                <a:gd name="connsiteX38" fmla="*/ 1909916 w 3561735"/>
                <a:gd name="connsiteY38" fmla="*/ 213851 h 1356851"/>
                <a:gd name="connsiteX39" fmla="*/ 1865671 w 3561735"/>
                <a:gd name="connsiteY39" fmla="*/ 228600 h 1356851"/>
                <a:gd name="connsiteX40" fmla="*/ 1843548 w 3561735"/>
                <a:gd name="connsiteY40" fmla="*/ 235974 h 1356851"/>
                <a:gd name="connsiteX41" fmla="*/ 1821426 w 3561735"/>
                <a:gd name="connsiteY41" fmla="*/ 243348 h 1356851"/>
                <a:gd name="connsiteX42" fmla="*/ 1762432 w 3561735"/>
                <a:gd name="connsiteY42" fmla="*/ 250722 h 1356851"/>
                <a:gd name="connsiteX43" fmla="*/ 1673942 w 3561735"/>
                <a:gd name="connsiteY43" fmla="*/ 265471 h 1356851"/>
                <a:gd name="connsiteX44" fmla="*/ 1629697 w 3561735"/>
                <a:gd name="connsiteY44" fmla="*/ 272845 h 1356851"/>
                <a:gd name="connsiteX45" fmla="*/ 1578077 w 3561735"/>
                <a:gd name="connsiteY45" fmla="*/ 280219 h 1356851"/>
                <a:gd name="connsiteX46" fmla="*/ 1526458 w 3561735"/>
                <a:gd name="connsiteY46" fmla="*/ 294967 h 1356851"/>
                <a:gd name="connsiteX47" fmla="*/ 1460090 w 3561735"/>
                <a:gd name="connsiteY47" fmla="*/ 309716 h 1356851"/>
                <a:gd name="connsiteX48" fmla="*/ 1393723 w 3561735"/>
                <a:gd name="connsiteY48" fmla="*/ 339213 h 1356851"/>
                <a:gd name="connsiteX49" fmla="*/ 1371600 w 3561735"/>
                <a:gd name="connsiteY49" fmla="*/ 346587 h 1356851"/>
                <a:gd name="connsiteX50" fmla="*/ 1349477 w 3561735"/>
                <a:gd name="connsiteY50" fmla="*/ 353961 h 1356851"/>
                <a:gd name="connsiteX51" fmla="*/ 1327355 w 3561735"/>
                <a:gd name="connsiteY51" fmla="*/ 368709 h 1356851"/>
                <a:gd name="connsiteX52" fmla="*/ 1312606 w 3561735"/>
                <a:gd name="connsiteY52" fmla="*/ 383458 h 1356851"/>
                <a:gd name="connsiteX53" fmla="*/ 1268361 w 3561735"/>
                <a:gd name="connsiteY53" fmla="*/ 398206 h 1356851"/>
                <a:gd name="connsiteX54" fmla="*/ 1253613 w 3561735"/>
                <a:gd name="connsiteY54" fmla="*/ 412955 h 1356851"/>
                <a:gd name="connsiteX55" fmla="*/ 1231490 w 3561735"/>
                <a:gd name="connsiteY55" fmla="*/ 420329 h 1356851"/>
                <a:gd name="connsiteX56" fmla="*/ 1224116 w 3561735"/>
                <a:gd name="connsiteY56" fmla="*/ 442451 h 1356851"/>
                <a:gd name="connsiteX57" fmla="*/ 1076632 w 3561735"/>
                <a:gd name="connsiteY57" fmla="*/ 494071 h 1356851"/>
                <a:gd name="connsiteX58" fmla="*/ 1017639 w 3561735"/>
                <a:gd name="connsiteY58" fmla="*/ 516193 h 1356851"/>
                <a:gd name="connsiteX59" fmla="*/ 951271 w 3561735"/>
                <a:gd name="connsiteY59" fmla="*/ 538316 h 1356851"/>
                <a:gd name="connsiteX60" fmla="*/ 796413 w 3561735"/>
                <a:gd name="connsiteY60" fmla="*/ 589935 h 1356851"/>
                <a:gd name="connsiteX61" fmla="*/ 685800 w 3561735"/>
                <a:gd name="connsiteY61" fmla="*/ 626806 h 1356851"/>
                <a:gd name="connsiteX62" fmla="*/ 663677 w 3561735"/>
                <a:gd name="connsiteY62" fmla="*/ 634180 h 1356851"/>
                <a:gd name="connsiteX63" fmla="*/ 641555 w 3561735"/>
                <a:gd name="connsiteY63" fmla="*/ 641555 h 1356851"/>
                <a:gd name="connsiteX64" fmla="*/ 604684 w 3561735"/>
                <a:gd name="connsiteY64" fmla="*/ 671051 h 1356851"/>
                <a:gd name="connsiteX65" fmla="*/ 589935 w 3561735"/>
                <a:gd name="connsiteY65" fmla="*/ 685800 h 1356851"/>
                <a:gd name="connsiteX66" fmla="*/ 567813 w 3561735"/>
                <a:gd name="connsiteY66" fmla="*/ 693174 h 1356851"/>
                <a:gd name="connsiteX67" fmla="*/ 486697 w 3561735"/>
                <a:gd name="connsiteY67" fmla="*/ 715296 h 1356851"/>
                <a:gd name="connsiteX68" fmla="*/ 449826 w 3561735"/>
                <a:gd name="connsiteY68" fmla="*/ 752167 h 1356851"/>
                <a:gd name="connsiteX69" fmla="*/ 435077 w 3561735"/>
                <a:gd name="connsiteY69" fmla="*/ 766916 h 1356851"/>
                <a:gd name="connsiteX70" fmla="*/ 390832 w 3561735"/>
                <a:gd name="connsiteY70" fmla="*/ 781664 h 1356851"/>
                <a:gd name="connsiteX71" fmla="*/ 368710 w 3561735"/>
                <a:gd name="connsiteY71" fmla="*/ 789038 h 1356851"/>
                <a:gd name="connsiteX72" fmla="*/ 331839 w 3561735"/>
                <a:gd name="connsiteY72" fmla="*/ 818535 h 1356851"/>
                <a:gd name="connsiteX73" fmla="*/ 280219 w 3561735"/>
                <a:gd name="connsiteY73" fmla="*/ 833284 h 1356851"/>
                <a:gd name="connsiteX74" fmla="*/ 258097 w 3561735"/>
                <a:gd name="connsiteY74" fmla="*/ 848032 h 1356851"/>
                <a:gd name="connsiteX75" fmla="*/ 243348 w 3561735"/>
                <a:gd name="connsiteY75" fmla="*/ 855406 h 1356851"/>
                <a:gd name="connsiteX76" fmla="*/ 140110 w 3561735"/>
                <a:gd name="connsiteY76" fmla="*/ 921774 h 1356851"/>
                <a:gd name="connsiteX77" fmla="*/ 88490 w 3561735"/>
                <a:gd name="connsiteY77" fmla="*/ 958645 h 1356851"/>
                <a:gd name="connsiteX78" fmla="*/ 81116 w 3561735"/>
                <a:gd name="connsiteY78" fmla="*/ 980767 h 1356851"/>
                <a:gd name="connsiteX79" fmla="*/ 51619 w 3561735"/>
                <a:gd name="connsiteY79" fmla="*/ 1010264 h 1356851"/>
                <a:gd name="connsiteX80" fmla="*/ 36871 w 3561735"/>
                <a:gd name="connsiteY80" fmla="*/ 1054509 h 1356851"/>
                <a:gd name="connsiteX81" fmla="*/ 22123 w 3561735"/>
                <a:gd name="connsiteY81" fmla="*/ 1069258 h 1356851"/>
                <a:gd name="connsiteX82" fmla="*/ 0 w 3561735"/>
                <a:gd name="connsiteY82" fmla="*/ 1098755 h 1356851"/>
                <a:gd name="connsiteX83" fmla="*/ 0 w 3561735"/>
                <a:gd name="connsiteY83" fmla="*/ 1209367 h 1356851"/>
                <a:gd name="connsiteX84" fmla="*/ 44245 w 3561735"/>
                <a:gd name="connsiteY84" fmla="*/ 1290484 h 1356851"/>
                <a:gd name="connsiteX85" fmla="*/ 125361 w 3561735"/>
                <a:gd name="connsiteY85" fmla="*/ 1349477 h 1356851"/>
                <a:gd name="connsiteX86" fmla="*/ 243348 w 3561735"/>
                <a:gd name="connsiteY86" fmla="*/ 1356851 h 1356851"/>
                <a:gd name="connsiteX87" fmla="*/ 339213 w 3561735"/>
                <a:gd name="connsiteY87" fmla="*/ 1334729 h 1356851"/>
                <a:gd name="connsiteX88" fmla="*/ 486697 w 3561735"/>
                <a:gd name="connsiteY88" fmla="*/ 1297858 h 1356851"/>
                <a:gd name="connsiteX89" fmla="*/ 781665 w 3561735"/>
                <a:gd name="connsiteY89" fmla="*/ 1216742 h 1356851"/>
                <a:gd name="connsiteX90" fmla="*/ 1002890 w 3561735"/>
                <a:gd name="connsiteY90" fmla="*/ 1179871 h 1356851"/>
                <a:gd name="connsiteX91" fmla="*/ 1172497 w 3561735"/>
                <a:gd name="connsiteY91" fmla="*/ 1098755 h 1356851"/>
                <a:gd name="connsiteX92" fmla="*/ 1364226 w 3561735"/>
                <a:gd name="connsiteY92" fmla="*/ 1010264 h 1356851"/>
                <a:gd name="connsiteX93" fmla="*/ 1541206 w 3561735"/>
                <a:gd name="connsiteY93" fmla="*/ 936522 h 1356851"/>
                <a:gd name="connsiteX94" fmla="*/ 1747684 w 3561735"/>
                <a:gd name="connsiteY94" fmla="*/ 914400 h 1356851"/>
                <a:gd name="connsiteX95" fmla="*/ 1968910 w 3561735"/>
                <a:gd name="connsiteY95" fmla="*/ 870155 h 1356851"/>
                <a:gd name="connsiteX96" fmla="*/ 2249129 w 3561735"/>
                <a:gd name="connsiteY96" fmla="*/ 811161 h 1356851"/>
                <a:gd name="connsiteX97" fmla="*/ 2359742 w 3561735"/>
                <a:gd name="connsiteY97" fmla="*/ 774290 h 1356851"/>
                <a:gd name="connsiteX98" fmla="*/ 2352368 w 3561735"/>
                <a:gd name="connsiteY98" fmla="*/ 796413 h 1356851"/>
                <a:gd name="connsiteX99" fmla="*/ 2381865 w 3561735"/>
                <a:gd name="connsiteY99" fmla="*/ 737419 h 1356851"/>
                <a:gd name="connsiteX100" fmla="*/ 2396613 w 3561735"/>
                <a:gd name="connsiteY100" fmla="*/ 589935 h 135685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</a:cxnLst>
              <a:rect l="l" t="t" r="r" b="b"/>
              <a:pathLst>
                <a:path w="3561735" h="1356851">
                  <a:moveTo>
                    <a:pt x="3561735" y="420329"/>
                  </a:moveTo>
                  <a:lnTo>
                    <a:pt x="3561735" y="420329"/>
                  </a:lnTo>
                  <a:cubicBezTo>
                    <a:pt x="3544529" y="405581"/>
                    <a:pt x="3527054" y="391140"/>
                    <a:pt x="3510116" y="376084"/>
                  </a:cubicBezTo>
                  <a:cubicBezTo>
                    <a:pt x="3504920" y="371465"/>
                    <a:pt x="3501330" y="364912"/>
                    <a:pt x="3495368" y="361335"/>
                  </a:cubicBezTo>
                  <a:cubicBezTo>
                    <a:pt x="3488703" y="357336"/>
                    <a:pt x="3480619" y="356419"/>
                    <a:pt x="3473245" y="353961"/>
                  </a:cubicBezTo>
                  <a:cubicBezTo>
                    <a:pt x="3465871" y="349045"/>
                    <a:pt x="3459050" y="343176"/>
                    <a:pt x="3451123" y="339213"/>
                  </a:cubicBezTo>
                  <a:cubicBezTo>
                    <a:pt x="3444170" y="335737"/>
                    <a:pt x="3435070" y="336694"/>
                    <a:pt x="3429000" y="331838"/>
                  </a:cubicBezTo>
                  <a:cubicBezTo>
                    <a:pt x="3422080" y="326302"/>
                    <a:pt x="3420519" y="315983"/>
                    <a:pt x="3414252" y="309716"/>
                  </a:cubicBezTo>
                  <a:cubicBezTo>
                    <a:pt x="3407985" y="303449"/>
                    <a:pt x="3399503" y="299883"/>
                    <a:pt x="3392129" y="294967"/>
                  </a:cubicBezTo>
                  <a:cubicBezTo>
                    <a:pt x="3381178" y="278540"/>
                    <a:pt x="3377643" y="270105"/>
                    <a:pt x="3362632" y="258096"/>
                  </a:cubicBezTo>
                  <a:cubicBezTo>
                    <a:pt x="3355712" y="252560"/>
                    <a:pt x="3347239" y="249116"/>
                    <a:pt x="3340510" y="243348"/>
                  </a:cubicBezTo>
                  <a:cubicBezTo>
                    <a:pt x="3277928" y="189706"/>
                    <a:pt x="3339676" y="232959"/>
                    <a:pt x="3288890" y="199103"/>
                  </a:cubicBezTo>
                  <a:cubicBezTo>
                    <a:pt x="3279058" y="184355"/>
                    <a:pt x="3271928" y="167392"/>
                    <a:pt x="3259394" y="154858"/>
                  </a:cubicBezTo>
                  <a:cubicBezTo>
                    <a:pt x="3254478" y="149942"/>
                    <a:pt x="3248988" y="145538"/>
                    <a:pt x="3244645" y="140109"/>
                  </a:cubicBezTo>
                  <a:cubicBezTo>
                    <a:pt x="3239109" y="133189"/>
                    <a:pt x="3236817" y="123523"/>
                    <a:pt x="3229897" y="117987"/>
                  </a:cubicBezTo>
                  <a:cubicBezTo>
                    <a:pt x="3223827" y="113131"/>
                    <a:pt x="3215148" y="113071"/>
                    <a:pt x="3207774" y="110613"/>
                  </a:cubicBezTo>
                  <a:lnTo>
                    <a:pt x="3178277" y="81116"/>
                  </a:lnTo>
                  <a:cubicBezTo>
                    <a:pt x="3173361" y="76200"/>
                    <a:pt x="3169314" y="70223"/>
                    <a:pt x="3163529" y="66367"/>
                  </a:cubicBezTo>
                  <a:lnTo>
                    <a:pt x="3141406" y="51619"/>
                  </a:lnTo>
                  <a:cubicBezTo>
                    <a:pt x="3136490" y="44245"/>
                    <a:pt x="3133579" y="35033"/>
                    <a:pt x="3126658" y="29496"/>
                  </a:cubicBezTo>
                  <a:cubicBezTo>
                    <a:pt x="3120588" y="24640"/>
                    <a:pt x="3112009" y="24257"/>
                    <a:pt x="3104535" y="22122"/>
                  </a:cubicBezTo>
                  <a:cubicBezTo>
                    <a:pt x="3085972" y="16818"/>
                    <a:pt x="3056418" y="10416"/>
                    <a:pt x="3038168" y="7374"/>
                  </a:cubicBezTo>
                  <a:cubicBezTo>
                    <a:pt x="3021023" y="4517"/>
                    <a:pt x="3003755" y="2458"/>
                    <a:pt x="2986548" y="0"/>
                  </a:cubicBezTo>
                  <a:cubicBezTo>
                    <a:pt x="2920180" y="2458"/>
                    <a:pt x="2853585" y="1361"/>
                    <a:pt x="2787445" y="7374"/>
                  </a:cubicBezTo>
                  <a:cubicBezTo>
                    <a:pt x="2771963" y="8781"/>
                    <a:pt x="2757948" y="17206"/>
                    <a:pt x="2743200" y="22122"/>
                  </a:cubicBezTo>
                  <a:lnTo>
                    <a:pt x="2698955" y="36871"/>
                  </a:lnTo>
                  <a:cubicBezTo>
                    <a:pt x="2691581" y="39329"/>
                    <a:pt x="2684373" y="42360"/>
                    <a:pt x="2676832" y="44245"/>
                  </a:cubicBezTo>
                  <a:cubicBezTo>
                    <a:pt x="2667000" y="46703"/>
                    <a:pt x="2657229" y="49420"/>
                    <a:pt x="2647335" y="51619"/>
                  </a:cubicBezTo>
                  <a:cubicBezTo>
                    <a:pt x="2609813" y="59957"/>
                    <a:pt x="2621363" y="58993"/>
                    <a:pt x="2595716" y="58993"/>
                  </a:cubicBezTo>
                  <a:lnTo>
                    <a:pt x="2558845" y="73742"/>
                  </a:lnTo>
                  <a:lnTo>
                    <a:pt x="2499852" y="95864"/>
                  </a:lnTo>
                  <a:cubicBezTo>
                    <a:pt x="2485211" y="101093"/>
                    <a:pt x="2471107" y="109421"/>
                    <a:pt x="2455606" y="110613"/>
                  </a:cubicBezTo>
                  <a:cubicBezTo>
                    <a:pt x="2339983" y="119507"/>
                    <a:pt x="2391544" y="114012"/>
                    <a:pt x="2300748" y="125361"/>
                  </a:cubicBezTo>
                  <a:cubicBezTo>
                    <a:pt x="2286000" y="130277"/>
                    <a:pt x="2269438" y="131485"/>
                    <a:pt x="2256503" y="140109"/>
                  </a:cubicBezTo>
                  <a:cubicBezTo>
                    <a:pt x="2238790" y="151919"/>
                    <a:pt x="2233250" y="158415"/>
                    <a:pt x="2212258" y="162232"/>
                  </a:cubicBezTo>
                  <a:cubicBezTo>
                    <a:pt x="2192760" y="165777"/>
                    <a:pt x="2172909" y="166987"/>
                    <a:pt x="2153265" y="169606"/>
                  </a:cubicBezTo>
                  <a:cubicBezTo>
                    <a:pt x="2046086" y="183896"/>
                    <a:pt x="2148807" y="174360"/>
                    <a:pt x="1968910" y="184355"/>
                  </a:cubicBezTo>
                  <a:cubicBezTo>
                    <a:pt x="1954162" y="189271"/>
                    <a:pt x="1935658" y="188111"/>
                    <a:pt x="1924665" y="199103"/>
                  </a:cubicBezTo>
                  <a:cubicBezTo>
                    <a:pt x="1919749" y="204019"/>
                    <a:pt x="1916135" y="210742"/>
                    <a:pt x="1909916" y="213851"/>
                  </a:cubicBezTo>
                  <a:cubicBezTo>
                    <a:pt x="1896011" y="220803"/>
                    <a:pt x="1880419" y="223684"/>
                    <a:pt x="1865671" y="228600"/>
                  </a:cubicBezTo>
                  <a:lnTo>
                    <a:pt x="1843548" y="235974"/>
                  </a:lnTo>
                  <a:cubicBezTo>
                    <a:pt x="1836174" y="238432"/>
                    <a:pt x="1829139" y="242384"/>
                    <a:pt x="1821426" y="243348"/>
                  </a:cubicBezTo>
                  <a:lnTo>
                    <a:pt x="1762432" y="250722"/>
                  </a:lnTo>
                  <a:cubicBezTo>
                    <a:pt x="1716319" y="266093"/>
                    <a:pt x="1756266" y="254494"/>
                    <a:pt x="1673942" y="265471"/>
                  </a:cubicBezTo>
                  <a:cubicBezTo>
                    <a:pt x="1659121" y="267447"/>
                    <a:pt x="1644475" y="270572"/>
                    <a:pt x="1629697" y="272845"/>
                  </a:cubicBezTo>
                  <a:cubicBezTo>
                    <a:pt x="1612518" y="275488"/>
                    <a:pt x="1595284" y="277761"/>
                    <a:pt x="1578077" y="280219"/>
                  </a:cubicBezTo>
                  <a:cubicBezTo>
                    <a:pt x="1556989" y="287248"/>
                    <a:pt x="1549610" y="290336"/>
                    <a:pt x="1526458" y="294967"/>
                  </a:cubicBezTo>
                  <a:cubicBezTo>
                    <a:pt x="1461569" y="307945"/>
                    <a:pt x="1503144" y="295365"/>
                    <a:pt x="1460090" y="309716"/>
                  </a:cubicBezTo>
                  <a:cubicBezTo>
                    <a:pt x="1425034" y="333087"/>
                    <a:pt x="1446374" y="321662"/>
                    <a:pt x="1393723" y="339213"/>
                  </a:cubicBezTo>
                  <a:lnTo>
                    <a:pt x="1371600" y="346587"/>
                  </a:lnTo>
                  <a:lnTo>
                    <a:pt x="1349477" y="353961"/>
                  </a:lnTo>
                  <a:cubicBezTo>
                    <a:pt x="1342103" y="358877"/>
                    <a:pt x="1334275" y="363173"/>
                    <a:pt x="1327355" y="368709"/>
                  </a:cubicBezTo>
                  <a:cubicBezTo>
                    <a:pt x="1321926" y="373052"/>
                    <a:pt x="1318825" y="380349"/>
                    <a:pt x="1312606" y="383458"/>
                  </a:cubicBezTo>
                  <a:cubicBezTo>
                    <a:pt x="1298701" y="390410"/>
                    <a:pt x="1268361" y="398206"/>
                    <a:pt x="1268361" y="398206"/>
                  </a:cubicBezTo>
                  <a:cubicBezTo>
                    <a:pt x="1263445" y="403122"/>
                    <a:pt x="1259575" y="409378"/>
                    <a:pt x="1253613" y="412955"/>
                  </a:cubicBezTo>
                  <a:cubicBezTo>
                    <a:pt x="1246948" y="416954"/>
                    <a:pt x="1236987" y="414833"/>
                    <a:pt x="1231490" y="420329"/>
                  </a:cubicBezTo>
                  <a:cubicBezTo>
                    <a:pt x="1225994" y="425825"/>
                    <a:pt x="1224116" y="442451"/>
                    <a:pt x="1224116" y="442451"/>
                  </a:cubicBezTo>
                  <a:lnTo>
                    <a:pt x="1076632" y="494071"/>
                  </a:lnTo>
                  <a:lnTo>
                    <a:pt x="1017639" y="516193"/>
                  </a:lnTo>
                  <a:cubicBezTo>
                    <a:pt x="1017574" y="516216"/>
                    <a:pt x="962365" y="534618"/>
                    <a:pt x="951271" y="538316"/>
                  </a:cubicBezTo>
                  <a:lnTo>
                    <a:pt x="796413" y="589935"/>
                  </a:lnTo>
                  <a:lnTo>
                    <a:pt x="685800" y="626806"/>
                  </a:lnTo>
                  <a:lnTo>
                    <a:pt x="663677" y="634180"/>
                  </a:lnTo>
                  <a:lnTo>
                    <a:pt x="641555" y="641555"/>
                  </a:lnTo>
                  <a:cubicBezTo>
                    <a:pt x="605938" y="677170"/>
                    <a:pt x="651203" y="633836"/>
                    <a:pt x="604684" y="671051"/>
                  </a:cubicBezTo>
                  <a:cubicBezTo>
                    <a:pt x="599255" y="675394"/>
                    <a:pt x="595897" y="682223"/>
                    <a:pt x="589935" y="685800"/>
                  </a:cubicBezTo>
                  <a:cubicBezTo>
                    <a:pt x="583270" y="689799"/>
                    <a:pt x="575312" y="691129"/>
                    <a:pt x="567813" y="693174"/>
                  </a:cubicBezTo>
                  <a:cubicBezTo>
                    <a:pt x="476328" y="718124"/>
                    <a:pt x="537616" y="698323"/>
                    <a:pt x="486697" y="715296"/>
                  </a:cubicBezTo>
                  <a:lnTo>
                    <a:pt x="449826" y="752167"/>
                  </a:lnTo>
                  <a:cubicBezTo>
                    <a:pt x="444910" y="757083"/>
                    <a:pt x="441673" y="764717"/>
                    <a:pt x="435077" y="766916"/>
                  </a:cubicBezTo>
                  <a:lnTo>
                    <a:pt x="390832" y="781664"/>
                  </a:lnTo>
                  <a:lnTo>
                    <a:pt x="368710" y="789038"/>
                  </a:lnTo>
                  <a:cubicBezTo>
                    <a:pt x="356817" y="800931"/>
                    <a:pt x="348118" y="811558"/>
                    <a:pt x="331839" y="818535"/>
                  </a:cubicBezTo>
                  <a:cubicBezTo>
                    <a:pt x="298747" y="832717"/>
                    <a:pt x="308930" y="818928"/>
                    <a:pt x="280219" y="833284"/>
                  </a:cubicBezTo>
                  <a:cubicBezTo>
                    <a:pt x="272292" y="837247"/>
                    <a:pt x="265697" y="843472"/>
                    <a:pt x="258097" y="848032"/>
                  </a:cubicBezTo>
                  <a:cubicBezTo>
                    <a:pt x="253384" y="850860"/>
                    <a:pt x="248264" y="852948"/>
                    <a:pt x="243348" y="855406"/>
                  </a:cubicBezTo>
                  <a:lnTo>
                    <a:pt x="140110" y="921774"/>
                  </a:lnTo>
                  <a:cubicBezTo>
                    <a:pt x="122903" y="934064"/>
                    <a:pt x="103442" y="943693"/>
                    <a:pt x="88490" y="958645"/>
                  </a:cubicBezTo>
                  <a:cubicBezTo>
                    <a:pt x="82994" y="964141"/>
                    <a:pt x="85634" y="974442"/>
                    <a:pt x="81116" y="980767"/>
                  </a:cubicBezTo>
                  <a:cubicBezTo>
                    <a:pt x="73034" y="992082"/>
                    <a:pt x="51619" y="1010264"/>
                    <a:pt x="51619" y="1010264"/>
                  </a:cubicBezTo>
                  <a:cubicBezTo>
                    <a:pt x="46703" y="1025012"/>
                    <a:pt x="47863" y="1043516"/>
                    <a:pt x="36871" y="1054509"/>
                  </a:cubicBezTo>
                  <a:lnTo>
                    <a:pt x="22123" y="1069258"/>
                  </a:lnTo>
                  <a:lnTo>
                    <a:pt x="0" y="1098755"/>
                  </a:lnTo>
                  <a:lnTo>
                    <a:pt x="0" y="1209367"/>
                  </a:lnTo>
                  <a:lnTo>
                    <a:pt x="44245" y="1290484"/>
                  </a:lnTo>
                  <a:lnTo>
                    <a:pt x="125361" y="1349477"/>
                  </a:lnTo>
                  <a:lnTo>
                    <a:pt x="243348" y="1356851"/>
                  </a:lnTo>
                  <a:lnTo>
                    <a:pt x="339213" y="1334729"/>
                  </a:lnTo>
                  <a:lnTo>
                    <a:pt x="486697" y="1297858"/>
                  </a:lnTo>
                  <a:lnTo>
                    <a:pt x="781665" y="1216742"/>
                  </a:lnTo>
                  <a:lnTo>
                    <a:pt x="1002890" y="1179871"/>
                  </a:lnTo>
                  <a:lnTo>
                    <a:pt x="1172497" y="1098755"/>
                  </a:lnTo>
                  <a:lnTo>
                    <a:pt x="1364226" y="1010264"/>
                  </a:lnTo>
                  <a:lnTo>
                    <a:pt x="1541206" y="936522"/>
                  </a:lnTo>
                  <a:lnTo>
                    <a:pt x="1747684" y="914400"/>
                  </a:lnTo>
                  <a:lnTo>
                    <a:pt x="1968910" y="870155"/>
                  </a:lnTo>
                  <a:lnTo>
                    <a:pt x="2249129" y="811161"/>
                  </a:lnTo>
                  <a:lnTo>
                    <a:pt x="2359742" y="774290"/>
                  </a:lnTo>
                  <a:lnTo>
                    <a:pt x="2352368" y="796413"/>
                  </a:lnTo>
                  <a:cubicBezTo>
                    <a:pt x="2362200" y="776748"/>
                    <a:pt x="2373204" y="757627"/>
                    <a:pt x="2381865" y="737419"/>
                  </a:cubicBezTo>
                  <a:cubicBezTo>
                    <a:pt x="2407495" y="677615"/>
                    <a:pt x="2396613" y="670894"/>
                    <a:pt x="2396613" y="589935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2" name="Forme libre 1124">
              <a:extLst>
                <a:ext uri="{FF2B5EF4-FFF2-40B4-BE49-F238E27FC236}">
                  <a16:creationId xmlns:a16="http://schemas.microsoft.com/office/drawing/2014/main" id="{B8F81045-8614-47CF-A00F-270BEC070970}"/>
                </a:ext>
              </a:extLst>
            </xdr:cNvPr>
            <xdr:cNvSpPr/>
          </xdr:nvSpPr>
          <xdr:spPr>
            <a:xfrm>
              <a:off x="6172200" y="2544097"/>
              <a:ext cx="103239" cy="346587"/>
            </a:xfrm>
            <a:custGeom>
              <a:avLst/>
              <a:gdLst>
                <a:gd name="connsiteX0" fmla="*/ 81116 w 103239"/>
                <a:gd name="connsiteY0" fmla="*/ 346587 h 346587"/>
                <a:gd name="connsiteX1" fmla="*/ 81116 w 103239"/>
                <a:gd name="connsiteY1" fmla="*/ 346587 h 346587"/>
                <a:gd name="connsiteX2" fmla="*/ 88490 w 103239"/>
                <a:gd name="connsiteY2" fmla="*/ 280219 h 346587"/>
                <a:gd name="connsiteX3" fmla="*/ 103239 w 103239"/>
                <a:gd name="connsiteY3" fmla="*/ 228600 h 346587"/>
                <a:gd name="connsiteX4" fmla="*/ 81116 w 103239"/>
                <a:gd name="connsiteY4" fmla="*/ 154858 h 346587"/>
                <a:gd name="connsiteX5" fmla="*/ 51619 w 103239"/>
                <a:gd name="connsiteY5" fmla="*/ 95864 h 346587"/>
                <a:gd name="connsiteX6" fmla="*/ 44245 w 103239"/>
                <a:gd name="connsiteY6" fmla="*/ 73742 h 346587"/>
                <a:gd name="connsiteX7" fmla="*/ 14748 w 103239"/>
                <a:gd name="connsiteY7" fmla="*/ 36871 h 346587"/>
                <a:gd name="connsiteX8" fmla="*/ 0 w 103239"/>
                <a:gd name="connsiteY8" fmla="*/ 0 h 3465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03239" h="346587">
                  <a:moveTo>
                    <a:pt x="81116" y="346587"/>
                  </a:moveTo>
                  <a:lnTo>
                    <a:pt x="81116" y="346587"/>
                  </a:lnTo>
                  <a:cubicBezTo>
                    <a:pt x="83574" y="324464"/>
                    <a:pt x="85105" y="302219"/>
                    <a:pt x="88490" y="280219"/>
                  </a:cubicBezTo>
                  <a:cubicBezTo>
                    <a:pt x="91135" y="263028"/>
                    <a:pt x="97734" y="245116"/>
                    <a:pt x="103239" y="228600"/>
                  </a:cubicBezTo>
                  <a:cubicBezTo>
                    <a:pt x="87059" y="115333"/>
                    <a:pt x="109358" y="218402"/>
                    <a:pt x="81116" y="154858"/>
                  </a:cubicBezTo>
                  <a:cubicBezTo>
                    <a:pt x="54000" y="93847"/>
                    <a:pt x="81909" y="126154"/>
                    <a:pt x="51619" y="95864"/>
                  </a:cubicBezTo>
                  <a:cubicBezTo>
                    <a:pt x="49161" y="88490"/>
                    <a:pt x="47721" y="80694"/>
                    <a:pt x="44245" y="73742"/>
                  </a:cubicBezTo>
                  <a:cubicBezTo>
                    <a:pt x="34941" y="55134"/>
                    <a:pt x="28468" y="50590"/>
                    <a:pt x="14748" y="36871"/>
                  </a:cubicBezTo>
                  <a:cubicBezTo>
                    <a:pt x="5636" y="9534"/>
                    <a:pt x="10850" y="21701"/>
                    <a:pt x="0" y="0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3" name="Forme libre 1125">
              <a:extLst>
                <a:ext uri="{FF2B5EF4-FFF2-40B4-BE49-F238E27FC236}">
                  <a16:creationId xmlns:a16="http://schemas.microsoft.com/office/drawing/2014/main" id="{AF72E491-357F-4B5F-8378-9B21B000099D}"/>
                </a:ext>
              </a:extLst>
            </xdr:cNvPr>
            <xdr:cNvSpPr/>
          </xdr:nvSpPr>
          <xdr:spPr>
            <a:xfrm>
              <a:off x="5610433" y="2824316"/>
              <a:ext cx="111941" cy="235974"/>
            </a:xfrm>
            <a:custGeom>
              <a:avLst/>
              <a:gdLst>
                <a:gd name="connsiteX0" fmla="*/ 111941 w 111941"/>
                <a:gd name="connsiteY0" fmla="*/ 235974 h 235974"/>
                <a:gd name="connsiteX1" fmla="*/ 111941 w 111941"/>
                <a:gd name="connsiteY1" fmla="*/ 235974 h 235974"/>
                <a:gd name="connsiteX2" fmla="*/ 45573 w 111941"/>
                <a:gd name="connsiteY2" fmla="*/ 169607 h 235974"/>
                <a:gd name="connsiteX3" fmla="*/ 8702 w 111941"/>
                <a:gd name="connsiteY3" fmla="*/ 103239 h 235974"/>
                <a:gd name="connsiteX4" fmla="*/ 1328 w 111941"/>
                <a:gd name="connsiteY4" fmla="*/ 0 h 2359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11941" h="235974">
                  <a:moveTo>
                    <a:pt x="111941" y="235974"/>
                  </a:moveTo>
                  <a:lnTo>
                    <a:pt x="111941" y="235974"/>
                  </a:lnTo>
                  <a:cubicBezTo>
                    <a:pt x="89818" y="213852"/>
                    <a:pt x="55466" y="199288"/>
                    <a:pt x="45573" y="169607"/>
                  </a:cubicBezTo>
                  <a:cubicBezTo>
                    <a:pt x="27527" y="115467"/>
                    <a:pt x="41818" y="136354"/>
                    <a:pt x="8702" y="103239"/>
                  </a:cubicBezTo>
                  <a:cubicBezTo>
                    <a:pt x="-4633" y="49895"/>
                    <a:pt x="1328" y="83877"/>
                    <a:pt x="1328" y="0"/>
                  </a:cubicBez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4" name="Forme libre 1126">
              <a:extLst>
                <a:ext uri="{FF2B5EF4-FFF2-40B4-BE49-F238E27FC236}">
                  <a16:creationId xmlns:a16="http://schemas.microsoft.com/office/drawing/2014/main" id="{195D961D-F2C4-470A-A9B2-1F2F65082CEA}"/>
                </a:ext>
              </a:extLst>
            </xdr:cNvPr>
            <xdr:cNvSpPr/>
          </xdr:nvSpPr>
          <xdr:spPr>
            <a:xfrm>
              <a:off x="4763722" y="3539613"/>
              <a:ext cx="501452" cy="685999"/>
            </a:xfrm>
            <a:custGeom>
              <a:avLst/>
              <a:gdLst>
                <a:gd name="connsiteX0" fmla="*/ 339220 w 501452"/>
                <a:gd name="connsiteY0" fmla="*/ 0 h 685999"/>
                <a:gd name="connsiteX1" fmla="*/ 339220 w 501452"/>
                <a:gd name="connsiteY1" fmla="*/ 0 h 685999"/>
                <a:gd name="connsiteX2" fmla="*/ 294975 w 501452"/>
                <a:gd name="connsiteY2" fmla="*/ 51619 h 685999"/>
                <a:gd name="connsiteX3" fmla="*/ 280226 w 501452"/>
                <a:gd name="connsiteY3" fmla="*/ 66368 h 685999"/>
                <a:gd name="connsiteX4" fmla="*/ 258104 w 501452"/>
                <a:gd name="connsiteY4" fmla="*/ 81116 h 685999"/>
                <a:gd name="connsiteX5" fmla="*/ 228607 w 501452"/>
                <a:gd name="connsiteY5" fmla="*/ 110613 h 685999"/>
                <a:gd name="connsiteX6" fmla="*/ 206484 w 501452"/>
                <a:gd name="connsiteY6" fmla="*/ 125361 h 685999"/>
                <a:gd name="connsiteX7" fmla="*/ 191736 w 501452"/>
                <a:gd name="connsiteY7" fmla="*/ 140110 h 685999"/>
                <a:gd name="connsiteX8" fmla="*/ 125368 w 501452"/>
                <a:gd name="connsiteY8" fmla="*/ 176981 h 685999"/>
                <a:gd name="connsiteX9" fmla="*/ 88497 w 501452"/>
                <a:gd name="connsiteY9" fmla="*/ 213852 h 685999"/>
                <a:gd name="connsiteX10" fmla="*/ 51626 w 501452"/>
                <a:gd name="connsiteY10" fmla="*/ 243348 h 685999"/>
                <a:gd name="connsiteX11" fmla="*/ 36878 w 501452"/>
                <a:gd name="connsiteY11" fmla="*/ 287593 h 685999"/>
                <a:gd name="connsiteX12" fmla="*/ 29504 w 501452"/>
                <a:gd name="connsiteY12" fmla="*/ 309716 h 685999"/>
                <a:gd name="connsiteX13" fmla="*/ 14755 w 501452"/>
                <a:gd name="connsiteY13" fmla="*/ 331839 h 685999"/>
                <a:gd name="connsiteX14" fmla="*/ 7 w 501452"/>
                <a:gd name="connsiteY14" fmla="*/ 449826 h 685999"/>
                <a:gd name="connsiteX15" fmla="*/ 7381 w 501452"/>
                <a:gd name="connsiteY15" fmla="*/ 560439 h 685999"/>
                <a:gd name="connsiteX16" fmla="*/ 14755 w 501452"/>
                <a:gd name="connsiteY16" fmla="*/ 582561 h 685999"/>
                <a:gd name="connsiteX17" fmla="*/ 29504 w 501452"/>
                <a:gd name="connsiteY17" fmla="*/ 597310 h 685999"/>
                <a:gd name="connsiteX18" fmla="*/ 59001 w 501452"/>
                <a:gd name="connsiteY18" fmla="*/ 626806 h 685999"/>
                <a:gd name="connsiteX19" fmla="*/ 73749 w 501452"/>
                <a:gd name="connsiteY19" fmla="*/ 648929 h 685999"/>
                <a:gd name="connsiteX20" fmla="*/ 117994 w 501452"/>
                <a:gd name="connsiteY20" fmla="*/ 663677 h 685999"/>
                <a:gd name="connsiteX21" fmla="*/ 132743 w 501452"/>
                <a:gd name="connsiteY21" fmla="*/ 678426 h 685999"/>
                <a:gd name="connsiteX22" fmla="*/ 339220 w 501452"/>
                <a:gd name="connsiteY22" fmla="*/ 678426 h 685999"/>
                <a:gd name="connsiteX23" fmla="*/ 383465 w 501452"/>
                <a:gd name="connsiteY23" fmla="*/ 656303 h 685999"/>
                <a:gd name="connsiteX24" fmla="*/ 405588 w 501452"/>
                <a:gd name="connsiteY24" fmla="*/ 648929 h 685999"/>
                <a:gd name="connsiteX25" fmla="*/ 427710 w 501452"/>
                <a:gd name="connsiteY25" fmla="*/ 634181 h 685999"/>
                <a:gd name="connsiteX26" fmla="*/ 449833 w 501452"/>
                <a:gd name="connsiteY26" fmla="*/ 626806 h 685999"/>
                <a:gd name="connsiteX27" fmla="*/ 471955 w 501452"/>
                <a:gd name="connsiteY27" fmla="*/ 604684 h 685999"/>
                <a:gd name="connsiteX28" fmla="*/ 501452 w 501452"/>
                <a:gd name="connsiteY28" fmla="*/ 582561 h 6859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501452" h="685999">
                  <a:moveTo>
                    <a:pt x="339220" y="0"/>
                  </a:moveTo>
                  <a:lnTo>
                    <a:pt x="339220" y="0"/>
                  </a:lnTo>
                  <a:cubicBezTo>
                    <a:pt x="324472" y="17206"/>
                    <a:pt x="310031" y="34681"/>
                    <a:pt x="294975" y="51619"/>
                  </a:cubicBezTo>
                  <a:cubicBezTo>
                    <a:pt x="290356" y="56816"/>
                    <a:pt x="285655" y="62025"/>
                    <a:pt x="280226" y="66368"/>
                  </a:cubicBezTo>
                  <a:cubicBezTo>
                    <a:pt x="273306" y="71904"/>
                    <a:pt x="264833" y="75348"/>
                    <a:pt x="258104" y="81116"/>
                  </a:cubicBezTo>
                  <a:cubicBezTo>
                    <a:pt x="247547" y="90165"/>
                    <a:pt x="240177" y="102900"/>
                    <a:pt x="228607" y="110613"/>
                  </a:cubicBezTo>
                  <a:cubicBezTo>
                    <a:pt x="221233" y="115529"/>
                    <a:pt x="213405" y="119824"/>
                    <a:pt x="206484" y="125361"/>
                  </a:cubicBezTo>
                  <a:cubicBezTo>
                    <a:pt x="201055" y="129704"/>
                    <a:pt x="197298" y="135938"/>
                    <a:pt x="191736" y="140110"/>
                  </a:cubicBezTo>
                  <a:cubicBezTo>
                    <a:pt x="151169" y="170536"/>
                    <a:pt x="159857" y="165484"/>
                    <a:pt x="125368" y="176981"/>
                  </a:cubicBezTo>
                  <a:cubicBezTo>
                    <a:pt x="113078" y="189271"/>
                    <a:pt x="102959" y="204211"/>
                    <a:pt x="88497" y="213852"/>
                  </a:cubicBezTo>
                  <a:cubicBezTo>
                    <a:pt x="60590" y="232457"/>
                    <a:pt x="72642" y="222334"/>
                    <a:pt x="51626" y="243348"/>
                  </a:cubicBezTo>
                  <a:lnTo>
                    <a:pt x="36878" y="287593"/>
                  </a:lnTo>
                  <a:cubicBezTo>
                    <a:pt x="34420" y="294967"/>
                    <a:pt x="33816" y="303248"/>
                    <a:pt x="29504" y="309716"/>
                  </a:cubicBezTo>
                  <a:lnTo>
                    <a:pt x="14755" y="331839"/>
                  </a:lnTo>
                  <a:cubicBezTo>
                    <a:pt x="-821" y="378567"/>
                    <a:pt x="7" y="370121"/>
                    <a:pt x="7" y="449826"/>
                  </a:cubicBezTo>
                  <a:cubicBezTo>
                    <a:pt x="7" y="486779"/>
                    <a:pt x="3300" y="523712"/>
                    <a:pt x="7381" y="560439"/>
                  </a:cubicBezTo>
                  <a:cubicBezTo>
                    <a:pt x="8239" y="568164"/>
                    <a:pt x="10756" y="575896"/>
                    <a:pt x="14755" y="582561"/>
                  </a:cubicBezTo>
                  <a:cubicBezTo>
                    <a:pt x="18332" y="588523"/>
                    <a:pt x="24588" y="592394"/>
                    <a:pt x="29504" y="597310"/>
                  </a:cubicBezTo>
                  <a:cubicBezTo>
                    <a:pt x="45593" y="645577"/>
                    <a:pt x="23247" y="598202"/>
                    <a:pt x="59001" y="626806"/>
                  </a:cubicBezTo>
                  <a:cubicBezTo>
                    <a:pt x="65922" y="632343"/>
                    <a:pt x="66233" y="644232"/>
                    <a:pt x="73749" y="648929"/>
                  </a:cubicBezTo>
                  <a:cubicBezTo>
                    <a:pt x="86932" y="657168"/>
                    <a:pt x="117994" y="663677"/>
                    <a:pt x="117994" y="663677"/>
                  </a:cubicBezTo>
                  <a:cubicBezTo>
                    <a:pt x="122910" y="668593"/>
                    <a:pt x="126083" y="676428"/>
                    <a:pt x="132743" y="678426"/>
                  </a:cubicBezTo>
                  <a:cubicBezTo>
                    <a:pt x="186659" y="694601"/>
                    <a:pt x="305870" y="680093"/>
                    <a:pt x="339220" y="678426"/>
                  </a:cubicBezTo>
                  <a:cubicBezTo>
                    <a:pt x="394827" y="659891"/>
                    <a:pt x="326285" y="684894"/>
                    <a:pt x="383465" y="656303"/>
                  </a:cubicBezTo>
                  <a:cubicBezTo>
                    <a:pt x="390418" y="652827"/>
                    <a:pt x="398214" y="651387"/>
                    <a:pt x="405588" y="648929"/>
                  </a:cubicBezTo>
                  <a:cubicBezTo>
                    <a:pt x="412962" y="644013"/>
                    <a:pt x="419783" y="638144"/>
                    <a:pt x="427710" y="634181"/>
                  </a:cubicBezTo>
                  <a:cubicBezTo>
                    <a:pt x="434663" y="630705"/>
                    <a:pt x="443365" y="631118"/>
                    <a:pt x="449833" y="626806"/>
                  </a:cubicBezTo>
                  <a:cubicBezTo>
                    <a:pt x="458510" y="621021"/>
                    <a:pt x="463278" y="610469"/>
                    <a:pt x="471955" y="604684"/>
                  </a:cubicBezTo>
                  <a:cubicBezTo>
                    <a:pt x="506126" y="581904"/>
                    <a:pt x="485770" y="613928"/>
                    <a:pt x="501452" y="582561"/>
                  </a:cubicBez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5" name="Forme libre 1127">
              <a:extLst>
                <a:ext uri="{FF2B5EF4-FFF2-40B4-BE49-F238E27FC236}">
                  <a16:creationId xmlns:a16="http://schemas.microsoft.com/office/drawing/2014/main" id="{153544E4-6ED4-43CD-B691-28FB5ABC90B3}"/>
                </a:ext>
              </a:extLst>
            </xdr:cNvPr>
            <xdr:cNvSpPr/>
          </xdr:nvSpPr>
          <xdr:spPr>
            <a:xfrm>
              <a:off x="5899355" y="3200400"/>
              <a:ext cx="980768" cy="486697"/>
            </a:xfrm>
            <a:custGeom>
              <a:avLst/>
              <a:gdLst>
                <a:gd name="connsiteX0" fmla="*/ 0 w 980768"/>
                <a:gd name="connsiteY0" fmla="*/ 486697 h 486697"/>
                <a:gd name="connsiteX1" fmla="*/ 73742 w 980768"/>
                <a:gd name="connsiteY1" fmla="*/ 346587 h 486697"/>
                <a:gd name="connsiteX2" fmla="*/ 199103 w 980768"/>
                <a:gd name="connsiteY2" fmla="*/ 331839 h 486697"/>
                <a:gd name="connsiteX3" fmla="*/ 412955 w 980768"/>
                <a:gd name="connsiteY3" fmla="*/ 243348 h 486697"/>
                <a:gd name="connsiteX4" fmla="*/ 855406 w 980768"/>
                <a:gd name="connsiteY4" fmla="*/ 36871 h 486697"/>
                <a:gd name="connsiteX5" fmla="*/ 980768 w 980768"/>
                <a:gd name="connsiteY5" fmla="*/ 0 h 48669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980768" h="486697">
                  <a:moveTo>
                    <a:pt x="0" y="486697"/>
                  </a:moveTo>
                  <a:lnTo>
                    <a:pt x="73742" y="346587"/>
                  </a:lnTo>
                  <a:lnTo>
                    <a:pt x="199103" y="331839"/>
                  </a:lnTo>
                  <a:lnTo>
                    <a:pt x="412955" y="243348"/>
                  </a:lnTo>
                  <a:lnTo>
                    <a:pt x="855406" y="36871"/>
                  </a:lnTo>
                  <a:lnTo>
                    <a:pt x="980768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6" name="Forme libre 1128">
              <a:extLst>
                <a:ext uri="{FF2B5EF4-FFF2-40B4-BE49-F238E27FC236}">
                  <a16:creationId xmlns:a16="http://schemas.microsoft.com/office/drawing/2014/main" id="{A0289D42-4348-4B84-A1E8-3587D85E3EE4}"/>
                </a:ext>
              </a:extLst>
            </xdr:cNvPr>
            <xdr:cNvSpPr/>
          </xdr:nvSpPr>
          <xdr:spPr>
            <a:xfrm>
              <a:off x="6031755" y="3215148"/>
              <a:ext cx="110948" cy="294968"/>
            </a:xfrm>
            <a:custGeom>
              <a:avLst/>
              <a:gdLst>
                <a:gd name="connsiteX0" fmla="*/ 110948 w 110948"/>
                <a:gd name="connsiteY0" fmla="*/ 294968 h 294968"/>
                <a:gd name="connsiteX1" fmla="*/ 110948 w 110948"/>
                <a:gd name="connsiteY1" fmla="*/ 294968 h 294968"/>
                <a:gd name="connsiteX2" fmla="*/ 66703 w 110948"/>
                <a:gd name="connsiteY2" fmla="*/ 243349 h 294968"/>
                <a:gd name="connsiteX3" fmla="*/ 37206 w 110948"/>
                <a:gd name="connsiteY3" fmla="*/ 213852 h 294968"/>
                <a:gd name="connsiteX4" fmla="*/ 22458 w 110948"/>
                <a:gd name="connsiteY4" fmla="*/ 169607 h 294968"/>
                <a:gd name="connsiteX5" fmla="*/ 15084 w 110948"/>
                <a:gd name="connsiteY5" fmla="*/ 147484 h 294968"/>
                <a:gd name="connsiteX6" fmla="*/ 335 w 110948"/>
                <a:gd name="connsiteY6" fmla="*/ 29497 h 294968"/>
                <a:gd name="connsiteX7" fmla="*/ 335 w 110948"/>
                <a:gd name="connsiteY7" fmla="*/ 0 h 29496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10948" h="294968">
                  <a:moveTo>
                    <a:pt x="110948" y="294968"/>
                  </a:moveTo>
                  <a:lnTo>
                    <a:pt x="110948" y="294968"/>
                  </a:lnTo>
                  <a:cubicBezTo>
                    <a:pt x="96200" y="277762"/>
                    <a:pt x="81947" y="260118"/>
                    <a:pt x="66703" y="243349"/>
                  </a:cubicBezTo>
                  <a:cubicBezTo>
                    <a:pt x="57349" y="233060"/>
                    <a:pt x="37206" y="213852"/>
                    <a:pt x="37206" y="213852"/>
                  </a:cubicBezTo>
                  <a:lnTo>
                    <a:pt x="22458" y="169607"/>
                  </a:lnTo>
                  <a:lnTo>
                    <a:pt x="15084" y="147484"/>
                  </a:lnTo>
                  <a:cubicBezTo>
                    <a:pt x="9401" y="107705"/>
                    <a:pt x="3432" y="69758"/>
                    <a:pt x="335" y="29497"/>
                  </a:cubicBezTo>
                  <a:cubicBezTo>
                    <a:pt x="-419" y="19694"/>
                    <a:pt x="335" y="9832"/>
                    <a:pt x="335" y="0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7" name="Forme libre 1129">
              <a:extLst>
                <a:ext uri="{FF2B5EF4-FFF2-40B4-BE49-F238E27FC236}">
                  <a16:creationId xmlns:a16="http://schemas.microsoft.com/office/drawing/2014/main" id="{C484D653-3AD7-49CA-A31E-5627FA758F18}"/>
                </a:ext>
              </a:extLst>
            </xdr:cNvPr>
            <xdr:cNvSpPr/>
          </xdr:nvSpPr>
          <xdr:spPr>
            <a:xfrm>
              <a:off x="5943600" y="3510116"/>
              <a:ext cx="206477" cy="302342"/>
            </a:xfrm>
            <a:custGeom>
              <a:avLst/>
              <a:gdLst>
                <a:gd name="connsiteX0" fmla="*/ 0 w 206477"/>
                <a:gd name="connsiteY0" fmla="*/ 302342 h 302342"/>
                <a:gd name="connsiteX1" fmla="*/ 88490 w 206477"/>
                <a:gd name="connsiteY1" fmla="*/ 154858 h 302342"/>
                <a:gd name="connsiteX2" fmla="*/ 206477 w 206477"/>
                <a:gd name="connsiteY2" fmla="*/ 0 h 3023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06477" h="302342">
                  <a:moveTo>
                    <a:pt x="0" y="302342"/>
                  </a:moveTo>
                  <a:lnTo>
                    <a:pt x="88490" y="154858"/>
                  </a:lnTo>
                  <a:lnTo>
                    <a:pt x="206477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8" name="Forme libre 1130">
              <a:extLst>
                <a:ext uri="{FF2B5EF4-FFF2-40B4-BE49-F238E27FC236}">
                  <a16:creationId xmlns:a16="http://schemas.microsoft.com/office/drawing/2014/main" id="{8EF9FC25-6AEC-4FEB-ACBD-07975CAA84E4}"/>
                </a:ext>
              </a:extLst>
            </xdr:cNvPr>
            <xdr:cNvSpPr/>
          </xdr:nvSpPr>
          <xdr:spPr>
            <a:xfrm>
              <a:off x="5479026" y="3008671"/>
              <a:ext cx="2639961" cy="1747684"/>
            </a:xfrm>
            <a:custGeom>
              <a:avLst/>
              <a:gdLst>
                <a:gd name="connsiteX0" fmla="*/ 2639961 w 2639961"/>
                <a:gd name="connsiteY0" fmla="*/ 1747684 h 1747684"/>
                <a:gd name="connsiteX1" fmla="*/ 2492477 w 2639961"/>
                <a:gd name="connsiteY1" fmla="*/ 1681316 h 1747684"/>
                <a:gd name="connsiteX2" fmla="*/ 2315497 w 2639961"/>
                <a:gd name="connsiteY2" fmla="*/ 1570703 h 1747684"/>
                <a:gd name="connsiteX3" fmla="*/ 2197509 w 2639961"/>
                <a:gd name="connsiteY3" fmla="*/ 1533832 h 1747684"/>
                <a:gd name="connsiteX4" fmla="*/ 2138516 w 2639961"/>
                <a:gd name="connsiteY4" fmla="*/ 1511710 h 1747684"/>
                <a:gd name="connsiteX5" fmla="*/ 1983658 w 2639961"/>
                <a:gd name="connsiteY5" fmla="*/ 1474839 h 1747684"/>
                <a:gd name="connsiteX6" fmla="*/ 1873045 w 2639961"/>
                <a:gd name="connsiteY6" fmla="*/ 1415845 h 1747684"/>
                <a:gd name="connsiteX7" fmla="*/ 1725561 w 2639961"/>
                <a:gd name="connsiteY7" fmla="*/ 1386348 h 1747684"/>
                <a:gd name="connsiteX8" fmla="*/ 1563329 w 2639961"/>
                <a:gd name="connsiteY8" fmla="*/ 1378974 h 1747684"/>
                <a:gd name="connsiteX9" fmla="*/ 1342103 w 2639961"/>
                <a:gd name="connsiteY9" fmla="*/ 1378974 h 1747684"/>
                <a:gd name="connsiteX10" fmla="*/ 1260987 w 2639961"/>
                <a:gd name="connsiteY10" fmla="*/ 1393723 h 1747684"/>
                <a:gd name="connsiteX11" fmla="*/ 1187245 w 2639961"/>
                <a:gd name="connsiteY11" fmla="*/ 1445342 h 1747684"/>
                <a:gd name="connsiteX12" fmla="*/ 1039761 w 2639961"/>
                <a:gd name="connsiteY12" fmla="*/ 1467464 h 1747684"/>
                <a:gd name="connsiteX13" fmla="*/ 870155 w 2639961"/>
                <a:gd name="connsiteY13" fmla="*/ 1489587 h 1747684"/>
                <a:gd name="connsiteX14" fmla="*/ 471948 w 2639961"/>
                <a:gd name="connsiteY14" fmla="*/ 1578077 h 1747684"/>
                <a:gd name="connsiteX15" fmla="*/ 265471 w 2639961"/>
                <a:gd name="connsiteY15" fmla="*/ 1570703 h 1747684"/>
                <a:gd name="connsiteX16" fmla="*/ 51619 w 2639961"/>
                <a:gd name="connsiteY16" fmla="*/ 1452716 h 1747684"/>
                <a:gd name="connsiteX17" fmla="*/ 0 w 2639961"/>
                <a:gd name="connsiteY17" fmla="*/ 1334729 h 1747684"/>
                <a:gd name="connsiteX18" fmla="*/ 14748 w 2639961"/>
                <a:gd name="connsiteY18" fmla="*/ 1150374 h 1747684"/>
                <a:gd name="connsiteX19" fmla="*/ 73742 w 2639961"/>
                <a:gd name="connsiteY19" fmla="*/ 980768 h 1747684"/>
                <a:gd name="connsiteX20" fmla="*/ 376084 w 2639961"/>
                <a:gd name="connsiteY20" fmla="*/ 862781 h 1747684"/>
                <a:gd name="connsiteX21" fmla="*/ 582561 w 2639961"/>
                <a:gd name="connsiteY21" fmla="*/ 825910 h 1747684"/>
                <a:gd name="connsiteX22" fmla="*/ 796413 w 2639961"/>
                <a:gd name="connsiteY22" fmla="*/ 796413 h 1747684"/>
                <a:gd name="connsiteX23" fmla="*/ 1076632 w 2639961"/>
                <a:gd name="connsiteY23" fmla="*/ 685800 h 1747684"/>
                <a:gd name="connsiteX24" fmla="*/ 1297858 w 2639961"/>
                <a:gd name="connsiteY24" fmla="*/ 575187 h 1747684"/>
                <a:gd name="connsiteX25" fmla="*/ 1526458 w 2639961"/>
                <a:gd name="connsiteY25" fmla="*/ 471948 h 1747684"/>
                <a:gd name="connsiteX26" fmla="*/ 1732935 w 2639961"/>
                <a:gd name="connsiteY26" fmla="*/ 353961 h 1747684"/>
                <a:gd name="connsiteX27" fmla="*/ 1902542 w 2639961"/>
                <a:gd name="connsiteY27" fmla="*/ 184355 h 1747684"/>
                <a:gd name="connsiteX28" fmla="*/ 2020529 w 2639961"/>
                <a:gd name="connsiteY28" fmla="*/ 0 h 1747684"/>
                <a:gd name="connsiteX0" fmla="*/ 2639961 w 2639961"/>
                <a:gd name="connsiteY0" fmla="*/ 1747684 h 1747684"/>
                <a:gd name="connsiteX1" fmla="*/ 2492477 w 2639961"/>
                <a:gd name="connsiteY1" fmla="*/ 1681316 h 1747684"/>
                <a:gd name="connsiteX2" fmla="*/ 2315497 w 2639961"/>
                <a:gd name="connsiteY2" fmla="*/ 1570703 h 1747684"/>
                <a:gd name="connsiteX3" fmla="*/ 2197509 w 2639961"/>
                <a:gd name="connsiteY3" fmla="*/ 1533832 h 1747684"/>
                <a:gd name="connsiteX4" fmla="*/ 2138516 w 2639961"/>
                <a:gd name="connsiteY4" fmla="*/ 1511710 h 1747684"/>
                <a:gd name="connsiteX5" fmla="*/ 1983658 w 2639961"/>
                <a:gd name="connsiteY5" fmla="*/ 1474839 h 1747684"/>
                <a:gd name="connsiteX6" fmla="*/ 1873045 w 2639961"/>
                <a:gd name="connsiteY6" fmla="*/ 1415845 h 1747684"/>
                <a:gd name="connsiteX7" fmla="*/ 1725561 w 2639961"/>
                <a:gd name="connsiteY7" fmla="*/ 1386348 h 1747684"/>
                <a:gd name="connsiteX8" fmla="*/ 1563329 w 2639961"/>
                <a:gd name="connsiteY8" fmla="*/ 1378974 h 1747684"/>
                <a:gd name="connsiteX9" fmla="*/ 1342103 w 2639961"/>
                <a:gd name="connsiteY9" fmla="*/ 1378974 h 1747684"/>
                <a:gd name="connsiteX10" fmla="*/ 1260987 w 2639961"/>
                <a:gd name="connsiteY10" fmla="*/ 1393723 h 1747684"/>
                <a:gd name="connsiteX11" fmla="*/ 1187245 w 2639961"/>
                <a:gd name="connsiteY11" fmla="*/ 1445342 h 1747684"/>
                <a:gd name="connsiteX12" fmla="*/ 1039761 w 2639961"/>
                <a:gd name="connsiteY12" fmla="*/ 1467464 h 1747684"/>
                <a:gd name="connsiteX13" fmla="*/ 870155 w 2639961"/>
                <a:gd name="connsiteY13" fmla="*/ 1489587 h 1747684"/>
                <a:gd name="connsiteX14" fmla="*/ 471948 w 2639961"/>
                <a:gd name="connsiteY14" fmla="*/ 1578077 h 1747684"/>
                <a:gd name="connsiteX15" fmla="*/ 265471 w 2639961"/>
                <a:gd name="connsiteY15" fmla="*/ 1570703 h 1747684"/>
                <a:gd name="connsiteX16" fmla="*/ 51619 w 2639961"/>
                <a:gd name="connsiteY16" fmla="*/ 1452716 h 1747684"/>
                <a:gd name="connsiteX17" fmla="*/ 0 w 2639961"/>
                <a:gd name="connsiteY17" fmla="*/ 1334729 h 1747684"/>
                <a:gd name="connsiteX18" fmla="*/ 14748 w 2639961"/>
                <a:gd name="connsiteY18" fmla="*/ 1150374 h 1747684"/>
                <a:gd name="connsiteX19" fmla="*/ 125362 w 2639961"/>
                <a:gd name="connsiteY19" fmla="*/ 995517 h 1747684"/>
                <a:gd name="connsiteX20" fmla="*/ 376084 w 2639961"/>
                <a:gd name="connsiteY20" fmla="*/ 862781 h 1747684"/>
                <a:gd name="connsiteX21" fmla="*/ 582561 w 2639961"/>
                <a:gd name="connsiteY21" fmla="*/ 825910 h 1747684"/>
                <a:gd name="connsiteX22" fmla="*/ 796413 w 2639961"/>
                <a:gd name="connsiteY22" fmla="*/ 796413 h 1747684"/>
                <a:gd name="connsiteX23" fmla="*/ 1076632 w 2639961"/>
                <a:gd name="connsiteY23" fmla="*/ 685800 h 1747684"/>
                <a:gd name="connsiteX24" fmla="*/ 1297858 w 2639961"/>
                <a:gd name="connsiteY24" fmla="*/ 575187 h 1747684"/>
                <a:gd name="connsiteX25" fmla="*/ 1526458 w 2639961"/>
                <a:gd name="connsiteY25" fmla="*/ 471948 h 1747684"/>
                <a:gd name="connsiteX26" fmla="*/ 1732935 w 2639961"/>
                <a:gd name="connsiteY26" fmla="*/ 353961 h 1747684"/>
                <a:gd name="connsiteX27" fmla="*/ 1902542 w 2639961"/>
                <a:gd name="connsiteY27" fmla="*/ 184355 h 1747684"/>
                <a:gd name="connsiteX28" fmla="*/ 2020529 w 2639961"/>
                <a:gd name="connsiteY28" fmla="*/ 0 h 17476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2639961" h="1747684">
                  <a:moveTo>
                    <a:pt x="2639961" y="1747684"/>
                  </a:moveTo>
                  <a:lnTo>
                    <a:pt x="2492477" y="1681316"/>
                  </a:lnTo>
                  <a:lnTo>
                    <a:pt x="2315497" y="1570703"/>
                  </a:lnTo>
                  <a:lnTo>
                    <a:pt x="2197509" y="1533832"/>
                  </a:lnTo>
                  <a:lnTo>
                    <a:pt x="2138516" y="1511710"/>
                  </a:lnTo>
                  <a:lnTo>
                    <a:pt x="1983658" y="1474839"/>
                  </a:lnTo>
                  <a:lnTo>
                    <a:pt x="1873045" y="1415845"/>
                  </a:lnTo>
                  <a:lnTo>
                    <a:pt x="1725561" y="1386348"/>
                  </a:lnTo>
                  <a:lnTo>
                    <a:pt x="1563329" y="1378974"/>
                  </a:lnTo>
                  <a:lnTo>
                    <a:pt x="1342103" y="1378974"/>
                  </a:lnTo>
                  <a:lnTo>
                    <a:pt x="1260987" y="1393723"/>
                  </a:lnTo>
                  <a:lnTo>
                    <a:pt x="1187245" y="1445342"/>
                  </a:lnTo>
                  <a:lnTo>
                    <a:pt x="1039761" y="1467464"/>
                  </a:lnTo>
                  <a:lnTo>
                    <a:pt x="870155" y="1489587"/>
                  </a:lnTo>
                  <a:lnTo>
                    <a:pt x="471948" y="1578077"/>
                  </a:lnTo>
                  <a:lnTo>
                    <a:pt x="265471" y="1570703"/>
                  </a:lnTo>
                  <a:lnTo>
                    <a:pt x="51619" y="1452716"/>
                  </a:lnTo>
                  <a:lnTo>
                    <a:pt x="0" y="1334729"/>
                  </a:lnTo>
                  <a:lnTo>
                    <a:pt x="14748" y="1150374"/>
                  </a:lnTo>
                  <a:lnTo>
                    <a:pt x="125362" y="995517"/>
                  </a:lnTo>
                  <a:lnTo>
                    <a:pt x="376084" y="862781"/>
                  </a:lnTo>
                  <a:lnTo>
                    <a:pt x="582561" y="825910"/>
                  </a:lnTo>
                  <a:lnTo>
                    <a:pt x="796413" y="796413"/>
                  </a:lnTo>
                  <a:lnTo>
                    <a:pt x="1076632" y="685800"/>
                  </a:lnTo>
                  <a:lnTo>
                    <a:pt x="1297858" y="575187"/>
                  </a:lnTo>
                  <a:lnTo>
                    <a:pt x="1526458" y="471948"/>
                  </a:lnTo>
                  <a:lnTo>
                    <a:pt x="1732935" y="353961"/>
                  </a:lnTo>
                  <a:lnTo>
                    <a:pt x="1902542" y="184355"/>
                  </a:lnTo>
                  <a:lnTo>
                    <a:pt x="2020529" y="0"/>
                  </a:lnTo>
                </a:path>
              </a:pathLst>
            </a:cu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9" name="Forme libre 1131">
              <a:extLst>
                <a:ext uri="{FF2B5EF4-FFF2-40B4-BE49-F238E27FC236}">
                  <a16:creationId xmlns:a16="http://schemas.microsoft.com/office/drawing/2014/main" id="{23E2BFC1-E145-4917-87F5-F4D9FACB21CF}"/>
                </a:ext>
              </a:extLst>
            </xdr:cNvPr>
            <xdr:cNvSpPr/>
          </xdr:nvSpPr>
          <xdr:spPr>
            <a:xfrm>
              <a:off x="6098458" y="4380271"/>
              <a:ext cx="789039" cy="398206"/>
            </a:xfrm>
            <a:custGeom>
              <a:avLst/>
              <a:gdLst>
                <a:gd name="connsiteX0" fmla="*/ 7374 w 789039"/>
                <a:gd name="connsiteY0" fmla="*/ 176981 h 398206"/>
                <a:gd name="connsiteX1" fmla="*/ 0 w 789039"/>
                <a:gd name="connsiteY1" fmla="*/ 272845 h 398206"/>
                <a:gd name="connsiteX2" fmla="*/ 66368 w 789039"/>
                <a:gd name="connsiteY2" fmla="*/ 398206 h 398206"/>
                <a:gd name="connsiteX3" fmla="*/ 258097 w 789039"/>
                <a:gd name="connsiteY3" fmla="*/ 383458 h 398206"/>
                <a:gd name="connsiteX4" fmla="*/ 398207 w 789039"/>
                <a:gd name="connsiteY4" fmla="*/ 309716 h 398206"/>
                <a:gd name="connsiteX5" fmla="*/ 582561 w 789039"/>
                <a:gd name="connsiteY5" fmla="*/ 235974 h 398206"/>
                <a:gd name="connsiteX6" fmla="*/ 789039 w 789039"/>
                <a:gd name="connsiteY6" fmla="*/ 0 h 39820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89039" h="398206">
                  <a:moveTo>
                    <a:pt x="7374" y="176981"/>
                  </a:moveTo>
                  <a:lnTo>
                    <a:pt x="0" y="272845"/>
                  </a:lnTo>
                  <a:lnTo>
                    <a:pt x="66368" y="398206"/>
                  </a:lnTo>
                  <a:lnTo>
                    <a:pt x="258097" y="383458"/>
                  </a:lnTo>
                  <a:lnTo>
                    <a:pt x="398207" y="309716"/>
                  </a:lnTo>
                  <a:lnTo>
                    <a:pt x="582561" y="235974"/>
                  </a:lnTo>
                  <a:lnTo>
                    <a:pt x="789039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0" name="Forme libre 1132">
              <a:extLst>
                <a:ext uri="{FF2B5EF4-FFF2-40B4-BE49-F238E27FC236}">
                  <a16:creationId xmlns:a16="http://schemas.microsoft.com/office/drawing/2014/main" id="{696D2F15-56F8-43CC-815B-D836A1DD8B51}"/>
                </a:ext>
              </a:extLst>
            </xdr:cNvPr>
            <xdr:cNvSpPr/>
          </xdr:nvSpPr>
          <xdr:spPr>
            <a:xfrm>
              <a:off x="5405284" y="4343400"/>
              <a:ext cx="272845" cy="390832"/>
            </a:xfrm>
            <a:custGeom>
              <a:avLst/>
              <a:gdLst>
                <a:gd name="connsiteX0" fmla="*/ 51619 w 272845"/>
                <a:gd name="connsiteY0" fmla="*/ 0 h 376084"/>
                <a:gd name="connsiteX1" fmla="*/ 0 w 272845"/>
                <a:gd name="connsiteY1" fmla="*/ 88490 h 376084"/>
                <a:gd name="connsiteX2" fmla="*/ 29497 w 272845"/>
                <a:gd name="connsiteY2" fmla="*/ 235974 h 376084"/>
                <a:gd name="connsiteX3" fmla="*/ 88490 w 272845"/>
                <a:gd name="connsiteY3" fmla="*/ 346587 h 376084"/>
                <a:gd name="connsiteX4" fmla="*/ 199103 w 272845"/>
                <a:gd name="connsiteY4" fmla="*/ 376084 h 376084"/>
                <a:gd name="connsiteX5" fmla="*/ 272845 w 272845"/>
                <a:gd name="connsiteY5" fmla="*/ 339213 h 376084"/>
                <a:gd name="connsiteX0" fmla="*/ 51619 w 272845"/>
                <a:gd name="connsiteY0" fmla="*/ 0 h 390832"/>
                <a:gd name="connsiteX1" fmla="*/ 0 w 272845"/>
                <a:gd name="connsiteY1" fmla="*/ 88490 h 390832"/>
                <a:gd name="connsiteX2" fmla="*/ 29497 w 272845"/>
                <a:gd name="connsiteY2" fmla="*/ 235974 h 390832"/>
                <a:gd name="connsiteX3" fmla="*/ 88490 w 272845"/>
                <a:gd name="connsiteY3" fmla="*/ 346587 h 390832"/>
                <a:gd name="connsiteX4" fmla="*/ 199103 w 272845"/>
                <a:gd name="connsiteY4" fmla="*/ 376084 h 390832"/>
                <a:gd name="connsiteX5" fmla="*/ 272845 w 272845"/>
                <a:gd name="connsiteY5" fmla="*/ 390832 h 39083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72845" h="390832">
                  <a:moveTo>
                    <a:pt x="51619" y="0"/>
                  </a:moveTo>
                  <a:lnTo>
                    <a:pt x="0" y="88490"/>
                  </a:lnTo>
                  <a:lnTo>
                    <a:pt x="29497" y="235974"/>
                  </a:lnTo>
                  <a:lnTo>
                    <a:pt x="88490" y="346587"/>
                  </a:lnTo>
                  <a:lnTo>
                    <a:pt x="199103" y="376084"/>
                  </a:lnTo>
                  <a:lnTo>
                    <a:pt x="272845" y="390832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1" name="Forme libre 1133">
              <a:extLst>
                <a:ext uri="{FF2B5EF4-FFF2-40B4-BE49-F238E27FC236}">
                  <a16:creationId xmlns:a16="http://schemas.microsoft.com/office/drawing/2014/main" id="{7F8267BA-869D-4772-9E7A-6003623B385E}"/>
                </a:ext>
              </a:extLst>
            </xdr:cNvPr>
            <xdr:cNvSpPr/>
          </xdr:nvSpPr>
          <xdr:spPr>
            <a:xfrm>
              <a:off x="5803490" y="4601497"/>
              <a:ext cx="125362" cy="117987"/>
            </a:xfrm>
            <a:custGeom>
              <a:avLst/>
              <a:gdLst>
                <a:gd name="connsiteX0" fmla="*/ 0 w 125362"/>
                <a:gd name="connsiteY0" fmla="*/ 117987 h 117987"/>
                <a:gd name="connsiteX1" fmla="*/ 110613 w 125362"/>
                <a:gd name="connsiteY1" fmla="*/ 29497 h 117987"/>
                <a:gd name="connsiteX2" fmla="*/ 125362 w 125362"/>
                <a:gd name="connsiteY2" fmla="*/ 0 h 11798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25362" h="117987">
                  <a:moveTo>
                    <a:pt x="0" y="117987"/>
                  </a:moveTo>
                  <a:lnTo>
                    <a:pt x="110613" y="29497"/>
                  </a:lnTo>
                  <a:lnTo>
                    <a:pt x="125362" y="0"/>
                  </a:lnTo>
                </a:path>
              </a:pathLst>
            </a:cu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2" name="Forme libre 1134">
              <a:extLst>
                <a:ext uri="{FF2B5EF4-FFF2-40B4-BE49-F238E27FC236}">
                  <a16:creationId xmlns:a16="http://schemas.microsoft.com/office/drawing/2014/main" id="{74705BDA-612E-4D89-B293-59E28E651E63}"/>
                </a:ext>
              </a:extLst>
            </xdr:cNvPr>
            <xdr:cNvSpPr/>
          </xdr:nvSpPr>
          <xdr:spPr>
            <a:xfrm>
              <a:off x="6880123" y="2868561"/>
              <a:ext cx="132752" cy="553065"/>
            </a:xfrm>
            <a:custGeom>
              <a:avLst/>
              <a:gdLst>
                <a:gd name="connsiteX0" fmla="*/ 0 w 132752"/>
                <a:gd name="connsiteY0" fmla="*/ 0 h 553065"/>
                <a:gd name="connsiteX1" fmla="*/ 0 w 132752"/>
                <a:gd name="connsiteY1" fmla="*/ 0 h 553065"/>
                <a:gd name="connsiteX2" fmla="*/ 7374 w 132752"/>
                <a:gd name="connsiteY2" fmla="*/ 317091 h 553065"/>
                <a:gd name="connsiteX3" fmla="*/ 14748 w 132752"/>
                <a:gd name="connsiteY3" fmla="*/ 339213 h 553065"/>
                <a:gd name="connsiteX4" fmla="*/ 29496 w 132752"/>
                <a:gd name="connsiteY4" fmla="*/ 368710 h 553065"/>
                <a:gd name="connsiteX5" fmla="*/ 36871 w 132752"/>
                <a:gd name="connsiteY5" fmla="*/ 390833 h 553065"/>
                <a:gd name="connsiteX6" fmla="*/ 66367 w 132752"/>
                <a:gd name="connsiteY6" fmla="*/ 427704 h 553065"/>
                <a:gd name="connsiteX7" fmla="*/ 73742 w 132752"/>
                <a:gd name="connsiteY7" fmla="*/ 449826 h 553065"/>
                <a:gd name="connsiteX8" fmla="*/ 88490 w 132752"/>
                <a:gd name="connsiteY8" fmla="*/ 471949 h 553065"/>
                <a:gd name="connsiteX9" fmla="*/ 103238 w 132752"/>
                <a:gd name="connsiteY9" fmla="*/ 516194 h 553065"/>
                <a:gd name="connsiteX10" fmla="*/ 132735 w 132752"/>
                <a:gd name="connsiteY10" fmla="*/ 553065 h 55306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32752" h="553065">
                  <a:moveTo>
                    <a:pt x="0" y="0"/>
                  </a:moveTo>
                  <a:lnTo>
                    <a:pt x="0" y="0"/>
                  </a:lnTo>
                  <a:cubicBezTo>
                    <a:pt x="2458" y="105697"/>
                    <a:pt x="2782" y="211465"/>
                    <a:pt x="7374" y="317091"/>
                  </a:cubicBezTo>
                  <a:cubicBezTo>
                    <a:pt x="7712" y="324857"/>
                    <a:pt x="11686" y="332069"/>
                    <a:pt x="14748" y="339213"/>
                  </a:cubicBezTo>
                  <a:cubicBezTo>
                    <a:pt x="19078" y="349317"/>
                    <a:pt x="25166" y="358606"/>
                    <a:pt x="29496" y="368710"/>
                  </a:cubicBezTo>
                  <a:cubicBezTo>
                    <a:pt x="32558" y="375855"/>
                    <a:pt x="33395" y="383880"/>
                    <a:pt x="36871" y="390833"/>
                  </a:cubicBezTo>
                  <a:cubicBezTo>
                    <a:pt x="46173" y="409437"/>
                    <a:pt x="52650" y="413986"/>
                    <a:pt x="66367" y="427704"/>
                  </a:cubicBezTo>
                  <a:cubicBezTo>
                    <a:pt x="68825" y="435078"/>
                    <a:pt x="70266" y="442874"/>
                    <a:pt x="73742" y="449826"/>
                  </a:cubicBezTo>
                  <a:cubicBezTo>
                    <a:pt x="77706" y="457753"/>
                    <a:pt x="84891" y="463850"/>
                    <a:pt x="88490" y="471949"/>
                  </a:cubicBezTo>
                  <a:cubicBezTo>
                    <a:pt x="94804" y="486155"/>
                    <a:pt x="92245" y="505201"/>
                    <a:pt x="103238" y="516194"/>
                  </a:cubicBezTo>
                  <a:cubicBezTo>
                    <a:pt x="134473" y="547429"/>
                    <a:pt x="132735" y="531786"/>
                    <a:pt x="132735" y="553065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3" name="Forme libre 1135">
              <a:extLst>
                <a:ext uri="{FF2B5EF4-FFF2-40B4-BE49-F238E27FC236}">
                  <a16:creationId xmlns:a16="http://schemas.microsoft.com/office/drawing/2014/main" id="{621D6929-55D8-4F04-94E1-F571628360E5}"/>
                </a:ext>
              </a:extLst>
            </xdr:cNvPr>
            <xdr:cNvSpPr/>
          </xdr:nvSpPr>
          <xdr:spPr>
            <a:xfrm>
              <a:off x="6304935" y="3451123"/>
              <a:ext cx="110613" cy="250722"/>
            </a:xfrm>
            <a:custGeom>
              <a:avLst/>
              <a:gdLst>
                <a:gd name="connsiteX0" fmla="*/ 0 w 110613"/>
                <a:gd name="connsiteY0" fmla="*/ 0 h 250722"/>
                <a:gd name="connsiteX1" fmla="*/ 0 w 110613"/>
                <a:gd name="connsiteY1" fmla="*/ 0 h 250722"/>
                <a:gd name="connsiteX2" fmla="*/ 29497 w 110613"/>
                <a:gd name="connsiteY2" fmla="*/ 58993 h 250722"/>
                <a:gd name="connsiteX3" fmla="*/ 51620 w 110613"/>
                <a:gd name="connsiteY3" fmla="*/ 73742 h 250722"/>
                <a:gd name="connsiteX4" fmla="*/ 66368 w 110613"/>
                <a:gd name="connsiteY4" fmla="*/ 117987 h 250722"/>
                <a:gd name="connsiteX5" fmla="*/ 81117 w 110613"/>
                <a:gd name="connsiteY5" fmla="*/ 162232 h 250722"/>
                <a:gd name="connsiteX6" fmla="*/ 103239 w 110613"/>
                <a:gd name="connsiteY6" fmla="*/ 228600 h 250722"/>
                <a:gd name="connsiteX7" fmla="*/ 110613 w 110613"/>
                <a:gd name="connsiteY7" fmla="*/ 250722 h 25072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110613" h="250722">
                  <a:moveTo>
                    <a:pt x="0" y="0"/>
                  </a:moveTo>
                  <a:lnTo>
                    <a:pt x="0" y="0"/>
                  </a:lnTo>
                  <a:cubicBezTo>
                    <a:pt x="9832" y="19664"/>
                    <a:pt x="16889" y="40982"/>
                    <a:pt x="29497" y="58993"/>
                  </a:cubicBezTo>
                  <a:cubicBezTo>
                    <a:pt x="34580" y="66254"/>
                    <a:pt x="46923" y="66226"/>
                    <a:pt x="51620" y="73742"/>
                  </a:cubicBezTo>
                  <a:cubicBezTo>
                    <a:pt x="59859" y="86925"/>
                    <a:pt x="61452" y="103239"/>
                    <a:pt x="66368" y="117987"/>
                  </a:cubicBezTo>
                  <a:lnTo>
                    <a:pt x="81117" y="162232"/>
                  </a:lnTo>
                  <a:lnTo>
                    <a:pt x="103239" y="228600"/>
                  </a:lnTo>
                  <a:lnTo>
                    <a:pt x="110613" y="250722"/>
                  </a:ln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4" name="Forme libre 1136">
              <a:extLst>
                <a:ext uri="{FF2B5EF4-FFF2-40B4-BE49-F238E27FC236}">
                  <a16:creationId xmlns:a16="http://schemas.microsoft.com/office/drawing/2014/main" id="{78E37598-9F00-40E5-A242-062EABF77CF2}"/>
                </a:ext>
              </a:extLst>
            </xdr:cNvPr>
            <xdr:cNvSpPr/>
          </xdr:nvSpPr>
          <xdr:spPr>
            <a:xfrm>
              <a:off x="7182465" y="2521974"/>
              <a:ext cx="88630" cy="759542"/>
            </a:xfrm>
            <a:custGeom>
              <a:avLst/>
              <a:gdLst>
                <a:gd name="connsiteX0" fmla="*/ 14748 w 88630"/>
                <a:gd name="connsiteY0" fmla="*/ 759542 h 759542"/>
                <a:gd name="connsiteX1" fmla="*/ 14748 w 88630"/>
                <a:gd name="connsiteY1" fmla="*/ 759542 h 759542"/>
                <a:gd name="connsiteX2" fmla="*/ 7374 w 88630"/>
                <a:gd name="connsiteY2" fmla="*/ 575187 h 759542"/>
                <a:gd name="connsiteX3" fmla="*/ 0 w 88630"/>
                <a:gd name="connsiteY3" fmla="*/ 494071 h 759542"/>
                <a:gd name="connsiteX4" fmla="*/ 7374 w 88630"/>
                <a:gd name="connsiteY4" fmla="*/ 412955 h 759542"/>
                <a:gd name="connsiteX5" fmla="*/ 29496 w 88630"/>
                <a:gd name="connsiteY5" fmla="*/ 324465 h 759542"/>
                <a:gd name="connsiteX6" fmla="*/ 36870 w 88630"/>
                <a:gd name="connsiteY6" fmla="*/ 287594 h 759542"/>
                <a:gd name="connsiteX7" fmla="*/ 44245 w 88630"/>
                <a:gd name="connsiteY7" fmla="*/ 265471 h 759542"/>
                <a:gd name="connsiteX8" fmla="*/ 58993 w 88630"/>
                <a:gd name="connsiteY8" fmla="*/ 206478 h 759542"/>
                <a:gd name="connsiteX9" fmla="*/ 73741 w 88630"/>
                <a:gd name="connsiteY9" fmla="*/ 147484 h 759542"/>
                <a:gd name="connsiteX10" fmla="*/ 81116 w 88630"/>
                <a:gd name="connsiteY10" fmla="*/ 51620 h 759542"/>
                <a:gd name="connsiteX11" fmla="*/ 88490 w 88630"/>
                <a:gd name="connsiteY11" fmla="*/ 0 h 75954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88630" h="759542">
                  <a:moveTo>
                    <a:pt x="14748" y="759542"/>
                  </a:moveTo>
                  <a:lnTo>
                    <a:pt x="14748" y="759542"/>
                  </a:lnTo>
                  <a:cubicBezTo>
                    <a:pt x="12290" y="698090"/>
                    <a:pt x="10785" y="636593"/>
                    <a:pt x="7374" y="575187"/>
                  </a:cubicBezTo>
                  <a:cubicBezTo>
                    <a:pt x="5868" y="548079"/>
                    <a:pt x="0" y="521221"/>
                    <a:pt x="0" y="494071"/>
                  </a:cubicBezTo>
                  <a:cubicBezTo>
                    <a:pt x="0" y="466921"/>
                    <a:pt x="3140" y="439773"/>
                    <a:pt x="7374" y="412955"/>
                  </a:cubicBezTo>
                  <a:cubicBezTo>
                    <a:pt x="12908" y="377907"/>
                    <a:pt x="23042" y="356737"/>
                    <a:pt x="29496" y="324465"/>
                  </a:cubicBezTo>
                  <a:cubicBezTo>
                    <a:pt x="31954" y="312175"/>
                    <a:pt x="33830" y="299753"/>
                    <a:pt x="36870" y="287594"/>
                  </a:cubicBezTo>
                  <a:cubicBezTo>
                    <a:pt x="38755" y="280053"/>
                    <a:pt x="42200" y="272970"/>
                    <a:pt x="44245" y="265471"/>
                  </a:cubicBezTo>
                  <a:cubicBezTo>
                    <a:pt x="49578" y="245916"/>
                    <a:pt x="55018" y="226354"/>
                    <a:pt x="58993" y="206478"/>
                  </a:cubicBezTo>
                  <a:cubicBezTo>
                    <a:pt x="67891" y="161985"/>
                    <a:pt x="62404" y="181498"/>
                    <a:pt x="73741" y="147484"/>
                  </a:cubicBezTo>
                  <a:cubicBezTo>
                    <a:pt x="76199" y="115529"/>
                    <a:pt x="77371" y="83450"/>
                    <a:pt x="81116" y="51620"/>
                  </a:cubicBezTo>
                  <a:cubicBezTo>
                    <a:pt x="90278" y="-26258"/>
                    <a:pt x="88490" y="62255"/>
                    <a:pt x="88490" y="0"/>
                  </a:cubicBezTo>
                </a:path>
              </a:pathLst>
            </a:cu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219998</xdr:colOff>
      <xdr:row>30</xdr:row>
      <xdr:rowOff>0</xdr:rowOff>
    </xdr:to>
    <xdr:pic>
      <xdr:nvPicPr>
        <xdr:cNvPr id="188" name="Image 241">
          <a:extLst>
            <a:ext uri="{FF2B5EF4-FFF2-40B4-BE49-F238E27FC236}">
              <a16:creationId xmlns:a16="http://schemas.microsoft.com/office/drawing/2014/main" id="{CB139F66-AF33-4FD2-A208-F6C5D7BB2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83821" y="29160107"/>
          <a:ext cx="777891" cy="11430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28</xdr:row>
      <xdr:rowOff>0</xdr:rowOff>
    </xdr:from>
    <xdr:to>
      <xdr:col>6</xdr:col>
      <xdr:colOff>93459</xdr:colOff>
      <xdr:row>29</xdr:row>
      <xdr:rowOff>0</xdr:rowOff>
    </xdr:to>
    <xdr:grpSp>
      <xdr:nvGrpSpPr>
        <xdr:cNvPr id="189" name="Groupe 1024">
          <a:extLst>
            <a:ext uri="{FF2B5EF4-FFF2-40B4-BE49-F238E27FC236}">
              <a16:creationId xmlns:a16="http://schemas.microsoft.com/office/drawing/2014/main" id="{08B05F2A-6A9E-420F-B25F-5BE9BF978046}"/>
            </a:ext>
          </a:extLst>
        </xdr:cNvPr>
        <xdr:cNvGrpSpPr>
          <a:grpSpLocks noChangeAspect="1"/>
        </xdr:cNvGrpSpPr>
      </xdr:nvGrpSpPr>
      <xdr:grpSpPr>
        <a:xfrm>
          <a:off x="2391833" y="28373917"/>
          <a:ext cx="1596293" cy="1143000"/>
          <a:chOff x="3474721" y="1248355"/>
          <a:chExt cx="5645426" cy="3538330"/>
        </a:xfrm>
      </xdr:grpSpPr>
      <xdr:grpSp>
        <xdr:nvGrpSpPr>
          <xdr:cNvPr id="190" name="Groupe 1025">
            <a:extLst>
              <a:ext uri="{FF2B5EF4-FFF2-40B4-BE49-F238E27FC236}">
                <a16:creationId xmlns:a16="http://schemas.microsoft.com/office/drawing/2014/main" id="{6C811104-F230-4729-9F3F-8EB14BF59498}"/>
              </a:ext>
            </a:extLst>
          </xdr:cNvPr>
          <xdr:cNvGrpSpPr/>
        </xdr:nvGrpSpPr>
        <xdr:grpSpPr>
          <a:xfrm>
            <a:off x="3474721" y="1248355"/>
            <a:ext cx="5645426" cy="3538330"/>
            <a:chOff x="3776870" y="1200647"/>
            <a:chExt cx="5645426" cy="3538330"/>
          </a:xfrm>
        </xdr:grpSpPr>
        <xdr:sp macro="" textlink="">
          <xdr:nvSpPr>
            <xdr:cNvPr id="192" name="Forme libre 1027">
              <a:extLst>
                <a:ext uri="{FF2B5EF4-FFF2-40B4-BE49-F238E27FC236}">
                  <a16:creationId xmlns:a16="http://schemas.microsoft.com/office/drawing/2014/main" id="{BD264466-5985-459C-BCF2-333250569DA7}"/>
                </a:ext>
              </a:extLst>
            </xdr:cNvPr>
            <xdr:cNvSpPr/>
          </xdr:nvSpPr>
          <xdr:spPr>
            <a:xfrm>
              <a:off x="5955527" y="2083242"/>
              <a:ext cx="15903" cy="127221"/>
            </a:xfrm>
            <a:custGeom>
              <a:avLst/>
              <a:gdLst>
                <a:gd name="connsiteX0" fmla="*/ 0 w 15903"/>
                <a:gd name="connsiteY0" fmla="*/ 0 h 127221"/>
                <a:gd name="connsiteX1" fmla="*/ 15903 w 15903"/>
                <a:gd name="connsiteY1" fmla="*/ 127221 h 12722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</a:cxnLst>
              <a:rect l="l" t="t" r="r" b="b"/>
              <a:pathLst>
                <a:path w="15903" h="127221">
                  <a:moveTo>
                    <a:pt x="0" y="0"/>
                  </a:moveTo>
                  <a:lnTo>
                    <a:pt x="15903" y="127221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grpSp>
          <xdr:nvGrpSpPr>
            <xdr:cNvPr id="193" name="Groupe 1028">
              <a:extLst>
                <a:ext uri="{FF2B5EF4-FFF2-40B4-BE49-F238E27FC236}">
                  <a16:creationId xmlns:a16="http://schemas.microsoft.com/office/drawing/2014/main" id="{278EFFF0-9EFB-4368-BBAB-33307AF0457B}"/>
                </a:ext>
              </a:extLst>
            </xdr:cNvPr>
            <xdr:cNvGrpSpPr/>
          </xdr:nvGrpSpPr>
          <xdr:grpSpPr>
            <a:xfrm>
              <a:off x="3776870" y="1200647"/>
              <a:ext cx="5645426" cy="3538330"/>
              <a:chOff x="3776870" y="1200647"/>
              <a:chExt cx="5645426" cy="3538330"/>
            </a:xfrm>
          </xdr:grpSpPr>
          <xdr:sp macro="" textlink="">
            <xdr:nvSpPr>
              <xdr:cNvPr id="194" name="Forme libre 1029">
                <a:extLst>
                  <a:ext uri="{FF2B5EF4-FFF2-40B4-BE49-F238E27FC236}">
                    <a16:creationId xmlns:a16="http://schemas.microsoft.com/office/drawing/2014/main" id="{43DB46AB-DF79-40C0-8AE6-0BF43EC2DB41}"/>
                  </a:ext>
                </a:extLst>
              </xdr:cNvPr>
              <xdr:cNvSpPr/>
            </xdr:nvSpPr>
            <xdr:spPr>
              <a:xfrm>
                <a:off x="5375082" y="1932167"/>
                <a:ext cx="3331596" cy="2806810"/>
              </a:xfrm>
              <a:custGeom>
                <a:avLst/>
                <a:gdLst>
                  <a:gd name="connsiteX0" fmla="*/ 3331596 w 3331596"/>
                  <a:gd name="connsiteY0" fmla="*/ 2806810 h 2806810"/>
                  <a:gd name="connsiteX1" fmla="*/ 3228229 w 3331596"/>
                  <a:gd name="connsiteY1" fmla="*/ 2655736 h 2806810"/>
                  <a:gd name="connsiteX2" fmla="*/ 2997641 w 3331596"/>
                  <a:gd name="connsiteY2" fmla="*/ 2536466 h 2806810"/>
                  <a:gd name="connsiteX3" fmla="*/ 2838615 w 3331596"/>
                  <a:gd name="connsiteY3" fmla="*/ 2512612 h 2806810"/>
                  <a:gd name="connsiteX4" fmla="*/ 2592125 w 3331596"/>
                  <a:gd name="connsiteY4" fmla="*/ 2385391 h 2806810"/>
                  <a:gd name="connsiteX5" fmla="*/ 2417196 w 3331596"/>
                  <a:gd name="connsiteY5" fmla="*/ 2250219 h 2806810"/>
                  <a:gd name="connsiteX6" fmla="*/ 2186608 w 3331596"/>
                  <a:gd name="connsiteY6" fmla="*/ 2107096 h 2806810"/>
                  <a:gd name="connsiteX7" fmla="*/ 1916264 w 3331596"/>
                  <a:gd name="connsiteY7" fmla="*/ 1995777 h 2806810"/>
                  <a:gd name="connsiteX8" fmla="*/ 1701579 w 3331596"/>
                  <a:gd name="connsiteY8" fmla="*/ 1868556 h 2806810"/>
                  <a:gd name="connsiteX9" fmla="*/ 1510748 w 3331596"/>
                  <a:gd name="connsiteY9" fmla="*/ 1693628 h 2806810"/>
                  <a:gd name="connsiteX10" fmla="*/ 1288111 w 3331596"/>
                  <a:gd name="connsiteY10" fmla="*/ 1534602 h 2806810"/>
                  <a:gd name="connsiteX11" fmla="*/ 1144988 w 3331596"/>
                  <a:gd name="connsiteY11" fmla="*/ 1335819 h 2806810"/>
                  <a:gd name="connsiteX12" fmla="*/ 1113182 w 3331596"/>
                  <a:gd name="connsiteY12" fmla="*/ 1296063 h 2806810"/>
                  <a:gd name="connsiteX13" fmla="*/ 930302 w 3331596"/>
                  <a:gd name="connsiteY13" fmla="*/ 1248355 h 2806810"/>
                  <a:gd name="connsiteX14" fmla="*/ 811033 w 3331596"/>
                  <a:gd name="connsiteY14" fmla="*/ 1144988 h 2806810"/>
                  <a:gd name="connsiteX15" fmla="*/ 683812 w 3331596"/>
                  <a:gd name="connsiteY15" fmla="*/ 1033670 h 2806810"/>
                  <a:gd name="connsiteX16" fmla="*/ 580445 w 3331596"/>
                  <a:gd name="connsiteY16" fmla="*/ 938254 h 2806810"/>
                  <a:gd name="connsiteX17" fmla="*/ 405516 w 3331596"/>
                  <a:gd name="connsiteY17" fmla="*/ 826936 h 2806810"/>
                  <a:gd name="connsiteX18" fmla="*/ 222636 w 3331596"/>
                  <a:gd name="connsiteY18" fmla="*/ 675861 h 2806810"/>
                  <a:gd name="connsiteX19" fmla="*/ 63610 w 3331596"/>
                  <a:gd name="connsiteY19" fmla="*/ 540689 h 2806810"/>
                  <a:gd name="connsiteX20" fmla="*/ 0 w 3331596"/>
                  <a:gd name="connsiteY20" fmla="*/ 278296 h 2806810"/>
                  <a:gd name="connsiteX21" fmla="*/ 47708 w 3331596"/>
                  <a:gd name="connsiteY21" fmla="*/ 111318 h 2806810"/>
                  <a:gd name="connsiteX22" fmla="*/ 222636 w 3331596"/>
                  <a:gd name="connsiteY22" fmla="*/ 15903 h 2806810"/>
                  <a:gd name="connsiteX23" fmla="*/ 421419 w 3331596"/>
                  <a:gd name="connsiteY23" fmla="*/ 0 h 2806810"/>
                  <a:gd name="connsiteX24" fmla="*/ 667909 w 3331596"/>
                  <a:gd name="connsiteY24" fmla="*/ 135172 h 2806810"/>
                  <a:gd name="connsiteX25" fmla="*/ 946205 w 3331596"/>
                  <a:gd name="connsiteY25" fmla="*/ 326003 h 2806810"/>
                  <a:gd name="connsiteX26" fmla="*/ 1176793 w 3331596"/>
                  <a:gd name="connsiteY26" fmla="*/ 477078 h 2806810"/>
                  <a:gd name="connsiteX27" fmla="*/ 1216549 w 3331596"/>
                  <a:gd name="connsiteY27" fmla="*/ 556591 h 2806810"/>
                  <a:gd name="connsiteX28" fmla="*/ 1319916 w 3331596"/>
                  <a:gd name="connsiteY28" fmla="*/ 588396 h 2806810"/>
                  <a:gd name="connsiteX29" fmla="*/ 1359673 w 3331596"/>
                  <a:gd name="connsiteY29" fmla="*/ 659958 h 2806810"/>
                  <a:gd name="connsiteX30" fmla="*/ 1542553 w 3331596"/>
                  <a:gd name="connsiteY30" fmla="*/ 747423 h 2806810"/>
                  <a:gd name="connsiteX31" fmla="*/ 1653871 w 3331596"/>
                  <a:gd name="connsiteY31" fmla="*/ 787179 h 2806810"/>
                  <a:gd name="connsiteX32" fmla="*/ 1749287 w 3331596"/>
                  <a:gd name="connsiteY32" fmla="*/ 763325 h 2806810"/>
                  <a:gd name="connsiteX33" fmla="*/ 2059388 w 3331596"/>
                  <a:gd name="connsiteY33" fmla="*/ 850790 h 2806810"/>
                  <a:gd name="connsiteX34" fmla="*/ 2178657 w 3331596"/>
                  <a:gd name="connsiteY34" fmla="*/ 890546 h 280681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</a:cxnLst>
                <a:rect l="l" t="t" r="r" b="b"/>
                <a:pathLst>
                  <a:path w="3331596" h="2806810">
                    <a:moveTo>
                      <a:pt x="3331596" y="2806810"/>
                    </a:moveTo>
                    <a:lnTo>
                      <a:pt x="3228229" y="2655736"/>
                    </a:lnTo>
                    <a:lnTo>
                      <a:pt x="2997641" y="2536466"/>
                    </a:lnTo>
                    <a:lnTo>
                      <a:pt x="2838615" y="2512612"/>
                    </a:lnTo>
                    <a:lnTo>
                      <a:pt x="2592125" y="2385391"/>
                    </a:lnTo>
                    <a:lnTo>
                      <a:pt x="2417196" y="2250219"/>
                    </a:lnTo>
                    <a:lnTo>
                      <a:pt x="2186608" y="2107096"/>
                    </a:lnTo>
                    <a:lnTo>
                      <a:pt x="1916264" y="1995777"/>
                    </a:lnTo>
                    <a:lnTo>
                      <a:pt x="1701579" y="1868556"/>
                    </a:lnTo>
                    <a:lnTo>
                      <a:pt x="1510748" y="1693628"/>
                    </a:lnTo>
                    <a:lnTo>
                      <a:pt x="1288111" y="1534602"/>
                    </a:lnTo>
                    <a:lnTo>
                      <a:pt x="1144988" y="1335819"/>
                    </a:lnTo>
                    <a:lnTo>
                      <a:pt x="1113182" y="1296063"/>
                    </a:lnTo>
                    <a:lnTo>
                      <a:pt x="930302" y="1248355"/>
                    </a:lnTo>
                    <a:lnTo>
                      <a:pt x="811033" y="1144988"/>
                    </a:lnTo>
                    <a:lnTo>
                      <a:pt x="683812" y="1033670"/>
                    </a:lnTo>
                    <a:lnTo>
                      <a:pt x="580445" y="938254"/>
                    </a:lnTo>
                    <a:lnTo>
                      <a:pt x="405516" y="826936"/>
                    </a:lnTo>
                    <a:lnTo>
                      <a:pt x="222636" y="675861"/>
                    </a:lnTo>
                    <a:lnTo>
                      <a:pt x="63610" y="540689"/>
                    </a:lnTo>
                    <a:lnTo>
                      <a:pt x="0" y="278296"/>
                    </a:lnTo>
                    <a:lnTo>
                      <a:pt x="47708" y="111318"/>
                    </a:lnTo>
                    <a:lnTo>
                      <a:pt x="222636" y="15903"/>
                    </a:lnTo>
                    <a:lnTo>
                      <a:pt x="421419" y="0"/>
                    </a:lnTo>
                    <a:lnTo>
                      <a:pt x="667909" y="135172"/>
                    </a:lnTo>
                    <a:lnTo>
                      <a:pt x="946205" y="326003"/>
                    </a:lnTo>
                    <a:lnTo>
                      <a:pt x="1176793" y="477078"/>
                    </a:lnTo>
                    <a:lnTo>
                      <a:pt x="1216549" y="556591"/>
                    </a:lnTo>
                    <a:lnTo>
                      <a:pt x="1319916" y="588396"/>
                    </a:lnTo>
                    <a:lnTo>
                      <a:pt x="1359673" y="659958"/>
                    </a:lnTo>
                    <a:lnTo>
                      <a:pt x="1542553" y="747423"/>
                    </a:lnTo>
                    <a:lnTo>
                      <a:pt x="1653871" y="787179"/>
                    </a:lnTo>
                    <a:lnTo>
                      <a:pt x="1749287" y="763325"/>
                    </a:lnTo>
                    <a:lnTo>
                      <a:pt x="2059388" y="850790"/>
                    </a:lnTo>
                    <a:lnTo>
                      <a:pt x="2178657" y="890546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5" name="Forme libre 1030">
                <a:extLst>
                  <a:ext uri="{FF2B5EF4-FFF2-40B4-BE49-F238E27FC236}">
                    <a16:creationId xmlns:a16="http://schemas.microsoft.com/office/drawing/2014/main" id="{1CB2433F-235F-49A7-A949-008EE0A5BA8A}"/>
                  </a:ext>
                </a:extLst>
              </xdr:cNvPr>
              <xdr:cNvSpPr/>
            </xdr:nvSpPr>
            <xdr:spPr>
              <a:xfrm>
                <a:off x="5923722" y="1741336"/>
                <a:ext cx="3498574" cy="1375575"/>
              </a:xfrm>
              <a:custGeom>
                <a:avLst/>
                <a:gdLst>
                  <a:gd name="connsiteX0" fmla="*/ 3498574 w 3498574"/>
                  <a:gd name="connsiteY0" fmla="*/ 1327867 h 1375575"/>
                  <a:gd name="connsiteX1" fmla="*/ 3347499 w 3498574"/>
                  <a:gd name="connsiteY1" fmla="*/ 1296062 h 1375575"/>
                  <a:gd name="connsiteX2" fmla="*/ 3188473 w 3498574"/>
                  <a:gd name="connsiteY2" fmla="*/ 1248354 h 1375575"/>
                  <a:gd name="connsiteX3" fmla="*/ 3029447 w 3498574"/>
                  <a:gd name="connsiteY3" fmla="*/ 1375575 h 1375575"/>
                  <a:gd name="connsiteX4" fmla="*/ 2830664 w 3498574"/>
                  <a:gd name="connsiteY4" fmla="*/ 1280160 h 1375575"/>
                  <a:gd name="connsiteX5" fmla="*/ 2679589 w 3498574"/>
                  <a:gd name="connsiteY5" fmla="*/ 1144987 h 1375575"/>
                  <a:gd name="connsiteX6" fmla="*/ 2480807 w 3498574"/>
                  <a:gd name="connsiteY6" fmla="*/ 1073426 h 1375575"/>
                  <a:gd name="connsiteX7" fmla="*/ 2146852 w 3498574"/>
                  <a:gd name="connsiteY7" fmla="*/ 779227 h 1375575"/>
                  <a:gd name="connsiteX8" fmla="*/ 1916264 w 3498574"/>
                  <a:gd name="connsiteY8" fmla="*/ 596347 h 1375575"/>
                  <a:gd name="connsiteX9" fmla="*/ 1709530 w 3498574"/>
                  <a:gd name="connsiteY9" fmla="*/ 508883 h 1375575"/>
                  <a:gd name="connsiteX10" fmla="*/ 1590261 w 3498574"/>
                  <a:gd name="connsiteY10" fmla="*/ 453224 h 1375575"/>
                  <a:gd name="connsiteX11" fmla="*/ 1160890 w 3498574"/>
                  <a:gd name="connsiteY11" fmla="*/ 103367 h 1375575"/>
                  <a:gd name="connsiteX12" fmla="*/ 1041621 w 3498574"/>
                  <a:gd name="connsiteY12" fmla="*/ 23854 h 1375575"/>
                  <a:gd name="connsiteX13" fmla="*/ 532737 w 3498574"/>
                  <a:gd name="connsiteY13" fmla="*/ 15902 h 1375575"/>
                  <a:gd name="connsiteX14" fmla="*/ 564542 w 3498574"/>
                  <a:gd name="connsiteY14" fmla="*/ 23854 h 1375575"/>
                  <a:gd name="connsiteX15" fmla="*/ 294198 w 3498574"/>
                  <a:gd name="connsiteY15" fmla="*/ 0 h 1375575"/>
                  <a:gd name="connsiteX16" fmla="*/ 127221 w 3498574"/>
                  <a:gd name="connsiteY16" fmla="*/ 55659 h 1375575"/>
                  <a:gd name="connsiteX17" fmla="*/ 0 w 3498574"/>
                  <a:gd name="connsiteY17" fmla="*/ 111318 h 137557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</a:cxnLst>
                <a:rect l="l" t="t" r="r" b="b"/>
                <a:pathLst>
                  <a:path w="3498574" h="1375575">
                    <a:moveTo>
                      <a:pt x="3498574" y="1327867"/>
                    </a:moveTo>
                    <a:lnTo>
                      <a:pt x="3347499" y="1296062"/>
                    </a:lnTo>
                    <a:lnTo>
                      <a:pt x="3188473" y="1248354"/>
                    </a:lnTo>
                    <a:lnTo>
                      <a:pt x="3029447" y="1375575"/>
                    </a:lnTo>
                    <a:lnTo>
                      <a:pt x="2830664" y="1280160"/>
                    </a:lnTo>
                    <a:lnTo>
                      <a:pt x="2679589" y="1144987"/>
                    </a:lnTo>
                    <a:lnTo>
                      <a:pt x="2480807" y="1073426"/>
                    </a:lnTo>
                    <a:lnTo>
                      <a:pt x="2146852" y="779227"/>
                    </a:lnTo>
                    <a:lnTo>
                      <a:pt x="1916264" y="596347"/>
                    </a:lnTo>
                    <a:lnTo>
                      <a:pt x="1709530" y="508883"/>
                    </a:lnTo>
                    <a:lnTo>
                      <a:pt x="1590261" y="453224"/>
                    </a:lnTo>
                    <a:lnTo>
                      <a:pt x="1160890" y="103367"/>
                    </a:lnTo>
                    <a:lnTo>
                      <a:pt x="1041621" y="23854"/>
                    </a:lnTo>
                    <a:lnTo>
                      <a:pt x="532737" y="15902"/>
                    </a:lnTo>
                    <a:lnTo>
                      <a:pt x="564542" y="23854"/>
                    </a:lnTo>
                    <a:lnTo>
                      <a:pt x="294198" y="0"/>
                    </a:lnTo>
                    <a:lnTo>
                      <a:pt x="127221" y="55659"/>
                    </a:lnTo>
                    <a:lnTo>
                      <a:pt x="0" y="11131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6" name="Forme libre 1031">
                <a:extLst>
                  <a:ext uri="{FF2B5EF4-FFF2-40B4-BE49-F238E27FC236}">
                    <a16:creationId xmlns:a16="http://schemas.microsoft.com/office/drawing/2014/main" id="{4D257FE1-B626-4C54-8A97-F24889585916}"/>
                  </a:ext>
                </a:extLst>
              </xdr:cNvPr>
              <xdr:cNvSpPr/>
            </xdr:nvSpPr>
            <xdr:spPr>
              <a:xfrm>
                <a:off x="4818490" y="2035535"/>
                <a:ext cx="675862" cy="1272208"/>
              </a:xfrm>
              <a:custGeom>
                <a:avLst/>
                <a:gdLst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341907 w 612251"/>
                  <a:gd name="connsiteY11" fmla="*/ 39756 h 1280160"/>
                  <a:gd name="connsiteX12" fmla="*/ 445273 w 612251"/>
                  <a:gd name="connsiteY12" fmla="*/ 0 h 1280160"/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341907 w 612251"/>
                  <a:gd name="connsiteY11" fmla="*/ 39756 h 1280160"/>
                  <a:gd name="connsiteX12" fmla="*/ 445273 w 612251"/>
                  <a:gd name="connsiteY12" fmla="*/ 0 h 1280160"/>
                  <a:gd name="connsiteX0" fmla="*/ 612251 w 612251"/>
                  <a:gd name="connsiteY0" fmla="*/ 453224 h 1280160"/>
                  <a:gd name="connsiteX1" fmla="*/ 596348 w 612251"/>
                  <a:gd name="connsiteY1" fmla="*/ 731520 h 1280160"/>
                  <a:gd name="connsiteX2" fmla="*/ 548640 w 612251"/>
                  <a:gd name="connsiteY2" fmla="*/ 993913 h 1280160"/>
                  <a:gd name="connsiteX3" fmla="*/ 413468 w 612251"/>
                  <a:gd name="connsiteY3" fmla="*/ 1152939 h 1280160"/>
                  <a:gd name="connsiteX4" fmla="*/ 270345 w 612251"/>
                  <a:gd name="connsiteY4" fmla="*/ 1280160 h 1280160"/>
                  <a:gd name="connsiteX5" fmla="*/ 71562 w 612251"/>
                  <a:gd name="connsiteY5" fmla="*/ 1240403 h 1280160"/>
                  <a:gd name="connsiteX6" fmla="*/ 0 w 612251"/>
                  <a:gd name="connsiteY6" fmla="*/ 1097280 h 1280160"/>
                  <a:gd name="connsiteX7" fmla="*/ 7952 w 612251"/>
                  <a:gd name="connsiteY7" fmla="*/ 890546 h 1280160"/>
                  <a:gd name="connsiteX8" fmla="*/ 71562 w 612251"/>
                  <a:gd name="connsiteY8" fmla="*/ 644055 h 1280160"/>
                  <a:gd name="connsiteX9" fmla="*/ 135173 w 612251"/>
                  <a:gd name="connsiteY9" fmla="*/ 429370 h 1280160"/>
                  <a:gd name="connsiteX10" fmla="*/ 262393 w 612251"/>
                  <a:gd name="connsiteY10" fmla="*/ 286247 h 1280160"/>
                  <a:gd name="connsiteX11" fmla="*/ 429372 w 612251"/>
                  <a:gd name="connsiteY11" fmla="*/ 159025 h 1280160"/>
                  <a:gd name="connsiteX12" fmla="*/ 445273 w 612251"/>
                  <a:gd name="connsiteY12" fmla="*/ 0 h 1280160"/>
                  <a:gd name="connsiteX0" fmla="*/ 612251 w 612251"/>
                  <a:gd name="connsiteY0" fmla="*/ 365760 h 1192696"/>
                  <a:gd name="connsiteX1" fmla="*/ 596348 w 612251"/>
                  <a:gd name="connsiteY1" fmla="*/ 644056 h 1192696"/>
                  <a:gd name="connsiteX2" fmla="*/ 548640 w 612251"/>
                  <a:gd name="connsiteY2" fmla="*/ 906449 h 1192696"/>
                  <a:gd name="connsiteX3" fmla="*/ 413468 w 612251"/>
                  <a:gd name="connsiteY3" fmla="*/ 1065475 h 1192696"/>
                  <a:gd name="connsiteX4" fmla="*/ 270345 w 612251"/>
                  <a:gd name="connsiteY4" fmla="*/ 1192696 h 1192696"/>
                  <a:gd name="connsiteX5" fmla="*/ 71562 w 612251"/>
                  <a:gd name="connsiteY5" fmla="*/ 1152939 h 1192696"/>
                  <a:gd name="connsiteX6" fmla="*/ 0 w 612251"/>
                  <a:gd name="connsiteY6" fmla="*/ 1009816 h 1192696"/>
                  <a:gd name="connsiteX7" fmla="*/ 7952 w 612251"/>
                  <a:gd name="connsiteY7" fmla="*/ 803082 h 1192696"/>
                  <a:gd name="connsiteX8" fmla="*/ 71562 w 612251"/>
                  <a:gd name="connsiteY8" fmla="*/ 556591 h 1192696"/>
                  <a:gd name="connsiteX9" fmla="*/ 135173 w 612251"/>
                  <a:gd name="connsiteY9" fmla="*/ 341906 h 1192696"/>
                  <a:gd name="connsiteX10" fmla="*/ 262393 w 612251"/>
                  <a:gd name="connsiteY10" fmla="*/ 198783 h 1192696"/>
                  <a:gd name="connsiteX11" fmla="*/ 429372 w 612251"/>
                  <a:gd name="connsiteY11" fmla="*/ 71561 h 1192696"/>
                  <a:gd name="connsiteX12" fmla="*/ 524786 w 612251"/>
                  <a:gd name="connsiteY12" fmla="*/ 0 h 1192696"/>
                  <a:gd name="connsiteX0" fmla="*/ 691765 w 691765"/>
                  <a:gd name="connsiteY0" fmla="*/ 381663 h 1192696"/>
                  <a:gd name="connsiteX1" fmla="*/ 596348 w 691765"/>
                  <a:gd name="connsiteY1" fmla="*/ 644056 h 1192696"/>
                  <a:gd name="connsiteX2" fmla="*/ 548640 w 691765"/>
                  <a:gd name="connsiteY2" fmla="*/ 906449 h 1192696"/>
                  <a:gd name="connsiteX3" fmla="*/ 413468 w 691765"/>
                  <a:gd name="connsiteY3" fmla="*/ 1065475 h 1192696"/>
                  <a:gd name="connsiteX4" fmla="*/ 270345 w 691765"/>
                  <a:gd name="connsiteY4" fmla="*/ 1192696 h 1192696"/>
                  <a:gd name="connsiteX5" fmla="*/ 71562 w 691765"/>
                  <a:gd name="connsiteY5" fmla="*/ 1152939 h 1192696"/>
                  <a:gd name="connsiteX6" fmla="*/ 0 w 691765"/>
                  <a:gd name="connsiteY6" fmla="*/ 1009816 h 1192696"/>
                  <a:gd name="connsiteX7" fmla="*/ 7952 w 691765"/>
                  <a:gd name="connsiteY7" fmla="*/ 803082 h 1192696"/>
                  <a:gd name="connsiteX8" fmla="*/ 71562 w 691765"/>
                  <a:gd name="connsiteY8" fmla="*/ 556591 h 1192696"/>
                  <a:gd name="connsiteX9" fmla="*/ 135173 w 691765"/>
                  <a:gd name="connsiteY9" fmla="*/ 341906 h 1192696"/>
                  <a:gd name="connsiteX10" fmla="*/ 262393 w 691765"/>
                  <a:gd name="connsiteY10" fmla="*/ 198783 h 1192696"/>
                  <a:gd name="connsiteX11" fmla="*/ 429372 w 691765"/>
                  <a:gd name="connsiteY11" fmla="*/ 71561 h 1192696"/>
                  <a:gd name="connsiteX12" fmla="*/ 524786 w 691765"/>
                  <a:gd name="connsiteY12" fmla="*/ 0 h 1192696"/>
                  <a:gd name="connsiteX0" fmla="*/ 675862 w 675862"/>
                  <a:gd name="connsiteY0" fmla="*/ 413468 h 1192696"/>
                  <a:gd name="connsiteX1" fmla="*/ 596348 w 675862"/>
                  <a:gd name="connsiteY1" fmla="*/ 644056 h 1192696"/>
                  <a:gd name="connsiteX2" fmla="*/ 548640 w 675862"/>
                  <a:gd name="connsiteY2" fmla="*/ 906449 h 1192696"/>
                  <a:gd name="connsiteX3" fmla="*/ 413468 w 675862"/>
                  <a:gd name="connsiteY3" fmla="*/ 1065475 h 1192696"/>
                  <a:gd name="connsiteX4" fmla="*/ 270345 w 675862"/>
                  <a:gd name="connsiteY4" fmla="*/ 1192696 h 1192696"/>
                  <a:gd name="connsiteX5" fmla="*/ 71562 w 675862"/>
                  <a:gd name="connsiteY5" fmla="*/ 1152939 h 1192696"/>
                  <a:gd name="connsiteX6" fmla="*/ 0 w 675862"/>
                  <a:gd name="connsiteY6" fmla="*/ 1009816 h 1192696"/>
                  <a:gd name="connsiteX7" fmla="*/ 7952 w 675862"/>
                  <a:gd name="connsiteY7" fmla="*/ 803082 h 1192696"/>
                  <a:gd name="connsiteX8" fmla="*/ 71562 w 675862"/>
                  <a:gd name="connsiteY8" fmla="*/ 556591 h 1192696"/>
                  <a:gd name="connsiteX9" fmla="*/ 135173 w 675862"/>
                  <a:gd name="connsiteY9" fmla="*/ 341906 h 1192696"/>
                  <a:gd name="connsiteX10" fmla="*/ 262393 w 675862"/>
                  <a:gd name="connsiteY10" fmla="*/ 198783 h 1192696"/>
                  <a:gd name="connsiteX11" fmla="*/ 429372 w 675862"/>
                  <a:gd name="connsiteY11" fmla="*/ 71561 h 1192696"/>
                  <a:gd name="connsiteX12" fmla="*/ 524786 w 675862"/>
                  <a:gd name="connsiteY12" fmla="*/ 0 h 1192696"/>
                  <a:gd name="connsiteX0" fmla="*/ 675862 w 675862"/>
                  <a:gd name="connsiteY0" fmla="*/ 413468 h 1192696"/>
                  <a:gd name="connsiteX1" fmla="*/ 596348 w 675862"/>
                  <a:gd name="connsiteY1" fmla="*/ 644056 h 1192696"/>
                  <a:gd name="connsiteX2" fmla="*/ 548640 w 675862"/>
                  <a:gd name="connsiteY2" fmla="*/ 906449 h 1192696"/>
                  <a:gd name="connsiteX3" fmla="*/ 413468 w 675862"/>
                  <a:gd name="connsiteY3" fmla="*/ 1065475 h 1192696"/>
                  <a:gd name="connsiteX4" fmla="*/ 270345 w 675862"/>
                  <a:gd name="connsiteY4" fmla="*/ 1192696 h 1192696"/>
                  <a:gd name="connsiteX5" fmla="*/ 71562 w 675862"/>
                  <a:gd name="connsiteY5" fmla="*/ 1152939 h 1192696"/>
                  <a:gd name="connsiteX6" fmla="*/ 0 w 675862"/>
                  <a:gd name="connsiteY6" fmla="*/ 1009816 h 1192696"/>
                  <a:gd name="connsiteX7" fmla="*/ 7952 w 675862"/>
                  <a:gd name="connsiteY7" fmla="*/ 803082 h 1192696"/>
                  <a:gd name="connsiteX8" fmla="*/ 71562 w 675862"/>
                  <a:gd name="connsiteY8" fmla="*/ 556591 h 1192696"/>
                  <a:gd name="connsiteX9" fmla="*/ 135173 w 675862"/>
                  <a:gd name="connsiteY9" fmla="*/ 341906 h 1192696"/>
                  <a:gd name="connsiteX10" fmla="*/ 262393 w 675862"/>
                  <a:gd name="connsiteY10" fmla="*/ 198783 h 1192696"/>
                  <a:gd name="connsiteX11" fmla="*/ 333956 w 675862"/>
                  <a:gd name="connsiteY11" fmla="*/ 23853 h 1192696"/>
                  <a:gd name="connsiteX12" fmla="*/ 524786 w 675862"/>
                  <a:gd name="connsiteY12" fmla="*/ 0 h 1192696"/>
                  <a:gd name="connsiteX0" fmla="*/ 675862 w 675862"/>
                  <a:gd name="connsiteY0" fmla="*/ 532737 h 1311965"/>
                  <a:gd name="connsiteX1" fmla="*/ 596348 w 675862"/>
                  <a:gd name="connsiteY1" fmla="*/ 763325 h 1311965"/>
                  <a:gd name="connsiteX2" fmla="*/ 548640 w 675862"/>
                  <a:gd name="connsiteY2" fmla="*/ 1025718 h 1311965"/>
                  <a:gd name="connsiteX3" fmla="*/ 413468 w 675862"/>
                  <a:gd name="connsiteY3" fmla="*/ 1184744 h 1311965"/>
                  <a:gd name="connsiteX4" fmla="*/ 270345 w 675862"/>
                  <a:gd name="connsiteY4" fmla="*/ 1311965 h 1311965"/>
                  <a:gd name="connsiteX5" fmla="*/ 71562 w 675862"/>
                  <a:gd name="connsiteY5" fmla="*/ 1272208 h 1311965"/>
                  <a:gd name="connsiteX6" fmla="*/ 0 w 675862"/>
                  <a:gd name="connsiteY6" fmla="*/ 1129085 h 1311965"/>
                  <a:gd name="connsiteX7" fmla="*/ 7952 w 675862"/>
                  <a:gd name="connsiteY7" fmla="*/ 922351 h 1311965"/>
                  <a:gd name="connsiteX8" fmla="*/ 71562 w 675862"/>
                  <a:gd name="connsiteY8" fmla="*/ 675860 h 1311965"/>
                  <a:gd name="connsiteX9" fmla="*/ 135173 w 675862"/>
                  <a:gd name="connsiteY9" fmla="*/ 461175 h 1311965"/>
                  <a:gd name="connsiteX10" fmla="*/ 262393 w 675862"/>
                  <a:gd name="connsiteY10" fmla="*/ 318052 h 1311965"/>
                  <a:gd name="connsiteX11" fmla="*/ 333956 w 675862"/>
                  <a:gd name="connsiteY11" fmla="*/ 143122 h 1311965"/>
                  <a:gd name="connsiteX12" fmla="*/ 461175 w 675862"/>
                  <a:gd name="connsiteY12" fmla="*/ 0 h 1311965"/>
                  <a:gd name="connsiteX0" fmla="*/ 675862 w 675862"/>
                  <a:gd name="connsiteY0" fmla="*/ 532737 h 1311965"/>
                  <a:gd name="connsiteX1" fmla="*/ 596348 w 675862"/>
                  <a:gd name="connsiteY1" fmla="*/ 763325 h 1311965"/>
                  <a:gd name="connsiteX2" fmla="*/ 548640 w 675862"/>
                  <a:gd name="connsiteY2" fmla="*/ 1025718 h 1311965"/>
                  <a:gd name="connsiteX3" fmla="*/ 413468 w 675862"/>
                  <a:gd name="connsiteY3" fmla="*/ 1184744 h 1311965"/>
                  <a:gd name="connsiteX4" fmla="*/ 270345 w 675862"/>
                  <a:gd name="connsiteY4" fmla="*/ 1311965 h 1311965"/>
                  <a:gd name="connsiteX5" fmla="*/ 71562 w 675862"/>
                  <a:gd name="connsiteY5" fmla="*/ 1272208 h 1311965"/>
                  <a:gd name="connsiteX6" fmla="*/ 0 w 675862"/>
                  <a:gd name="connsiteY6" fmla="*/ 1129085 h 1311965"/>
                  <a:gd name="connsiteX7" fmla="*/ 7952 w 675862"/>
                  <a:gd name="connsiteY7" fmla="*/ 922351 h 1311965"/>
                  <a:gd name="connsiteX8" fmla="*/ 71562 w 675862"/>
                  <a:gd name="connsiteY8" fmla="*/ 675860 h 1311965"/>
                  <a:gd name="connsiteX9" fmla="*/ 135173 w 675862"/>
                  <a:gd name="connsiteY9" fmla="*/ 461175 h 1311965"/>
                  <a:gd name="connsiteX10" fmla="*/ 246491 w 675862"/>
                  <a:gd name="connsiteY10" fmla="*/ 294198 h 1311965"/>
                  <a:gd name="connsiteX11" fmla="*/ 333956 w 675862"/>
                  <a:gd name="connsiteY11" fmla="*/ 143122 h 1311965"/>
                  <a:gd name="connsiteX12" fmla="*/ 461175 w 675862"/>
                  <a:gd name="connsiteY12" fmla="*/ 0 h 1311965"/>
                  <a:gd name="connsiteX0" fmla="*/ 675862 w 675862"/>
                  <a:gd name="connsiteY0" fmla="*/ 492980 h 1272208"/>
                  <a:gd name="connsiteX1" fmla="*/ 596348 w 675862"/>
                  <a:gd name="connsiteY1" fmla="*/ 723568 h 1272208"/>
                  <a:gd name="connsiteX2" fmla="*/ 548640 w 675862"/>
                  <a:gd name="connsiteY2" fmla="*/ 985961 h 1272208"/>
                  <a:gd name="connsiteX3" fmla="*/ 413468 w 675862"/>
                  <a:gd name="connsiteY3" fmla="*/ 1144987 h 1272208"/>
                  <a:gd name="connsiteX4" fmla="*/ 270345 w 675862"/>
                  <a:gd name="connsiteY4" fmla="*/ 1272208 h 1272208"/>
                  <a:gd name="connsiteX5" fmla="*/ 71562 w 675862"/>
                  <a:gd name="connsiteY5" fmla="*/ 1232451 h 1272208"/>
                  <a:gd name="connsiteX6" fmla="*/ 0 w 675862"/>
                  <a:gd name="connsiteY6" fmla="*/ 1089328 h 1272208"/>
                  <a:gd name="connsiteX7" fmla="*/ 7952 w 675862"/>
                  <a:gd name="connsiteY7" fmla="*/ 882594 h 1272208"/>
                  <a:gd name="connsiteX8" fmla="*/ 71562 w 675862"/>
                  <a:gd name="connsiteY8" fmla="*/ 636103 h 1272208"/>
                  <a:gd name="connsiteX9" fmla="*/ 135173 w 675862"/>
                  <a:gd name="connsiteY9" fmla="*/ 421418 h 1272208"/>
                  <a:gd name="connsiteX10" fmla="*/ 246491 w 675862"/>
                  <a:gd name="connsiteY10" fmla="*/ 254441 h 1272208"/>
                  <a:gd name="connsiteX11" fmla="*/ 333956 w 675862"/>
                  <a:gd name="connsiteY11" fmla="*/ 103365 h 1272208"/>
                  <a:gd name="connsiteX12" fmla="*/ 461175 w 675862"/>
                  <a:gd name="connsiteY12" fmla="*/ 0 h 1272208"/>
                  <a:gd name="connsiteX0" fmla="*/ 675862 w 675862"/>
                  <a:gd name="connsiteY0" fmla="*/ 492980 h 1272208"/>
                  <a:gd name="connsiteX1" fmla="*/ 596348 w 675862"/>
                  <a:gd name="connsiteY1" fmla="*/ 723568 h 1272208"/>
                  <a:gd name="connsiteX2" fmla="*/ 548640 w 675862"/>
                  <a:gd name="connsiteY2" fmla="*/ 985961 h 1272208"/>
                  <a:gd name="connsiteX3" fmla="*/ 413468 w 675862"/>
                  <a:gd name="connsiteY3" fmla="*/ 1144987 h 1272208"/>
                  <a:gd name="connsiteX4" fmla="*/ 270345 w 675862"/>
                  <a:gd name="connsiteY4" fmla="*/ 1272208 h 1272208"/>
                  <a:gd name="connsiteX5" fmla="*/ 71562 w 675862"/>
                  <a:gd name="connsiteY5" fmla="*/ 1232451 h 1272208"/>
                  <a:gd name="connsiteX6" fmla="*/ 0 w 675862"/>
                  <a:gd name="connsiteY6" fmla="*/ 1089328 h 1272208"/>
                  <a:gd name="connsiteX7" fmla="*/ 7952 w 675862"/>
                  <a:gd name="connsiteY7" fmla="*/ 882594 h 1272208"/>
                  <a:gd name="connsiteX8" fmla="*/ 71562 w 675862"/>
                  <a:gd name="connsiteY8" fmla="*/ 636103 h 1272208"/>
                  <a:gd name="connsiteX9" fmla="*/ 135173 w 675862"/>
                  <a:gd name="connsiteY9" fmla="*/ 421418 h 1272208"/>
                  <a:gd name="connsiteX10" fmla="*/ 246491 w 675862"/>
                  <a:gd name="connsiteY10" fmla="*/ 254441 h 1272208"/>
                  <a:gd name="connsiteX11" fmla="*/ 318054 w 675862"/>
                  <a:gd name="connsiteY11" fmla="*/ 143121 h 1272208"/>
                  <a:gd name="connsiteX12" fmla="*/ 461175 w 675862"/>
                  <a:gd name="connsiteY12" fmla="*/ 0 h 127220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75862" h="1272208">
                    <a:moveTo>
                      <a:pt x="675862" y="492980"/>
                    </a:moveTo>
                    <a:lnTo>
                      <a:pt x="596348" y="723568"/>
                    </a:lnTo>
                    <a:lnTo>
                      <a:pt x="548640" y="985961"/>
                    </a:lnTo>
                    <a:lnTo>
                      <a:pt x="413468" y="1144987"/>
                    </a:lnTo>
                    <a:lnTo>
                      <a:pt x="270345" y="1272208"/>
                    </a:lnTo>
                    <a:lnTo>
                      <a:pt x="71562" y="1232451"/>
                    </a:lnTo>
                    <a:lnTo>
                      <a:pt x="0" y="1089328"/>
                    </a:lnTo>
                    <a:lnTo>
                      <a:pt x="7952" y="882594"/>
                    </a:lnTo>
                    <a:lnTo>
                      <a:pt x="71562" y="636103"/>
                    </a:lnTo>
                    <a:lnTo>
                      <a:pt x="135173" y="421418"/>
                    </a:lnTo>
                    <a:lnTo>
                      <a:pt x="246491" y="254441"/>
                    </a:lnTo>
                    <a:lnTo>
                      <a:pt x="318054" y="143121"/>
                    </a:lnTo>
                    <a:lnTo>
                      <a:pt x="461175" y="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7" name="Forme libre 1032">
                <a:extLst>
                  <a:ext uri="{FF2B5EF4-FFF2-40B4-BE49-F238E27FC236}">
                    <a16:creationId xmlns:a16="http://schemas.microsoft.com/office/drawing/2014/main" id="{CCD46423-7CE6-40F6-B92D-E37A5D0579BE}"/>
                  </a:ext>
                </a:extLst>
              </xdr:cNvPr>
              <xdr:cNvSpPr/>
            </xdr:nvSpPr>
            <xdr:spPr>
              <a:xfrm>
                <a:off x="3776870" y="2218414"/>
                <a:ext cx="1288111" cy="787179"/>
              </a:xfrm>
              <a:custGeom>
                <a:avLst/>
                <a:gdLst>
                  <a:gd name="connsiteX0" fmla="*/ 1288111 w 1288111"/>
                  <a:gd name="connsiteY0" fmla="*/ 0 h 787179"/>
                  <a:gd name="connsiteX1" fmla="*/ 1129085 w 1288111"/>
                  <a:gd name="connsiteY1" fmla="*/ 15903 h 787179"/>
                  <a:gd name="connsiteX2" fmla="*/ 938253 w 1288111"/>
                  <a:gd name="connsiteY2" fmla="*/ 63610 h 787179"/>
                  <a:gd name="connsiteX3" fmla="*/ 739471 w 1288111"/>
                  <a:gd name="connsiteY3" fmla="*/ 103367 h 787179"/>
                  <a:gd name="connsiteX4" fmla="*/ 596347 w 1288111"/>
                  <a:gd name="connsiteY4" fmla="*/ 159026 h 787179"/>
                  <a:gd name="connsiteX5" fmla="*/ 445273 w 1288111"/>
                  <a:gd name="connsiteY5" fmla="*/ 238539 h 787179"/>
                  <a:gd name="connsiteX6" fmla="*/ 326003 w 1288111"/>
                  <a:gd name="connsiteY6" fmla="*/ 302149 h 787179"/>
                  <a:gd name="connsiteX7" fmla="*/ 222636 w 1288111"/>
                  <a:gd name="connsiteY7" fmla="*/ 326003 h 787179"/>
                  <a:gd name="connsiteX8" fmla="*/ 87464 w 1288111"/>
                  <a:gd name="connsiteY8" fmla="*/ 373711 h 787179"/>
                  <a:gd name="connsiteX9" fmla="*/ 0 w 1288111"/>
                  <a:gd name="connsiteY9" fmla="*/ 477078 h 787179"/>
                  <a:gd name="connsiteX10" fmla="*/ 0 w 1288111"/>
                  <a:gd name="connsiteY10" fmla="*/ 620202 h 787179"/>
                  <a:gd name="connsiteX11" fmla="*/ 103367 w 1288111"/>
                  <a:gd name="connsiteY11" fmla="*/ 723569 h 787179"/>
                  <a:gd name="connsiteX12" fmla="*/ 318052 w 1288111"/>
                  <a:gd name="connsiteY12" fmla="*/ 787179 h 787179"/>
                  <a:gd name="connsiteX13" fmla="*/ 564542 w 1288111"/>
                  <a:gd name="connsiteY13" fmla="*/ 755374 h 787179"/>
                  <a:gd name="connsiteX14" fmla="*/ 834887 w 1288111"/>
                  <a:gd name="connsiteY14" fmla="*/ 659958 h 787179"/>
                  <a:gd name="connsiteX15" fmla="*/ 922351 w 1288111"/>
                  <a:gd name="connsiteY15" fmla="*/ 604299 h 787179"/>
                  <a:gd name="connsiteX16" fmla="*/ 1081377 w 1288111"/>
                  <a:gd name="connsiteY16" fmla="*/ 596348 h 78717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</a:cxnLst>
                <a:rect l="l" t="t" r="r" b="b"/>
                <a:pathLst>
                  <a:path w="1288111" h="787179">
                    <a:moveTo>
                      <a:pt x="1288111" y="0"/>
                    </a:moveTo>
                    <a:lnTo>
                      <a:pt x="1129085" y="15903"/>
                    </a:lnTo>
                    <a:lnTo>
                      <a:pt x="938253" y="63610"/>
                    </a:lnTo>
                    <a:lnTo>
                      <a:pt x="739471" y="103367"/>
                    </a:lnTo>
                    <a:lnTo>
                      <a:pt x="596347" y="159026"/>
                    </a:lnTo>
                    <a:lnTo>
                      <a:pt x="445273" y="238539"/>
                    </a:lnTo>
                    <a:lnTo>
                      <a:pt x="326003" y="302149"/>
                    </a:lnTo>
                    <a:lnTo>
                      <a:pt x="222636" y="326003"/>
                    </a:lnTo>
                    <a:lnTo>
                      <a:pt x="87464" y="373711"/>
                    </a:lnTo>
                    <a:lnTo>
                      <a:pt x="0" y="477078"/>
                    </a:lnTo>
                    <a:lnTo>
                      <a:pt x="0" y="620202"/>
                    </a:lnTo>
                    <a:lnTo>
                      <a:pt x="103367" y="723569"/>
                    </a:lnTo>
                    <a:lnTo>
                      <a:pt x="318052" y="787179"/>
                    </a:lnTo>
                    <a:lnTo>
                      <a:pt x="564542" y="755374"/>
                    </a:lnTo>
                    <a:lnTo>
                      <a:pt x="834887" y="659958"/>
                    </a:lnTo>
                    <a:lnTo>
                      <a:pt x="922351" y="604299"/>
                    </a:lnTo>
                    <a:lnTo>
                      <a:pt x="1081377" y="596348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8" name="Forme libre 1033">
                <a:extLst>
                  <a:ext uri="{FF2B5EF4-FFF2-40B4-BE49-F238E27FC236}">
                    <a16:creationId xmlns:a16="http://schemas.microsoft.com/office/drawing/2014/main" id="{1F046DEB-0C5F-4D13-9CC2-7171EE2C7C04}"/>
                  </a:ext>
                </a:extLst>
              </xdr:cNvPr>
              <xdr:cNvSpPr/>
            </xdr:nvSpPr>
            <xdr:spPr>
              <a:xfrm>
                <a:off x="3935896" y="2019631"/>
                <a:ext cx="1200647" cy="469127"/>
              </a:xfrm>
              <a:custGeom>
                <a:avLst/>
                <a:gdLst>
                  <a:gd name="connsiteX0" fmla="*/ 214685 w 1200647"/>
                  <a:gd name="connsiteY0" fmla="*/ 469127 h 469127"/>
                  <a:gd name="connsiteX1" fmla="*/ 79513 w 1200647"/>
                  <a:gd name="connsiteY1" fmla="*/ 405517 h 469127"/>
                  <a:gd name="connsiteX2" fmla="*/ 0 w 1200647"/>
                  <a:gd name="connsiteY2" fmla="*/ 222637 h 469127"/>
                  <a:gd name="connsiteX3" fmla="*/ 15902 w 1200647"/>
                  <a:gd name="connsiteY3" fmla="*/ 31806 h 469127"/>
                  <a:gd name="connsiteX4" fmla="*/ 206734 w 1200647"/>
                  <a:gd name="connsiteY4" fmla="*/ 0 h 469127"/>
                  <a:gd name="connsiteX5" fmla="*/ 572494 w 1200647"/>
                  <a:gd name="connsiteY5" fmla="*/ 63611 h 469127"/>
                  <a:gd name="connsiteX6" fmla="*/ 938254 w 1200647"/>
                  <a:gd name="connsiteY6" fmla="*/ 119270 h 469127"/>
                  <a:gd name="connsiteX7" fmla="*/ 1200647 w 1200647"/>
                  <a:gd name="connsiteY7" fmla="*/ 182880 h 46912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1200647" h="469127">
                    <a:moveTo>
                      <a:pt x="214685" y="469127"/>
                    </a:moveTo>
                    <a:lnTo>
                      <a:pt x="79513" y="405517"/>
                    </a:lnTo>
                    <a:lnTo>
                      <a:pt x="0" y="222637"/>
                    </a:lnTo>
                    <a:lnTo>
                      <a:pt x="15902" y="31806"/>
                    </a:lnTo>
                    <a:lnTo>
                      <a:pt x="206734" y="0"/>
                    </a:lnTo>
                    <a:lnTo>
                      <a:pt x="572494" y="63611"/>
                    </a:lnTo>
                    <a:lnTo>
                      <a:pt x="938254" y="119270"/>
                    </a:lnTo>
                    <a:lnTo>
                      <a:pt x="1200647" y="18288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99" name="Forme libre 1034">
                <a:extLst>
                  <a:ext uri="{FF2B5EF4-FFF2-40B4-BE49-F238E27FC236}">
                    <a16:creationId xmlns:a16="http://schemas.microsoft.com/office/drawing/2014/main" id="{9C408CD8-F3E8-4D96-9A7B-204AB7F6F713}"/>
                  </a:ext>
                </a:extLst>
              </xdr:cNvPr>
              <xdr:cNvSpPr/>
            </xdr:nvSpPr>
            <xdr:spPr>
              <a:xfrm>
                <a:off x="5414838" y="2743200"/>
                <a:ext cx="151075" cy="31805"/>
              </a:xfrm>
              <a:custGeom>
                <a:avLst/>
                <a:gdLst>
                  <a:gd name="connsiteX0" fmla="*/ 0 w 151075"/>
                  <a:gd name="connsiteY0" fmla="*/ 31805 h 31805"/>
                  <a:gd name="connsiteX1" fmla="*/ 151075 w 151075"/>
                  <a:gd name="connsiteY1" fmla="*/ 0 h 3180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1075" h="31805">
                    <a:moveTo>
                      <a:pt x="0" y="31805"/>
                    </a:moveTo>
                    <a:lnTo>
                      <a:pt x="151075" y="0"/>
                    </a:lnTo>
                  </a:path>
                </a:pathLst>
              </a:cu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0" name="Forme libre 1035">
                <a:extLst>
                  <a:ext uri="{FF2B5EF4-FFF2-40B4-BE49-F238E27FC236}">
                    <a16:creationId xmlns:a16="http://schemas.microsoft.com/office/drawing/2014/main" id="{35BF9161-F628-421F-9D51-B1B345DCA698}"/>
                  </a:ext>
                </a:extLst>
              </xdr:cNvPr>
              <xdr:cNvSpPr/>
            </xdr:nvSpPr>
            <xdr:spPr>
              <a:xfrm>
                <a:off x="5184250" y="1200647"/>
                <a:ext cx="763326" cy="985962"/>
              </a:xfrm>
              <a:custGeom>
                <a:avLst/>
                <a:gdLst>
                  <a:gd name="connsiteX0" fmla="*/ 174929 w 763326"/>
                  <a:gd name="connsiteY0" fmla="*/ 985962 h 985962"/>
                  <a:gd name="connsiteX1" fmla="*/ 111319 w 763326"/>
                  <a:gd name="connsiteY1" fmla="*/ 890546 h 985962"/>
                  <a:gd name="connsiteX2" fmla="*/ 0 w 763326"/>
                  <a:gd name="connsiteY2" fmla="*/ 198783 h 985962"/>
                  <a:gd name="connsiteX3" fmla="*/ 31806 w 763326"/>
                  <a:gd name="connsiteY3" fmla="*/ 103367 h 985962"/>
                  <a:gd name="connsiteX4" fmla="*/ 357809 w 763326"/>
                  <a:gd name="connsiteY4" fmla="*/ 0 h 985962"/>
                  <a:gd name="connsiteX5" fmla="*/ 485030 w 763326"/>
                  <a:gd name="connsiteY5" fmla="*/ 31805 h 985962"/>
                  <a:gd name="connsiteX6" fmla="*/ 492981 w 763326"/>
                  <a:gd name="connsiteY6" fmla="*/ 135172 h 985962"/>
                  <a:gd name="connsiteX7" fmla="*/ 596348 w 763326"/>
                  <a:gd name="connsiteY7" fmla="*/ 111318 h 985962"/>
                  <a:gd name="connsiteX8" fmla="*/ 644056 w 763326"/>
                  <a:gd name="connsiteY8" fmla="*/ 119270 h 985962"/>
                  <a:gd name="connsiteX9" fmla="*/ 699715 w 763326"/>
                  <a:gd name="connsiteY9" fmla="*/ 341906 h 985962"/>
                  <a:gd name="connsiteX10" fmla="*/ 763326 w 763326"/>
                  <a:gd name="connsiteY10" fmla="*/ 795130 h 98596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763326" h="985962">
                    <a:moveTo>
                      <a:pt x="174929" y="985962"/>
                    </a:moveTo>
                    <a:lnTo>
                      <a:pt x="111319" y="890546"/>
                    </a:lnTo>
                    <a:lnTo>
                      <a:pt x="0" y="198783"/>
                    </a:lnTo>
                    <a:lnTo>
                      <a:pt x="31806" y="103367"/>
                    </a:lnTo>
                    <a:lnTo>
                      <a:pt x="357809" y="0"/>
                    </a:lnTo>
                    <a:lnTo>
                      <a:pt x="485030" y="31805"/>
                    </a:lnTo>
                    <a:lnTo>
                      <a:pt x="492981" y="135172"/>
                    </a:lnTo>
                    <a:lnTo>
                      <a:pt x="596348" y="111318"/>
                    </a:lnTo>
                    <a:lnTo>
                      <a:pt x="644056" y="119270"/>
                    </a:lnTo>
                    <a:lnTo>
                      <a:pt x="699715" y="341906"/>
                    </a:lnTo>
                    <a:lnTo>
                      <a:pt x="763326" y="79513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1" name="Forme libre 1036">
                <a:extLst>
                  <a:ext uri="{FF2B5EF4-FFF2-40B4-BE49-F238E27FC236}">
                    <a16:creationId xmlns:a16="http://schemas.microsoft.com/office/drawing/2014/main" id="{24C513C6-DCE7-473D-9ADA-B9E04B21076A}"/>
                  </a:ext>
                </a:extLst>
              </xdr:cNvPr>
              <xdr:cNvSpPr/>
            </xdr:nvSpPr>
            <xdr:spPr>
              <a:xfrm>
                <a:off x="5534108" y="2560320"/>
                <a:ext cx="477078" cy="389614"/>
              </a:xfrm>
              <a:custGeom>
                <a:avLst/>
                <a:gdLst>
                  <a:gd name="connsiteX0" fmla="*/ 0 w 477078"/>
                  <a:gd name="connsiteY0" fmla="*/ 0 h 389614"/>
                  <a:gd name="connsiteX1" fmla="*/ 79513 w 477078"/>
                  <a:gd name="connsiteY1" fmla="*/ 310101 h 389614"/>
                  <a:gd name="connsiteX2" fmla="*/ 166977 w 477078"/>
                  <a:gd name="connsiteY2" fmla="*/ 389614 h 389614"/>
                  <a:gd name="connsiteX3" fmla="*/ 477078 w 477078"/>
                  <a:gd name="connsiteY3" fmla="*/ 341906 h 38961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477078" h="389614">
                    <a:moveTo>
                      <a:pt x="0" y="0"/>
                    </a:moveTo>
                    <a:lnTo>
                      <a:pt x="79513" y="310101"/>
                    </a:lnTo>
                    <a:lnTo>
                      <a:pt x="166977" y="389614"/>
                    </a:lnTo>
                    <a:lnTo>
                      <a:pt x="477078" y="341906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2" name="Forme libre 1037">
                <a:extLst>
                  <a:ext uri="{FF2B5EF4-FFF2-40B4-BE49-F238E27FC236}">
                    <a16:creationId xmlns:a16="http://schemas.microsoft.com/office/drawing/2014/main" id="{A5DD062B-6F33-4E04-B7EB-9E7767CA14B8}"/>
                  </a:ext>
                </a:extLst>
              </xdr:cNvPr>
              <xdr:cNvSpPr/>
            </xdr:nvSpPr>
            <xdr:spPr>
              <a:xfrm>
                <a:off x="5231958" y="1319917"/>
                <a:ext cx="294199" cy="675860"/>
              </a:xfrm>
              <a:custGeom>
                <a:avLst/>
                <a:gdLst>
                  <a:gd name="connsiteX0" fmla="*/ 222637 w 294199"/>
                  <a:gd name="connsiteY0" fmla="*/ 675860 h 675860"/>
                  <a:gd name="connsiteX1" fmla="*/ 135172 w 294199"/>
                  <a:gd name="connsiteY1" fmla="*/ 166977 h 675860"/>
                  <a:gd name="connsiteX2" fmla="*/ 166978 w 294199"/>
                  <a:gd name="connsiteY2" fmla="*/ 127220 h 675860"/>
                  <a:gd name="connsiteX3" fmla="*/ 294199 w 294199"/>
                  <a:gd name="connsiteY3" fmla="*/ 95415 h 675860"/>
                  <a:gd name="connsiteX4" fmla="*/ 182880 w 294199"/>
                  <a:gd name="connsiteY4" fmla="*/ 0 h 675860"/>
                  <a:gd name="connsiteX5" fmla="*/ 15903 w 294199"/>
                  <a:gd name="connsiteY5" fmla="*/ 55659 h 675860"/>
                  <a:gd name="connsiteX6" fmla="*/ 15903 w 294199"/>
                  <a:gd name="connsiteY6" fmla="*/ 246490 h 675860"/>
                  <a:gd name="connsiteX7" fmla="*/ 0 w 294199"/>
                  <a:gd name="connsiteY7" fmla="*/ 318052 h 67586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294199" h="675860">
                    <a:moveTo>
                      <a:pt x="222637" y="675860"/>
                    </a:moveTo>
                    <a:lnTo>
                      <a:pt x="135172" y="166977"/>
                    </a:lnTo>
                    <a:lnTo>
                      <a:pt x="166978" y="127220"/>
                    </a:lnTo>
                    <a:lnTo>
                      <a:pt x="294199" y="95415"/>
                    </a:lnTo>
                    <a:lnTo>
                      <a:pt x="182880" y="0"/>
                    </a:lnTo>
                    <a:lnTo>
                      <a:pt x="15903" y="55659"/>
                    </a:lnTo>
                    <a:lnTo>
                      <a:pt x="15903" y="246490"/>
                    </a:lnTo>
                    <a:lnTo>
                      <a:pt x="0" y="318052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3" name="Forme libre 1038">
                <a:extLst>
                  <a:ext uri="{FF2B5EF4-FFF2-40B4-BE49-F238E27FC236}">
                    <a16:creationId xmlns:a16="http://schemas.microsoft.com/office/drawing/2014/main" id="{1B3518D4-F20F-45AD-8BCA-786B05FAFE70}"/>
                  </a:ext>
                </a:extLst>
              </xdr:cNvPr>
              <xdr:cNvSpPr/>
            </xdr:nvSpPr>
            <xdr:spPr>
              <a:xfrm>
                <a:off x="5494351" y="1232452"/>
                <a:ext cx="190832" cy="135172"/>
              </a:xfrm>
              <a:custGeom>
                <a:avLst/>
                <a:gdLst>
                  <a:gd name="connsiteX0" fmla="*/ 119270 w 190832"/>
                  <a:gd name="connsiteY0" fmla="*/ 0 h 135172"/>
                  <a:gd name="connsiteX1" fmla="*/ 0 w 190832"/>
                  <a:gd name="connsiteY1" fmla="*/ 39757 h 135172"/>
                  <a:gd name="connsiteX2" fmla="*/ 95416 w 190832"/>
                  <a:gd name="connsiteY2" fmla="*/ 135172 h 135172"/>
                  <a:gd name="connsiteX3" fmla="*/ 190832 w 190832"/>
                  <a:gd name="connsiteY3" fmla="*/ 95416 h 13517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190832" h="135172">
                    <a:moveTo>
                      <a:pt x="119270" y="0"/>
                    </a:moveTo>
                    <a:lnTo>
                      <a:pt x="0" y="39757"/>
                    </a:lnTo>
                    <a:lnTo>
                      <a:pt x="95416" y="135172"/>
                    </a:lnTo>
                    <a:lnTo>
                      <a:pt x="190832" y="95416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4" name="Forme libre 1039">
                <a:extLst>
                  <a:ext uri="{FF2B5EF4-FFF2-40B4-BE49-F238E27FC236}">
                    <a16:creationId xmlns:a16="http://schemas.microsoft.com/office/drawing/2014/main" id="{25DE7BF2-D0F4-4236-9FE5-4CA07E55ACE4}"/>
                  </a:ext>
                </a:extLst>
              </xdr:cNvPr>
              <xdr:cNvSpPr/>
            </xdr:nvSpPr>
            <xdr:spPr>
              <a:xfrm>
                <a:off x="5971430" y="2323165"/>
                <a:ext cx="15903" cy="127221"/>
              </a:xfrm>
              <a:custGeom>
                <a:avLst/>
                <a:gdLst>
                  <a:gd name="connsiteX0" fmla="*/ 0 w 15903"/>
                  <a:gd name="connsiteY0" fmla="*/ 0 h 127221"/>
                  <a:gd name="connsiteX1" fmla="*/ 15903 w 15903"/>
                  <a:gd name="connsiteY1" fmla="*/ 127221 h 12722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903" h="127221">
                    <a:moveTo>
                      <a:pt x="0" y="0"/>
                    </a:moveTo>
                    <a:lnTo>
                      <a:pt x="15903" y="127221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5" name="Forme libre 1040">
                <a:extLst>
                  <a:ext uri="{FF2B5EF4-FFF2-40B4-BE49-F238E27FC236}">
                    <a16:creationId xmlns:a16="http://schemas.microsoft.com/office/drawing/2014/main" id="{4D968A75-20F3-4181-99F8-8355470F3A3E}"/>
                  </a:ext>
                </a:extLst>
              </xdr:cNvPr>
              <xdr:cNvSpPr/>
            </xdr:nvSpPr>
            <xdr:spPr>
              <a:xfrm>
                <a:off x="6027089" y="2612003"/>
                <a:ext cx="15903" cy="127221"/>
              </a:xfrm>
              <a:custGeom>
                <a:avLst/>
                <a:gdLst>
                  <a:gd name="connsiteX0" fmla="*/ 0 w 15903"/>
                  <a:gd name="connsiteY0" fmla="*/ 0 h 127221"/>
                  <a:gd name="connsiteX1" fmla="*/ 15903 w 15903"/>
                  <a:gd name="connsiteY1" fmla="*/ 127221 h 12722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5903" h="127221">
                    <a:moveTo>
                      <a:pt x="0" y="0"/>
                    </a:moveTo>
                    <a:lnTo>
                      <a:pt x="15903" y="127221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6" name="Forme libre 1041">
                <a:extLst>
                  <a:ext uri="{FF2B5EF4-FFF2-40B4-BE49-F238E27FC236}">
                    <a16:creationId xmlns:a16="http://schemas.microsoft.com/office/drawing/2014/main" id="{F0127B54-5935-434E-B029-AAFCD366CC6B}"/>
                  </a:ext>
                </a:extLst>
              </xdr:cNvPr>
              <xdr:cNvSpPr/>
            </xdr:nvSpPr>
            <xdr:spPr>
              <a:xfrm>
                <a:off x="5160397" y="2178657"/>
                <a:ext cx="135172" cy="63611"/>
              </a:xfrm>
              <a:custGeom>
                <a:avLst/>
                <a:gdLst>
                  <a:gd name="connsiteX0" fmla="*/ 0 w 135172"/>
                  <a:gd name="connsiteY0" fmla="*/ 0 h 63611"/>
                  <a:gd name="connsiteX1" fmla="*/ 135172 w 135172"/>
                  <a:gd name="connsiteY1" fmla="*/ 63611 h 6361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</a:cxnLst>
                <a:rect l="l" t="t" r="r" b="b"/>
                <a:pathLst>
                  <a:path w="135172" h="63611">
                    <a:moveTo>
                      <a:pt x="0" y="0"/>
                    </a:moveTo>
                    <a:lnTo>
                      <a:pt x="135172" y="63611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07" name="Forme libre 1042">
                <a:extLst>
                  <a:ext uri="{FF2B5EF4-FFF2-40B4-BE49-F238E27FC236}">
                    <a16:creationId xmlns:a16="http://schemas.microsoft.com/office/drawing/2014/main" id="{947FF31F-F8DB-4BD6-A77B-1596B3023100}"/>
                  </a:ext>
                </a:extLst>
              </xdr:cNvPr>
              <xdr:cNvSpPr/>
            </xdr:nvSpPr>
            <xdr:spPr>
              <a:xfrm>
                <a:off x="6090699" y="1789043"/>
                <a:ext cx="63611" cy="230588"/>
              </a:xfrm>
              <a:custGeom>
                <a:avLst/>
                <a:gdLst>
                  <a:gd name="connsiteX0" fmla="*/ 0 w 63611"/>
                  <a:gd name="connsiteY0" fmla="*/ 0 h 230588"/>
                  <a:gd name="connsiteX1" fmla="*/ 23854 w 63611"/>
                  <a:gd name="connsiteY1" fmla="*/ 151075 h 230588"/>
                  <a:gd name="connsiteX2" fmla="*/ 63611 w 63611"/>
                  <a:gd name="connsiteY2" fmla="*/ 230588 h 23058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63611" h="230588">
                    <a:moveTo>
                      <a:pt x="0" y="0"/>
                    </a:moveTo>
                    <a:lnTo>
                      <a:pt x="23854" y="151075"/>
                    </a:lnTo>
                    <a:lnTo>
                      <a:pt x="63611" y="230588"/>
                    </a:lnTo>
                  </a:path>
                </a:pathLst>
              </a:cu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</xdr:grpSp>
      <xdr:sp macro="" textlink="">
        <xdr:nvSpPr>
          <xdr:cNvPr id="191" name="Forme libre 1026">
            <a:extLst>
              <a:ext uri="{FF2B5EF4-FFF2-40B4-BE49-F238E27FC236}">
                <a16:creationId xmlns:a16="http://schemas.microsoft.com/office/drawing/2014/main" id="{105CFA38-2C57-43D9-BA1F-55F8ECDE27BF}"/>
              </a:ext>
            </a:extLst>
          </xdr:cNvPr>
          <xdr:cNvSpPr/>
        </xdr:nvSpPr>
        <xdr:spPr>
          <a:xfrm>
            <a:off x="6278880" y="2185851"/>
            <a:ext cx="182880" cy="330926"/>
          </a:xfrm>
          <a:custGeom>
            <a:avLst/>
            <a:gdLst>
              <a:gd name="connsiteX0" fmla="*/ 0 w 182880"/>
              <a:gd name="connsiteY0" fmla="*/ 330926 h 330926"/>
              <a:gd name="connsiteX1" fmla="*/ 95794 w 182880"/>
              <a:gd name="connsiteY1" fmla="*/ 182880 h 330926"/>
              <a:gd name="connsiteX2" fmla="*/ 182880 w 182880"/>
              <a:gd name="connsiteY2" fmla="*/ 0 h 3309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2880" h="330926">
                <a:moveTo>
                  <a:pt x="0" y="330926"/>
                </a:moveTo>
                <a:lnTo>
                  <a:pt x="95794" y="182880"/>
                </a:lnTo>
                <a:lnTo>
                  <a:pt x="182880" y="0"/>
                </a:ln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2</xdr:col>
      <xdr:colOff>0</xdr:colOff>
      <xdr:row>12</xdr:row>
      <xdr:rowOff>1</xdr:rowOff>
    </xdr:from>
    <xdr:to>
      <xdr:col>4</xdr:col>
      <xdr:colOff>323851</xdr:colOff>
      <xdr:row>12</xdr:row>
      <xdr:rowOff>1010633</xdr:rowOff>
    </xdr:to>
    <xdr:pic>
      <xdr:nvPicPr>
        <xdr:cNvPr id="208" name="Image 325">
          <a:extLst>
            <a:ext uri="{FF2B5EF4-FFF2-40B4-BE49-F238E27FC236}">
              <a16:creationId xmlns:a16="http://schemas.microsoft.com/office/drawing/2014/main" id="{4C94BCB7-1CBE-4E39-84AF-D6F60576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16200000">
          <a:off x="1066310" y="9392141"/>
          <a:ext cx="1010632" cy="14287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0</xdr:colOff>
      <xdr:row>12</xdr:row>
      <xdr:rowOff>1061959</xdr:rowOff>
    </xdr:to>
    <xdr:pic>
      <xdr:nvPicPr>
        <xdr:cNvPr id="209" name="Image 285">
          <a:extLst>
            <a:ext uri="{FF2B5EF4-FFF2-40B4-BE49-F238E27FC236}">
              <a16:creationId xmlns:a16="http://schemas.microsoft.com/office/drawing/2014/main" id="{E71D9FF1-0600-4713-ADA8-8A5AE4861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286000" y="9601200"/>
          <a:ext cx="1428750" cy="10619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4</xdr:col>
      <xdr:colOff>323849</xdr:colOff>
      <xdr:row>36</xdr:row>
      <xdr:rowOff>1073518</xdr:rowOff>
    </xdr:to>
    <xdr:pic>
      <xdr:nvPicPr>
        <xdr:cNvPr id="210" name="Image 48">
          <a:extLst>
            <a:ext uri="{FF2B5EF4-FFF2-40B4-BE49-F238E27FC236}">
              <a16:creationId xmlns:a16="http://schemas.microsoft.com/office/drawing/2014/main" id="{11F23A17-F4C2-4742-B089-D6877BD75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16200000">
          <a:off x="1034866" y="36855584"/>
          <a:ext cx="1073518" cy="14287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36</xdr:row>
      <xdr:rowOff>1</xdr:rowOff>
    </xdr:from>
    <xdr:to>
      <xdr:col>5</xdr:col>
      <xdr:colOff>354700</xdr:colOff>
      <xdr:row>37</xdr:row>
      <xdr:rowOff>1</xdr:rowOff>
    </xdr:to>
    <xdr:grpSp>
      <xdr:nvGrpSpPr>
        <xdr:cNvPr id="211" name="Groupe 968">
          <a:extLst>
            <a:ext uri="{FF2B5EF4-FFF2-40B4-BE49-F238E27FC236}">
              <a16:creationId xmlns:a16="http://schemas.microsoft.com/office/drawing/2014/main" id="{A023435B-13B0-4BED-899E-548B4178E856}"/>
            </a:ext>
          </a:extLst>
        </xdr:cNvPr>
        <xdr:cNvGrpSpPr>
          <a:grpSpLocks noChangeAspect="1"/>
        </xdr:cNvGrpSpPr>
      </xdr:nvGrpSpPr>
      <xdr:grpSpPr>
        <a:xfrm>
          <a:off x="2391833" y="37517918"/>
          <a:ext cx="1106117" cy="1143000"/>
          <a:chOff x="2777319" y="484496"/>
          <a:chExt cx="5281684" cy="5001904"/>
        </a:xfrm>
      </xdr:grpSpPr>
      <xdr:grpSp>
        <xdr:nvGrpSpPr>
          <xdr:cNvPr id="212" name="Groupe 969">
            <a:extLst>
              <a:ext uri="{FF2B5EF4-FFF2-40B4-BE49-F238E27FC236}">
                <a16:creationId xmlns:a16="http://schemas.microsoft.com/office/drawing/2014/main" id="{2E8432D0-F4DC-48E6-A9E9-4C61FE70D471}"/>
              </a:ext>
            </a:extLst>
          </xdr:cNvPr>
          <xdr:cNvGrpSpPr/>
        </xdr:nvGrpSpPr>
        <xdr:grpSpPr>
          <a:xfrm>
            <a:off x="2777319" y="484496"/>
            <a:ext cx="5281684" cy="3623480"/>
            <a:chOff x="2777319" y="484496"/>
            <a:chExt cx="5281684" cy="3623480"/>
          </a:xfrm>
        </xdr:grpSpPr>
        <xdr:sp macro="" textlink="">
          <xdr:nvSpPr>
            <xdr:cNvPr id="223" name="Forme libre 980">
              <a:extLst>
                <a:ext uri="{FF2B5EF4-FFF2-40B4-BE49-F238E27FC236}">
                  <a16:creationId xmlns:a16="http://schemas.microsoft.com/office/drawing/2014/main" id="{20C359AF-9BDD-433B-B8B8-FFC2AC28B18F}"/>
                </a:ext>
              </a:extLst>
            </xdr:cNvPr>
            <xdr:cNvSpPr/>
          </xdr:nvSpPr>
          <xdr:spPr>
            <a:xfrm>
              <a:off x="2777319" y="484496"/>
              <a:ext cx="5281684" cy="3623480"/>
            </a:xfrm>
            <a:custGeom>
              <a:avLst/>
              <a:gdLst>
                <a:gd name="connsiteX0" fmla="*/ 566382 w 5281684"/>
                <a:gd name="connsiteY0" fmla="*/ 2040340 h 3623480"/>
                <a:gd name="connsiteX1" fmla="*/ 436729 w 5281684"/>
                <a:gd name="connsiteY1" fmla="*/ 1965277 h 3623480"/>
                <a:gd name="connsiteX2" fmla="*/ 204717 w 5281684"/>
                <a:gd name="connsiteY2" fmla="*/ 1781032 h 3623480"/>
                <a:gd name="connsiteX3" fmla="*/ 47768 w 5281684"/>
                <a:gd name="connsiteY3" fmla="*/ 1603611 h 3623480"/>
                <a:gd name="connsiteX4" fmla="*/ 0 w 5281684"/>
                <a:gd name="connsiteY4" fmla="*/ 1426191 h 3623480"/>
                <a:gd name="connsiteX5" fmla="*/ 20472 w 5281684"/>
                <a:gd name="connsiteY5" fmla="*/ 1173707 h 3623480"/>
                <a:gd name="connsiteX6" fmla="*/ 150126 w 5281684"/>
                <a:gd name="connsiteY6" fmla="*/ 887104 h 3623480"/>
                <a:gd name="connsiteX7" fmla="*/ 368490 w 5281684"/>
                <a:gd name="connsiteY7" fmla="*/ 580029 h 3623480"/>
                <a:gd name="connsiteX8" fmla="*/ 641445 w 5281684"/>
                <a:gd name="connsiteY8" fmla="*/ 327546 h 3623480"/>
                <a:gd name="connsiteX9" fmla="*/ 982639 w 5281684"/>
                <a:gd name="connsiteY9" fmla="*/ 68238 h 3623480"/>
                <a:gd name="connsiteX10" fmla="*/ 1166884 w 5281684"/>
                <a:gd name="connsiteY10" fmla="*/ 6823 h 3623480"/>
                <a:gd name="connsiteX11" fmla="*/ 1453487 w 5281684"/>
                <a:gd name="connsiteY11" fmla="*/ 0 h 3623480"/>
                <a:gd name="connsiteX12" fmla="*/ 1678675 w 5281684"/>
                <a:gd name="connsiteY12" fmla="*/ 102358 h 3623480"/>
                <a:gd name="connsiteX13" fmla="*/ 1958454 w 5281684"/>
                <a:gd name="connsiteY13" fmla="*/ 252483 h 3623480"/>
                <a:gd name="connsiteX14" fmla="*/ 2224585 w 5281684"/>
                <a:gd name="connsiteY14" fmla="*/ 409432 h 3623480"/>
                <a:gd name="connsiteX15" fmla="*/ 2381535 w 5281684"/>
                <a:gd name="connsiteY15" fmla="*/ 457200 h 3623480"/>
                <a:gd name="connsiteX16" fmla="*/ 2695433 w 5281684"/>
                <a:gd name="connsiteY16" fmla="*/ 675564 h 3623480"/>
                <a:gd name="connsiteX17" fmla="*/ 3077571 w 5281684"/>
                <a:gd name="connsiteY17" fmla="*/ 941695 h 3623480"/>
                <a:gd name="connsiteX18" fmla="*/ 3432412 w 5281684"/>
                <a:gd name="connsiteY18" fmla="*/ 1132764 h 3623480"/>
                <a:gd name="connsiteX19" fmla="*/ 3821374 w 5281684"/>
                <a:gd name="connsiteY19" fmla="*/ 1419367 h 3623480"/>
                <a:gd name="connsiteX20" fmla="*/ 4012442 w 5281684"/>
                <a:gd name="connsiteY20" fmla="*/ 1521725 h 3623480"/>
                <a:gd name="connsiteX21" fmla="*/ 4196687 w 5281684"/>
                <a:gd name="connsiteY21" fmla="*/ 1685498 h 3623480"/>
                <a:gd name="connsiteX22" fmla="*/ 4312693 w 5281684"/>
                <a:gd name="connsiteY22" fmla="*/ 1849271 h 3623480"/>
                <a:gd name="connsiteX23" fmla="*/ 4449171 w 5281684"/>
                <a:gd name="connsiteY23" fmla="*/ 2108579 h 3623480"/>
                <a:gd name="connsiteX24" fmla="*/ 4531057 w 5281684"/>
                <a:gd name="connsiteY24" fmla="*/ 2374710 h 3623480"/>
                <a:gd name="connsiteX25" fmla="*/ 4612944 w 5281684"/>
                <a:gd name="connsiteY25" fmla="*/ 2634017 h 3623480"/>
                <a:gd name="connsiteX26" fmla="*/ 4619768 w 5281684"/>
                <a:gd name="connsiteY26" fmla="*/ 2668137 h 3623480"/>
                <a:gd name="connsiteX27" fmla="*/ 4797188 w 5281684"/>
                <a:gd name="connsiteY27" fmla="*/ 2743200 h 3623480"/>
                <a:gd name="connsiteX28" fmla="*/ 4851780 w 5281684"/>
                <a:gd name="connsiteY28" fmla="*/ 2695432 h 3623480"/>
                <a:gd name="connsiteX29" fmla="*/ 4933666 w 5281684"/>
                <a:gd name="connsiteY29" fmla="*/ 2709080 h 3623480"/>
                <a:gd name="connsiteX30" fmla="*/ 5056496 w 5281684"/>
                <a:gd name="connsiteY30" fmla="*/ 2763671 h 3623480"/>
                <a:gd name="connsiteX31" fmla="*/ 5158854 w 5281684"/>
                <a:gd name="connsiteY31" fmla="*/ 2811438 h 3623480"/>
                <a:gd name="connsiteX32" fmla="*/ 5206621 w 5281684"/>
                <a:gd name="connsiteY32" fmla="*/ 2872853 h 3623480"/>
                <a:gd name="connsiteX33" fmla="*/ 5261212 w 5281684"/>
                <a:gd name="connsiteY33" fmla="*/ 2906973 h 3623480"/>
                <a:gd name="connsiteX34" fmla="*/ 5281684 w 5281684"/>
                <a:gd name="connsiteY34" fmla="*/ 2961564 h 3623480"/>
                <a:gd name="connsiteX35" fmla="*/ 5233917 w 5281684"/>
                <a:gd name="connsiteY35" fmla="*/ 3063922 h 3623480"/>
                <a:gd name="connsiteX36" fmla="*/ 4851780 w 5281684"/>
                <a:gd name="connsiteY36" fmla="*/ 3623480 h 3623480"/>
                <a:gd name="connsiteX37" fmla="*/ 4776717 w 5281684"/>
                <a:gd name="connsiteY37" fmla="*/ 3596185 h 3623480"/>
                <a:gd name="connsiteX38" fmla="*/ 4701654 w 5281684"/>
                <a:gd name="connsiteY38" fmla="*/ 3568889 h 3623480"/>
                <a:gd name="connsiteX39" fmla="*/ 4633415 w 5281684"/>
                <a:gd name="connsiteY39" fmla="*/ 3534770 h 3623480"/>
                <a:gd name="connsiteX40" fmla="*/ 4469642 w 5281684"/>
                <a:gd name="connsiteY40" fmla="*/ 3432411 h 3623480"/>
                <a:gd name="connsiteX41" fmla="*/ 4394580 w 5281684"/>
                <a:gd name="connsiteY41" fmla="*/ 3377820 h 3623480"/>
                <a:gd name="connsiteX42" fmla="*/ 4394580 w 5281684"/>
                <a:gd name="connsiteY42" fmla="*/ 3275462 h 3623480"/>
                <a:gd name="connsiteX43" fmla="*/ 4278574 w 5281684"/>
                <a:gd name="connsiteY43" fmla="*/ 3227695 h 3623480"/>
                <a:gd name="connsiteX44" fmla="*/ 4230806 w 5281684"/>
                <a:gd name="connsiteY44" fmla="*/ 3207223 h 3623480"/>
                <a:gd name="connsiteX45" fmla="*/ 4121624 w 5281684"/>
                <a:gd name="connsiteY45" fmla="*/ 3220871 h 3623480"/>
                <a:gd name="connsiteX46" fmla="*/ 3971499 w 5281684"/>
                <a:gd name="connsiteY46" fmla="*/ 3227695 h 3623480"/>
                <a:gd name="connsiteX47" fmla="*/ 3794078 w 5281684"/>
                <a:gd name="connsiteY47" fmla="*/ 3254991 h 3623480"/>
                <a:gd name="connsiteX48" fmla="*/ 3630305 w 5281684"/>
                <a:gd name="connsiteY48" fmla="*/ 3295934 h 3623480"/>
                <a:gd name="connsiteX49" fmla="*/ 3446060 w 5281684"/>
                <a:gd name="connsiteY49" fmla="*/ 3309582 h 3623480"/>
                <a:gd name="connsiteX50" fmla="*/ 3275463 w 5281684"/>
                <a:gd name="connsiteY50" fmla="*/ 3289110 h 3623480"/>
                <a:gd name="connsiteX51" fmla="*/ 3186753 w 5281684"/>
                <a:gd name="connsiteY51" fmla="*/ 3268638 h 36234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</a:cxnLst>
              <a:rect l="l" t="t" r="r" b="b"/>
              <a:pathLst>
                <a:path w="5281684" h="3623480">
                  <a:moveTo>
                    <a:pt x="566382" y="2040340"/>
                  </a:moveTo>
                  <a:lnTo>
                    <a:pt x="436729" y="1965277"/>
                  </a:lnTo>
                  <a:lnTo>
                    <a:pt x="204717" y="1781032"/>
                  </a:lnTo>
                  <a:lnTo>
                    <a:pt x="47768" y="1603611"/>
                  </a:lnTo>
                  <a:lnTo>
                    <a:pt x="0" y="1426191"/>
                  </a:lnTo>
                  <a:lnTo>
                    <a:pt x="20472" y="1173707"/>
                  </a:lnTo>
                  <a:lnTo>
                    <a:pt x="150126" y="887104"/>
                  </a:lnTo>
                  <a:lnTo>
                    <a:pt x="368490" y="580029"/>
                  </a:lnTo>
                  <a:lnTo>
                    <a:pt x="641445" y="327546"/>
                  </a:lnTo>
                  <a:lnTo>
                    <a:pt x="982639" y="68238"/>
                  </a:lnTo>
                  <a:lnTo>
                    <a:pt x="1166884" y="6823"/>
                  </a:lnTo>
                  <a:lnTo>
                    <a:pt x="1453487" y="0"/>
                  </a:lnTo>
                  <a:lnTo>
                    <a:pt x="1678675" y="102358"/>
                  </a:lnTo>
                  <a:lnTo>
                    <a:pt x="1958454" y="252483"/>
                  </a:lnTo>
                  <a:lnTo>
                    <a:pt x="2224585" y="409432"/>
                  </a:lnTo>
                  <a:lnTo>
                    <a:pt x="2381535" y="457200"/>
                  </a:lnTo>
                  <a:lnTo>
                    <a:pt x="2695433" y="675564"/>
                  </a:lnTo>
                  <a:lnTo>
                    <a:pt x="3077571" y="941695"/>
                  </a:lnTo>
                  <a:lnTo>
                    <a:pt x="3432412" y="1132764"/>
                  </a:lnTo>
                  <a:lnTo>
                    <a:pt x="3821374" y="1419367"/>
                  </a:lnTo>
                  <a:lnTo>
                    <a:pt x="4012442" y="1521725"/>
                  </a:lnTo>
                  <a:lnTo>
                    <a:pt x="4196687" y="1685498"/>
                  </a:lnTo>
                  <a:lnTo>
                    <a:pt x="4312693" y="1849271"/>
                  </a:lnTo>
                  <a:lnTo>
                    <a:pt x="4449171" y="2108579"/>
                  </a:lnTo>
                  <a:lnTo>
                    <a:pt x="4531057" y="2374710"/>
                  </a:lnTo>
                  <a:lnTo>
                    <a:pt x="4612944" y="2634017"/>
                  </a:lnTo>
                  <a:lnTo>
                    <a:pt x="4619768" y="2668137"/>
                  </a:lnTo>
                  <a:lnTo>
                    <a:pt x="4797188" y="2743200"/>
                  </a:lnTo>
                  <a:lnTo>
                    <a:pt x="4851780" y="2695432"/>
                  </a:lnTo>
                  <a:lnTo>
                    <a:pt x="4933666" y="2709080"/>
                  </a:lnTo>
                  <a:lnTo>
                    <a:pt x="5056496" y="2763671"/>
                  </a:lnTo>
                  <a:lnTo>
                    <a:pt x="5158854" y="2811438"/>
                  </a:lnTo>
                  <a:lnTo>
                    <a:pt x="5206621" y="2872853"/>
                  </a:lnTo>
                  <a:lnTo>
                    <a:pt x="5261212" y="2906973"/>
                  </a:lnTo>
                  <a:lnTo>
                    <a:pt x="5281684" y="2961564"/>
                  </a:lnTo>
                  <a:lnTo>
                    <a:pt x="5233917" y="3063922"/>
                  </a:lnTo>
                  <a:lnTo>
                    <a:pt x="4851780" y="3623480"/>
                  </a:lnTo>
                  <a:lnTo>
                    <a:pt x="4776717" y="3596185"/>
                  </a:lnTo>
                  <a:lnTo>
                    <a:pt x="4701654" y="3568889"/>
                  </a:lnTo>
                  <a:lnTo>
                    <a:pt x="4633415" y="3534770"/>
                  </a:lnTo>
                  <a:lnTo>
                    <a:pt x="4469642" y="3432411"/>
                  </a:lnTo>
                  <a:lnTo>
                    <a:pt x="4394580" y="3377820"/>
                  </a:lnTo>
                  <a:lnTo>
                    <a:pt x="4394580" y="3275462"/>
                  </a:lnTo>
                  <a:lnTo>
                    <a:pt x="4278574" y="3227695"/>
                  </a:lnTo>
                  <a:lnTo>
                    <a:pt x="4230806" y="3207223"/>
                  </a:lnTo>
                  <a:lnTo>
                    <a:pt x="4121624" y="3220871"/>
                  </a:lnTo>
                  <a:lnTo>
                    <a:pt x="3971499" y="3227695"/>
                  </a:lnTo>
                  <a:lnTo>
                    <a:pt x="3794078" y="3254991"/>
                  </a:lnTo>
                  <a:lnTo>
                    <a:pt x="3630305" y="3295934"/>
                  </a:lnTo>
                  <a:lnTo>
                    <a:pt x="3446060" y="3309582"/>
                  </a:lnTo>
                  <a:lnTo>
                    <a:pt x="3275463" y="3289110"/>
                  </a:lnTo>
                  <a:lnTo>
                    <a:pt x="3186753" y="3268638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4" name="Forme libre 981">
              <a:extLst>
                <a:ext uri="{FF2B5EF4-FFF2-40B4-BE49-F238E27FC236}">
                  <a16:creationId xmlns:a16="http://schemas.microsoft.com/office/drawing/2014/main" id="{07357B17-2BD6-49C9-B1EA-5DDB4BA2876D}"/>
                </a:ext>
              </a:extLst>
            </xdr:cNvPr>
            <xdr:cNvSpPr/>
          </xdr:nvSpPr>
          <xdr:spPr>
            <a:xfrm>
              <a:off x="3991970" y="2818263"/>
              <a:ext cx="1241946" cy="764274"/>
            </a:xfrm>
            <a:custGeom>
              <a:avLst/>
              <a:gdLst>
                <a:gd name="connsiteX0" fmla="*/ 0 w 1241946"/>
                <a:gd name="connsiteY0" fmla="*/ 0 h 764274"/>
                <a:gd name="connsiteX1" fmla="*/ 95534 w 1241946"/>
                <a:gd name="connsiteY1" fmla="*/ 54591 h 764274"/>
                <a:gd name="connsiteX2" fmla="*/ 204717 w 1241946"/>
                <a:gd name="connsiteY2" fmla="*/ 116006 h 764274"/>
                <a:gd name="connsiteX3" fmla="*/ 368490 w 1241946"/>
                <a:gd name="connsiteY3" fmla="*/ 232012 h 764274"/>
                <a:gd name="connsiteX4" fmla="*/ 518615 w 1241946"/>
                <a:gd name="connsiteY4" fmla="*/ 341194 h 764274"/>
                <a:gd name="connsiteX5" fmla="*/ 675564 w 1241946"/>
                <a:gd name="connsiteY5" fmla="*/ 443552 h 764274"/>
                <a:gd name="connsiteX6" fmla="*/ 791570 w 1241946"/>
                <a:gd name="connsiteY6" fmla="*/ 511791 h 764274"/>
                <a:gd name="connsiteX7" fmla="*/ 921224 w 1241946"/>
                <a:gd name="connsiteY7" fmla="*/ 607325 h 764274"/>
                <a:gd name="connsiteX8" fmla="*/ 1098645 w 1241946"/>
                <a:gd name="connsiteY8" fmla="*/ 696036 h 764274"/>
                <a:gd name="connsiteX9" fmla="*/ 1221475 w 1241946"/>
                <a:gd name="connsiteY9" fmla="*/ 757450 h 764274"/>
                <a:gd name="connsiteX10" fmla="*/ 1241946 w 1241946"/>
                <a:gd name="connsiteY10" fmla="*/ 764274 h 7642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241946" h="764274">
                  <a:moveTo>
                    <a:pt x="0" y="0"/>
                  </a:moveTo>
                  <a:lnTo>
                    <a:pt x="95534" y="54591"/>
                  </a:lnTo>
                  <a:lnTo>
                    <a:pt x="204717" y="116006"/>
                  </a:lnTo>
                  <a:lnTo>
                    <a:pt x="368490" y="232012"/>
                  </a:lnTo>
                  <a:lnTo>
                    <a:pt x="518615" y="341194"/>
                  </a:lnTo>
                  <a:lnTo>
                    <a:pt x="675564" y="443552"/>
                  </a:lnTo>
                  <a:lnTo>
                    <a:pt x="791570" y="511791"/>
                  </a:lnTo>
                  <a:lnTo>
                    <a:pt x="921224" y="607325"/>
                  </a:lnTo>
                  <a:lnTo>
                    <a:pt x="1098645" y="696036"/>
                  </a:lnTo>
                  <a:lnTo>
                    <a:pt x="1221475" y="757450"/>
                  </a:lnTo>
                  <a:lnTo>
                    <a:pt x="1241946" y="764274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5" name="Forme libre 982">
              <a:extLst>
                <a:ext uri="{FF2B5EF4-FFF2-40B4-BE49-F238E27FC236}">
                  <a16:creationId xmlns:a16="http://schemas.microsoft.com/office/drawing/2014/main" id="{28414DC6-C2EA-40F5-8603-A811937353BA}"/>
                </a:ext>
              </a:extLst>
            </xdr:cNvPr>
            <xdr:cNvSpPr/>
          </xdr:nvSpPr>
          <xdr:spPr>
            <a:xfrm>
              <a:off x="7171899" y="3220872"/>
              <a:ext cx="382137" cy="552734"/>
            </a:xfrm>
            <a:custGeom>
              <a:avLst/>
              <a:gdLst>
                <a:gd name="connsiteX0" fmla="*/ 382137 w 382137"/>
                <a:gd name="connsiteY0" fmla="*/ 0 h 552734"/>
                <a:gd name="connsiteX1" fmla="*/ 341194 w 382137"/>
                <a:gd name="connsiteY1" fmla="*/ 109182 h 552734"/>
                <a:gd name="connsiteX2" fmla="*/ 286602 w 382137"/>
                <a:gd name="connsiteY2" fmla="*/ 204716 h 552734"/>
                <a:gd name="connsiteX3" fmla="*/ 211540 w 382137"/>
                <a:gd name="connsiteY3" fmla="*/ 320722 h 552734"/>
                <a:gd name="connsiteX4" fmla="*/ 129653 w 382137"/>
                <a:gd name="connsiteY4" fmla="*/ 416256 h 552734"/>
                <a:gd name="connsiteX5" fmla="*/ 27295 w 382137"/>
                <a:gd name="connsiteY5" fmla="*/ 532262 h 552734"/>
                <a:gd name="connsiteX6" fmla="*/ 13647 w 382137"/>
                <a:gd name="connsiteY6" fmla="*/ 545910 h 552734"/>
                <a:gd name="connsiteX7" fmla="*/ 0 w 382137"/>
                <a:gd name="connsiteY7" fmla="*/ 552734 h 552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382137" h="552734">
                  <a:moveTo>
                    <a:pt x="382137" y="0"/>
                  </a:moveTo>
                  <a:lnTo>
                    <a:pt x="341194" y="109182"/>
                  </a:lnTo>
                  <a:lnTo>
                    <a:pt x="286602" y="204716"/>
                  </a:lnTo>
                  <a:lnTo>
                    <a:pt x="211540" y="320722"/>
                  </a:lnTo>
                  <a:lnTo>
                    <a:pt x="129653" y="416256"/>
                  </a:lnTo>
                  <a:lnTo>
                    <a:pt x="27295" y="532262"/>
                  </a:lnTo>
                  <a:lnTo>
                    <a:pt x="13647" y="545910"/>
                  </a:lnTo>
                  <a:lnTo>
                    <a:pt x="0" y="552734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grpSp>
        <xdr:nvGrpSpPr>
          <xdr:cNvPr id="213" name="Groupe 970">
            <a:extLst>
              <a:ext uri="{FF2B5EF4-FFF2-40B4-BE49-F238E27FC236}">
                <a16:creationId xmlns:a16="http://schemas.microsoft.com/office/drawing/2014/main" id="{C7AD3713-2155-4636-B1DD-9C6F45222866}"/>
              </a:ext>
            </a:extLst>
          </xdr:cNvPr>
          <xdr:cNvGrpSpPr/>
        </xdr:nvGrpSpPr>
        <xdr:grpSpPr>
          <a:xfrm>
            <a:off x="3316077" y="1255594"/>
            <a:ext cx="2818592" cy="4230806"/>
            <a:chOff x="3316077" y="1255594"/>
            <a:chExt cx="2818592" cy="4230806"/>
          </a:xfrm>
        </xdr:grpSpPr>
        <xdr:sp macro="" textlink="">
          <xdr:nvSpPr>
            <xdr:cNvPr id="214" name="Forme libre 971">
              <a:extLst>
                <a:ext uri="{FF2B5EF4-FFF2-40B4-BE49-F238E27FC236}">
                  <a16:creationId xmlns:a16="http://schemas.microsoft.com/office/drawing/2014/main" id="{486DFE0C-4442-41CA-8548-42E389A55498}"/>
                </a:ext>
              </a:extLst>
            </xdr:cNvPr>
            <xdr:cNvSpPr/>
          </xdr:nvSpPr>
          <xdr:spPr>
            <a:xfrm>
              <a:off x="3316077" y="1311007"/>
              <a:ext cx="1002535" cy="4087258"/>
            </a:xfrm>
            <a:custGeom>
              <a:avLst/>
              <a:gdLst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70333 w 1002535"/>
                <a:gd name="connsiteY34" fmla="*/ 88135 h 4087258"/>
                <a:gd name="connsiteX35" fmla="*/ 936434 w 1002535"/>
                <a:gd name="connsiteY35" fmla="*/ 198304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36434 w 1002535"/>
                <a:gd name="connsiteY35" fmla="*/ 198304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58468 w 1002535"/>
                <a:gd name="connsiteY36" fmla="*/ 319489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69484 w 1002535"/>
                <a:gd name="connsiteY37" fmla="*/ 484742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42188 w 1002535"/>
                <a:gd name="connsiteY37" fmla="*/ 477918 h 4087258"/>
                <a:gd name="connsiteX38" fmla="*/ 903383 w 1002535"/>
                <a:gd name="connsiteY38" fmla="*/ 727113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  <a:gd name="connsiteX0" fmla="*/ 969484 w 1002535"/>
                <a:gd name="connsiteY0" fmla="*/ 4087258 h 4087258"/>
                <a:gd name="connsiteX1" fmla="*/ 980501 w 1002535"/>
                <a:gd name="connsiteY1" fmla="*/ 3966073 h 4087258"/>
                <a:gd name="connsiteX2" fmla="*/ 991518 w 1002535"/>
                <a:gd name="connsiteY2" fmla="*/ 3866921 h 4087258"/>
                <a:gd name="connsiteX3" fmla="*/ 1002535 w 1002535"/>
                <a:gd name="connsiteY3" fmla="*/ 3723701 h 4087258"/>
                <a:gd name="connsiteX4" fmla="*/ 1002535 w 1002535"/>
                <a:gd name="connsiteY4" fmla="*/ 3635566 h 4087258"/>
                <a:gd name="connsiteX5" fmla="*/ 969484 w 1002535"/>
                <a:gd name="connsiteY5" fmla="*/ 3580482 h 4087258"/>
                <a:gd name="connsiteX6" fmla="*/ 936434 w 1002535"/>
                <a:gd name="connsiteY6" fmla="*/ 3448280 h 4087258"/>
                <a:gd name="connsiteX7" fmla="*/ 903383 w 1002535"/>
                <a:gd name="connsiteY7" fmla="*/ 3294044 h 4087258"/>
                <a:gd name="connsiteX8" fmla="*/ 848299 w 1002535"/>
                <a:gd name="connsiteY8" fmla="*/ 3205909 h 4087258"/>
                <a:gd name="connsiteX9" fmla="*/ 804231 w 1002535"/>
                <a:gd name="connsiteY9" fmla="*/ 3117774 h 4087258"/>
                <a:gd name="connsiteX10" fmla="*/ 727113 w 1002535"/>
                <a:gd name="connsiteY10" fmla="*/ 3051673 h 4087258"/>
                <a:gd name="connsiteX11" fmla="*/ 616945 w 1002535"/>
                <a:gd name="connsiteY11" fmla="*/ 2974554 h 4087258"/>
                <a:gd name="connsiteX12" fmla="*/ 539827 w 1002535"/>
                <a:gd name="connsiteY12" fmla="*/ 2897436 h 4087258"/>
                <a:gd name="connsiteX13" fmla="*/ 473725 w 1002535"/>
                <a:gd name="connsiteY13" fmla="*/ 2787268 h 4087258"/>
                <a:gd name="connsiteX14" fmla="*/ 462709 w 1002535"/>
                <a:gd name="connsiteY14" fmla="*/ 2710150 h 4087258"/>
                <a:gd name="connsiteX15" fmla="*/ 484742 w 1002535"/>
                <a:gd name="connsiteY15" fmla="*/ 2533880 h 4087258"/>
                <a:gd name="connsiteX16" fmla="*/ 429658 w 1002535"/>
                <a:gd name="connsiteY16" fmla="*/ 2467779 h 4087258"/>
                <a:gd name="connsiteX17" fmla="*/ 319489 w 1002535"/>
                <a:gd name="connsiteY17" fmla="*/ 2390660 h 4087258"/>
                <a:gd name="connsiteX18" fmla="*/ 308472 w 1002535"/>
                <a:gd name="connsiteY18" fmla="*/ 2302526 h 4087258"/>
                <a:gd name="connsiteX19" fmla="*/ 264405 w 1002535"/>
                <a:gd name="connsiteY19" fmla="*/ 2192357 h 4087258"/>
                <a:gd name="connsiteX20" fmla="*/ 231354 w 1002535"/>
                <a:gd name="connsiteY20" fmla="*/ 2027104 h 4087258"/>
                <a:gd name="connsiteX21" fmla="*/ 110169 w 1002535"/>
                <a:gd name="connsiteY21" fmla="*/ 1828800 h 4087258"/>
                <a:gd name="connsiteX22" fmla="*/ 33051 w 1002535"/>
                <a:gd name="connsiteY22" fmla="*/ 1674564 h 4087258"/>
                <a:gd name="connsiteX23" fmla="*/ 0 w 1002535"/>
                <a:gd name="connsiteY23" fmla="*/ 1509311 h 4087258"/>
                <a:gd name="connsiteX24" fmla="*/ 44068 w 1002535"/>
                <a:gd name="connsiteY24" fmla="*/ 1222873 h 4087258"/>
                <a:gd name="connsiteX25" fmla="*/ 66101 w 1002535"/>
                <a:gd name="connsiteY25" fmla="*/ 1068636 h 4087258"/>
                <a:gd name="connsiteX26" fmla="*/ 143219 w 1002535"/>
                <a:gd name="connsiteY26" fmla="*/ 716097 h 4087258"/>
                <a:gd name="connsiteX27" fmla="*/ 264405 w 1002535"/>
                <a:gd name="connsiteY27" fmla="*/ 352540 h 4087258"/>
                <a:gd name="connsiteX28" fmla="*/ 330506 w 1002535"/>
                <a:gd name="connsiteY28" fmla="*/ 187287 h 4087258"/>
                <a:gd name="connsiteX29" fmla="*/ 407624 w 1002535"/>
                <a:gd name="connsiteY29" fmla="*/ 66101 h 4087258"/>
                <a:gd name="connsiteX30" fmla="*/ 517793 w 1002535"/>
                <a:gd name="connsiteY30" fmla="*/ 22034 h 4087258"/>
                <a:gd name="connsiteX31" fmla="*/ 616945 w 1002535"/>
                <a:gd name="connsiteY31" fmla="*/ 11017 h 4087258"/>
                <a:gd name="connsiteX32" fmla="*/ 705080 w 1002535"/>
                <a:gd name="connsiteY32" fmla="*/ 0 h 4087258"/>
                <a:gd name="connsiteX33" fmla="*/ 804231 w 1002535"/>
                <a:gd name="connsiteY33" fmla="*/ 33051 h 4087258"/>
                <a:gd name="connsiteX34" fmla="*/ 849861 w 1002535"/>
                <a:gd name="connsiteY34" fmla="*/ 94958 h 4087258"/>
                <a:gd name="connsiteX35" fmla="*/ 902315 w 1002535"/>
                <a:gd name="connsiteY35" fmla="*/ 211951 h 4087258"/>
                <a:gd name="connsiteX36" fmla="*/ 931173 w 1002535"/>
                <a:gd name="connsiteY36" fmla="*/ 326313 h 4087258"/>
                <a:gd name="connsiteX37" fmla="*/ 942188 w 1002535"/>
                <a:gd name="connsiteY37" fmla="*/ 477918 h 4087258"/>
                <a:gd name="connsiteX38" fmla="*/ 896560 w 1002535"/>
                <a:gd name="connsiteY38" fmla="*/ 720289 h 4087258"/>
                <a:gd name="connsiteX39" fmla="*/ 804231 w 1002535"/>
                <a:gd name="connsiteY39" fmla="*/ 991518 h 4087258"/>
                <a:gd name="connsiteX40" fmla="*/ 716096 w 1002535"/>
                <a:gd name="connsiteY40" fmla="*/ 1134738 h 4087258"/>
                <a:gd name="connsiteX41" fmla="*/ 716096 w 1002535"/>
                <a:gd name="connsiteY41" fmla="*/ 1134738 h 4087258"/>
                <a:gd name="connsiteX42" fmla="*/ 738130 w 1002535"/>
                <a:gd name="connsiteY42" fmla="*/ 1277957 h 4087258"/>
                <a:gd name="connsiteX43" fmla="*/ 727113 w 1002535"/>
                <a:gd name="connsiteY43" fmla="*/ 1322024 h 4087258"/>
                <a:gd name="connsiteX44" fmla="*/ 638978 w 1002535"/>
                <a:gd name="connsiteY44" fmla="*/ 1443210 h 4087258"/>
                <a:gd name="connsiteX45" fmla="*/ 649995 w 1002535"/>
                <a:gd name="connsiteY45" fmla="*/ 1509311 h 4087258"/>
                <a:gd name="connsiteX46" fmla="*/ 771181 w 1002535"/>
                <a:gd name="connsiteY46" fmla="*/ 1575412 h 4087258"/>
                <a:gd name="connsiteX47" fmla="*/ 804231 w 1002535"/>
                <a:gd name="connsiteY47" fmla="*/ 1696598 h 4087258"/>
                <a:gd name="connsiteX48" fmla="*/ 925417 w 1002535"/>
                <a:gd name="connsiteY48" fmla="*/ 1718632 h 40872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</a:cxnLst>
              <a:rect l="l" t="t" r="r" b="b"/>
              <a:pathLst>
                <a:path w="1002535" h="4087258">
                  <a:moveTo>
                    <a:pt x="969484" y="4087258"/>
                  </a:moveTo>
                  <a:lnTo>
                    <a:pt x="980501" y="3966073"/>
                  </a:lnTo>
                  <a:lnTo>
                    <a:pt x="991518" y="3866921"/>
                  </a:lnTo>
                  <a:lnTo>
                    <a:pt x="1002535" y="3723701"/>
                  </a:lnTo>
                  <a:lnTo>
                    <a:pt x="1002535" y="3635566"/>
                  </a:lnTo>
                  <a:lnTo>
                    <a:pt x="969484" y="3580482"/>
                  </a:lnTo>
                  <a:lnTo>
                    <a:pt x="936434" y="3448280"/>
                  </a:lnTo>
                  <a:lnTo>
                    <a:pt x="903383" y="3294044"/>
                  </a:lnTo>
                  <a:lnTo>
                    <a:pt x="848299" y="3205909"/>
                  </a:lnTo>
                  <a:lnTo>
                    <a:pt x="804231" y="3117774"/>
                  </a:lnTo>
                  <a:lnTo>
                    <a:pt x="727113" y="3051673"/>
                  </a:lnTo>
                  <a:lnTo>
                    <a:pt x="616945" y="2974554"/>
                  </a:lnTo>
                  <a:lnTo>
                    <a:pt x="539827" y="2897436"/>
                  </a:lnTo>
                  <a:lnTo>
                    <a:pt x="473725" y="2787268"/>
                  </a:lnTo>
                  <a:lnTo>
                    <a:pt x="462709" y="2710150"/>
                  </a:lnTo>
                  <a:lnTo>
                    <a:pt x="484742" y="2533880"/>
                  </a:lnTo>
                  <a:lnTo>
                    <a:pt x="429658" y="2467779"/>
                  </a:lnTo>
                  <a:lnTo>
                    <a:pt x="319489" y="2390660"/>
                  </a:lnTo>
                  <a:lnTo>
                    <a:pt x="308472" y="2302526"/>
                  </a:lnTo>
                  <a:lnTo>
                    <a:pt x="264405" y="2192357"/>
                  </a:lnTo>
                  <a:lnTo>
                    <a:pt x="231354" y="2027104"/>
                  </a:lnTo>
                  <a:lnTo>
                    <a:pt x="110169" y="1828800"/>
                  </a:lnTo>
                  <a:lnTo>
                    <a:pt x="33051" y="1674564"/>
                  </a:lnTo>
                  <a:lnTo>
                    <a:pt x="0" y="1509311"/>
                  </a:lnTo>
                  <a:lnTo>
                    <a:pt x="44068" y="1222873"/>
                  </a:lnTo>
                  <a:lnTo>
                    <a:pt x="66101" y="1068636"/>
                  </a:lnTo>
                  <a:lnTo>
                    <a:pt x="143219" y="716097"/>
                  </a:lnTo>
                  <a:lnTo>
                    <a:pt x="264405" y="352540"/>
                  </a:lnTo>
                  <a:lnTo>
                    <a:pt x="330506" y="187287"/>
                  </a:lnTo>
                  <a:lnTo>
                    <a:pt x="407624" y="66101"/>
                  </a:lnTo>
                  <a:lnTo>
                    <a:pt x="517793" y="22034"/>
                  </a:lnTo>
                  <a:lnTo>
                    <a:pt x="616945" y="11017"/>
                  </a:lnTo>
                  <a:lnTo>
                    <a:pt x="705080" y="0"/>
                  </a:lnTo>
                  <a:lnTo>
                    <a:pt x="804231" y="33051"/>
                  </a:lnTo>
                  <a:lnTo>
                    <a:pt x="849861" y="94958"/>
                  </a:lnTo>
                  <a:lnTo>
                    <a:pt x="902315" y="211951"/>
                  </a:lnTo>
                  <a:lnTo>
                    <a:pt x="931173" y="326313"/>
                  </a:lnTo>
                  <a:lnTo>
                    <a:pt x="942188" y="477918"/>
                  </a:lnTo>
                  <a:lnTo>
                    <a:pt x="896560" y="720289"/>
                  </a:lnTo>
                  <a:lnTo>
                    <a:pt x="804231" y="991518"/>
                  </a:lnTo>
                  <a:lnTo>
                    <a:pt x="716096" y="1134738"/>
                  </a:lnTo>
                  <a:lnTo>
                    <a:pt x="716096" y="1134738"/>
                  </a:lnTo>
                  <a:lnTo>
                    <a:pt x="738130" y="1277957"/>
                  </a:lnTo>
                  <a:lnTo>
                    <a:pt x="727113" y="1322024"/>
                  </a:lnTo>
                  <a:lnTo>
                    <a:pt x="638978" y="1443210"/>
                  </a:lnTo>
                  <a:lnTo>
                    <a:pt x="649995" y="1509311"/>
                  </a:lnTo>
                  <a:lnTo>
                    <a:pt x="771181" y="1575412"/>
                  </a:lnTo>
                  <a:lnTo>
                    <a:pt x="804231" y="1696598"/>
                  </a:lnTo>
                  <a:lnTo>
                    <a:pt x="925417" y="1718632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5" name="Forme libre 972">
              <a:extLst>
                <a:ext uri="{FF2B5EF4-FFF2-40B4-BE49-F238E27FC236}">
                  <a16:creationId xmlns:a16="http://schemas.microsoft.com/office/drawing/2014/main" id="{D61E6BD2-12D0-41F0-9079-67DDC2BC841F}"/>
                </a:ext>
              </a:extLst>
            </xdr:cNvPr>
            <xdr:cNvSpPr/>
          </xdr:nvSpPr>
          <xdr:spPr>
            <a:xfrm>
              <a:off x="3391469" y="2361063"/>
              <a:ext cx="348018" cy="75062"/>
            </a:xfrm>
            <a:custGeom>
              <a:avLst/>
              <a:gdLst>
                <a:gd name="connsiteX0" fmla="*/ 0 w 348018"/>
                <a:gd name="connsiteY0" fmla="*/ 0 h 75062"/>
                <a:gd name="connsiteX1" fmla="*/ 143301 w 348018"/>
                <a:gd name="connsiteY1" fmla="*/ 68238 h 75062"/>
                <a:gd name="connsiteX2" fmla="*/ 348018 w 348018"/>
                <a:gd name="connsiteY2" fmla="*/ 75062 h 750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348018" h="75062">
                  <a:moveTo>
                    <a:pt x="0" y="0"/>
                  </a:moveTo>
                  <a:lnTo>
                    <a:pt x="143301" y="68238"/>
                  </a:lnTo>
                  <a:lnTo>
                    <a:pt x="348018" y="75062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6" name="Forme libre 973">
              <a:extLst>
                <a:ext uri="{FF2B5EF4-FFF2-40B4-BE49-F238E27FC236}">
                  <a16:creationId xmlns:a16="http://schemas.microsoft.com/office/drawing/2014/main" id="{94FEF45E-59E1-432A-B78F-05E181AC24ED}"/>
                </a:ext>
              </a:extLst>
            </xdr:cNvPr>
            <xdr:cNvSpPr/>
          </xdr:nvSpPr>
          <xdr:spPr>
            <a:xfrm>
              <a:off x="3691719" y="3698543"/>
              <a:ext cx="498144" cy="61415"/>
            </a:xfrm>
            <a:custGeom>
              <a:avLst/>
              <a:gdLst>
                <a:gd name="connsiteX0" fmla="*/ 0 w 498144"/>
                <a:gd name="connsiteY0" fmla="*/ 34120 h 61415"/>
                <a:gd name="connsiteX1" fmla="*/ 184245 w 498144"/>
                <a:gd name="connsiteY1" fmla="*/ 61415 h 61415"/>
                <a:gd name="connsiteX2" fmla="*/ 498144 w 498144"/>
                <a:gd name="connsiteY2" fmla="*/ 0 h 614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498144" h="61415">
                  <a:moveTo>
                    <a:pt x="0" y="34120"/>
                  </a:moveTo>
                  <a:lnTo>
                    <a:pt x="184245" y="61415"/>
                  </a:lnTo>
                  <a:lnTo>
                    <a:pt x="498144" y="0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7" name="Forme libre 974">
              <a:extLst>
                <a:ext uri="{FF2B5EF4-FFF2-40B4-BE49-F238E27FC236}">
                  <a16:creationId xmlns:a16="http://schemas.microsoft.com/office/drawing/2014/main" id="{1FBFEE3D-2C11-4081-99E2-30A858738769}"/>
                </a:ext>
              </a:extLst>
            </xdr:cNvPr>
            <xdr:cNvSpPr/>
          </xdr:nvSpPr>
          <xdr:spPr>
            <a:xfrm>
              <a:off x="4988257" y="2197290"/>
              <a:ext cx="1146412" cy="3289110"/>
            </a:xfrm>
            <a:custGeom>
              <a:avLst/>
              <a:gdLst>
                <a:gd name="connsiteX0" fmla="*/ 880280 w 1146412"/>
                <a:gd name="connsiteY0" fmla="*/ 3289110 h 3289110"/>
                <a:gd name="connsiteX1" fmla="*/ 907576 w 1146412"/>
                <a:gd name="connsiteY1" fmla="*/ 3125337 h 3289110"/>
                <a:gd name="connsiteX2" fmla="*/ 948519 w 1146412"/>
                <a:gd name="connsiteY2" fmla="*/ 2988859 h 3289110"/>
                <a:gd name="connsiteX3" fmla="*/ 989462 w 1146412"/>
                <a:gd name="connsiteY3" fmla="*/ 2879677 h 3289110"/>
                <a:gd name="connsiteX4" fmla="*/ 1016758 w 1146412"/>
                <a:gd name="connsiteY4" fmla="*/ 2756847 h 3289110"/>
                <a:gd name="connsiteX5" fmla="*/ 1037229 w 1146412"/>
                <a:gd name="connsiteY5" fmla="*/ 2531659 h 3289110"/>
                <a:gd name="connsiteX6" fmla="*/ 1003110 w 1146412"/>
                <a:gd name="connsiteY6" fmla="*/ 2395182 h 3289110"/>
                <a:gd name="connsiteX7" fmla="*/ 1030406 w 1146412"/>
                <a:gd name="connsiteY7" fmla="*/ 2224585 h 3289110"/>
                <a:gd name="connsiteX8" fmla="*/ 975815 w 1146412"/>
                <a:gd name="connsiteY8" fmla="*/ 2067635 h 3289110"/>
                <a:gd name="connsiteX9" fmla="*/ 948519 w 1146412"/>
                <a:gd name="connsiteY9" fmla="*/ 1924334 h 3289110"/>
                <a:gd name="connsiteX10" fmla="*/ 852985 w 1146412"/>
                <a:gd name="connsiteY10" fmla="*/ 1835623 h 3289110"/>
                <a:gd name="connsiteX11" fmla="*/ 832513 w 1146412"/>
                <a:gd name="connsiteY11" fmla="*/ 1808328 h 3289110"/>
                <a:gd name="connsiteX12" fmla="*/ 873456 w 1146412"/>
                <a:gd name="connsiteY12" fmla="*/ 1746913 h 3289110"/>
                <a:gd name="connsiteX13" fmla="*/ 934871 w 1146412"/>
                <a:gd name="connsiteY13" fmla="*/ 1617259 h 3289110"/>
                <a:gd name="connsiteX14" fmla="*/ 982638 w 1146412"/>
                <a:gd name="connsiteY14" fmla="*/ 1501253 h 3289110"/>
                <a:gd name="connsiteX15" fmla="*/ 1009934 w 1146412"/>
                <a:gd name="connsiteY15" fmla="*/ 1398895 h 3289110"/>
                <a:gd name="connsiteX16" fmla="*/ 996286 w 1146412"/>
                <a:gd name="connsiteY16" fmla="*/ 1282889 h 3289110"/>
                <a:gd name="connsiteX17" fmla="*/ 1050877 w 1146412"/>
                <a:gd name="connsiteY17" fmla="*/ 1166883 h 3289110"/>
                <a:gd name="connsiteX18" fmla="*/ 1112292 w 1146412"/>
                <a:gd name="connsiteY18" fmla="*/ 934871 h 3289110"/>
                <a:gd name="connsiteX19" fmla="*/ 1146412 w 1146412"/>
                <a:gd name="connsiteY19" fmla="*/ 812041 h 3289110"/>
                <a:gd name="connsiteX20" fmla="*/ 1146412 w 1146412"/>
                <a:gd name="connsiteY20" fmla="*/ 607325 h 3289110"/>
                <a:gd name="connsiteX21" fmla="*/ 1132764 w 1146412"/>
                <a:gd name="connsiteY21" fmla="*/ 395785 h 3289110"/>
                <a:gd name="connsiteX22" fmla="*/ 1078173 w 1146412"/>
                <a:gd name="connsiteY22" fmla="*/ 266131 h 3289110"/>
                <a:gd name="connsiteX23" fmla="*/ 1009934 w 1146412"/>
                <a:gd name="connsiteY23" fmla="*/ 143301 h 3289110"/>
                <a:gd name="connsiteX24" fmla="*/ 934871 w 1146412"/>
                <a:gd name="connsiteY24" fmla="*/ 47767 h 3289110"/>
                <a:gd name="connsiteX25" fmla="*/ 866632 w 1146412"/>
                <a:gd name="connsiteY25" fmla="*/ 6823 h 3289110"/>
                <a:gd name="connsiteX26" fmla="*/ 771098 w 1146412"/>
                <a:gd name="connsiteY26" fmla="*/ 0 h 3289110"/>
                <a:gd name="connsiteX27" fmla="*/ 661916 w 1146412"/>
                <a:gd name="connsiteY27" fmla="*/ 0 h 3289110"/>
                <a:gd name="connsiteX28" fmla="*/ 559558 w 1146412"/>
                <a:gd name="connsiteY28" fmla="*/ 13647 h 3289110"/>
                <a:gd name="connsiteX29" fmla="*/ 464023 w 1146412"/>
                <a:gd name="connsiteY29" fmla="*/ 116006 h 3289110"/>
                <a:gd name="connsiteX30" fmla="*/ 341194 w 1146412"/>
                <a:gd name="connsiteY30" fmla="*/ 327546 h 3289110"/>
                <a:gd name="connsiteX31" fmla="*/ 279779 w 1146412"/>
                <a:gd name="connsiteY31" fmla="*/ 477671 h 3289110"/>
                <a:gd name="connsiteX32" fmla="*/ 252483 w 1146412"/>
                <a:gd name="connsiteY32" fmla="*/ 532262 h 3289110"/>
                <a:gd name="connsiteX33" fmla="*/ 232012 w 1146412"/>
                <a:gd name="connsiteY33" fmla="*/ 634620 h 3289110"/>
                <a:gd name="connsiteX34" fmla="*/ 218364 w 1146412"/>
                <a:gd name="connsiteY34" fmla="*/ 791570 h 3289110"/>
                <a:gd name="connsiteX35" fmla="*/ 211540 w 1146412"/>
                <a:gd name="connsiteY35" fmla="*/ 859809 h 3289110"/>
                <a:gd name="connsiteX36" fmla="*/ 177420 w 1146412"/>
                <a:gd name="connsiteY36" fmla="*/ 934871 h 3289110"/>
                <a:gd name="connsiteX37" fmla="*/ 156949 w 1146412"/>
                <a:gd name="connsiteY37" fmla="*/ 982638 h 3289110"/>
                <a:gd name="connsiteX38" fmla="*/ 143301 w 1146412"/>
                <a:gd name="connsiteY38" fmla="*/ 1057701 h 3289110"/>
                <a:gd name="connsiteX39" fmla="*/ 150125 w 1146412"/>
                <a:gd name="connsiteY39" fmla="*/ 1132764 h 3289110"/>
                <a:gd name="connsiteX40" fmla="*/ 218364 w 1146412"/>
                <a:gd name="connsiteY40" fmla="*/ 1214650 h 3289110"/>
                <a:gd name="connsiteX41" fmla="*/ 238835 w 1146412"/>
                <a:gd name="connsiteY41" fmla="*/ 1296537 h 3289110"/>
                <a:gd name="connsiteX42" fmla="*/ 266131 w 1146412"/>
                <a:gd name="connsiteY42" fmla="*/ 1357952 h 3289110"/>
                <a:gd name="connsiteX43" fmla="*/ 259307 w 1146412"/>
                <a:gd name="connsiteY43" fmla="*/ 1385247 h 3289110"/>
                <a:gd name="connsiteX44" fmla="*/ 170597 w 1146412"/>
                <a:gd name="connsiteY44" fmla="*/ 1473958 h 3289110"/>
                <a:gd name="connsiteX45" fmla="*/ 122829 w 1146412"/>
                <a:gd name="connsiteY45" fmla="*/ 1508077 h 3289110"/>
                <a:gd name="connsiteX46" fmla="*/ 75062 w 1146412"/>
                <a:gd name="connsiteY46" fmla="*/ 1589964 h 3289110"/>
                <a:gd name="connsiteX47" fmla="*/ 40943 w 1146412"/>
                <a:gd name="connsiteY47" fmla="*/ 1671850 h 3289110"/>
                <a:gd name="connsiteX48" fmla="*/ 0 w 1146412"/>
                <a:gd name="connsiteY48" fmla="*/ 1740089 h 3289110"/>
                <a:gd name="connsiteX0" fmla="*/ 880280 w 1146412"/>
                <a:gd name="connsiteY0" fmla="*/ 3289110 h 3289110"/>
                <a:gd name="connsiteX1" fmla="*/ 907576 w 1146412"/>
                <a:gd name="connsiteY1" fmla="*/ 3125337 h 3289110"/>
                <a:gd name="connsiteX2" fmla="*/ 948519 w 1146412"/>
                <a:gd name="connsiteY2" fmla="*/ 2988859 h 3289110"/>
                <a:gd name="connsiteX3" fmla="*/ 989462 w 1146412"/>
                <a:gd name="connsiteY3" fmla="*/ 2879677 h 3289110"/>
                <a:gd name="connsiteX4" fmla="*/ 1016758 w 1146412"/>
                <a:gd name="connsiteY4" fmla="*/ 2756847 h 3289110"/>
                <a:gd name="connsiteX5" fmla="*/ 1037229 w 1146412"/>
                <a:gd name="connsiteY5" fmla="*/ 2531659 h 3289110"/>
                <a:gd name="connsiteX6" fmla="*/ 1003110 w 1146412"/>
                <a:gd name="connsiteY6" fmla="*/ 2395182 h 3289110"/>
                <a:gd name="connsiteX7" fmla="*/ 996286 w 1146412"/>
                <a:gd name="connsiteY7" fmla="*/ 2224585 h 3289110"/>
                <a:gd name="connsiteX8" fmla="*/ 975815 w 1146412"/>
                <a:gd name="connsiteY8" fmla="*/ 2067635 h 3289110"/>
                <a:gd name="connsiteX9" fmla="*/ 948519 w 1146412"/>
                <a:gd name="connsiteY9" fmla="*/ 1924334 h 3289110"/>
                <a:gd name="connsiteX10" fmla="*/ 852985 w 1146412"/>
                <a:gd name="connsiteY10" fmla="*/ 1835623 h 3289110"/>
                <a:gd name="connsiteX11" fmla="*/ 832513 w 1146412"/>
                <a:gd name="connsiteY11" fmla="*/ 1808328 h 3289110"/>
                <a:gd name="connsiteX12" fmla="*/ 873456 w 1146412"/>
                <a:gd name="connsiteY12" fmla="*/ 1746913 h 3289110"/>
                <a:gd name="connsiteX13" fmla="*/ 934871 w 1146412"/>
                <a:gd name="connsiteY13" fmla="*/ 1617259 h 3289110"/>
                <a:gd name="connsiteX14" fmla="*/ 982638 w 1146412"/>
                <a:gd name="connsiteY14" fmla="*/ 1501253 h 3289110"/>
                <a:gd name="connsiteX15" fmla="*/ 1009934 w 1146412"/>
                <a:gd name="connsiteY15" fmla="*/ 1398895 h 3289110"/>
                <a:gd name="connsiteX16" fmla="*/ 996286 w 1146412"/>
                <a:gd name="connsiteY16" fmla="*/ 1282889 h 3289110"/>
                <a:gd name="connsiteX17" fmla="*/ 1050877 w 1146412"/>
                <a:gd name="connsiteY17" fmla="*/ 1166883 h 3289110"/>
                <a:gd name="connsiteX18" fmla="*/ 1112292 w 1146412"/>
                <a:gd name="connsiteY18" fmla="*/ 934871 h 3289110"/>
                <a:gd name="connsiteX19" fmla="*/ 1146412 w 1146412"/>
                <a:gd name="connsiteY19" fmla="*/ 812041 h 3289110"/>
                <a:gd name="connsiteX20" fmla="*/ 1146412 w 1146412"/>
                <a:gd name="connsiteY20" fmla="*/ 607325 h 3289110"/>
                <a:gd name="connsiteX21" fmla="*/ 1132764 w 1146412"/>
                <a:gd name="connsiteY21" fmla="*/ 395785 h 3289110"/>
                <a:gd name="connsiteX22" fmla="*/ 1078173 w 1146412"/>
                <a:gd name="connsiteY22" fmla="*/ 266131 h 3289110"/>
                <a:gd name="connsiteX23" fmla="*/ 1009934 w 1146412"/>
                <a:gd name="connsiteY23" fmla="*/ 143301 h 3289110"/>
                <a:gd name="connsiteX24" fmla="*/ 934871 w 1146412"/>
                <a:gd name="connsiteY24" fmla="*/ 47767 h 3289110"/>
                <a:gd name="connsiteX25" fmla="*/ 866632 w 1146412"/>
                <a:gd name="connsiteY25" fmla="*/ 6823 h 3289110"/>
                <a:gd name="connsiteX26" fmla="*/ 771098 w 1146412"/>
                <a:gd name="connsiteY26" fmla="*/ 0 h 3289110"/>
                <a:gd name="connsiteX27" fmla="*/ 661916 w 1146412"/>
                <a:gd name="connsiteY27" fmla="*/ 0 h 3289110"/>
                <a:gd name="connsiteX28" fmla="*/ 559558 w 1146412"/>
                <a:gd name="connsiteY28" fmla="*/ 13647 h 3289110"/>
                <a:gd name="connsiteX29" fmla="*/ 464023 w 1146412"/>
                <a:gd name="connsiteY29" fmla="*/ 116006 h 3289110"/>
                <a:gd name="connsiteX30" fmla="*/ 341194 w 1146412"/>
                <a:gd name="connsiteY30" fmla="*/ 327546 h 3289110"/>
                <a:gd name="connsiteX31" fmla="*/ 279779 w 1146412"/>
                <a:gd name="connsiteY31" fmla="*/ 477671 h 3289110"/>
                <a:gd name="connsiteX32" fmla="*/ 252483 w 1146412"/>
                <a:gd name="connsiteY32" fmla="*/ 532262 h 3289110"/>
                <a:gd name="connsiteX33" fmla="*/ 232012 w 1146412"/>
                <a:gd name="connsiteY33" fmla="*/ 634620 h 3289110"/>
                <a:gd name="connsiteX34" fmla="*/ 218364 w 1146412"/>
                <a:gd name="connsiteY34" fmla="*/ 791570 h 3289110"/>
                <a:gd name="connsiteX35" fmla="*/ 211540 w 1146412"/>
                <a:gd name="connsiteY35" fmla="*/ 859809 h 3289110"/>
                <a:gd name="connsiteX36" fmla="*/ 177420 w 1146412"/>
                <a:gd name="connsiteY36" fmla="*/ 934871 h 3289110"/>
                <a:gd name="connsiteX37" fmla="*/ 156949 w 1146412"/>
                <a:gd name="connsiteY37" fmla="*/ 982638 h 3289110"/>
                <a:gd name="connsiteX38" fmla="*/ 143301 w 1146412"/>
                <a:gd name="connsiteY38" fmla="*/ 1057701 h 3289110"/>
                <a:gd name="connsiteX39" fmla="*/ 150125 w 1146412"/>
                <a:gd name="connsiteY39" fmla="*/ 1132764 h 3289110"/>
                <a:gd name="connsiteX40" fmla="*/ 218364 w 1146412"/>
                <a:gd name="connsiteY40" fmla="*/ 1214650 h 3289110"/>
                <a:gd name="connsiteX41" fmla="*/ 238835 w 1146412"/>
                <a:gd name="connsiteY41" fmla="*/ 1296537 h 3289110"/>
                <a:gd name="connsiteX42" fmla="*/ 266131 w 1146412"/>
                <a:gd name="connsiteY42" fmla="*/ 1357952 h 3289110"/>
                <a:gd name="connsiteX43" fmla="*/ 259307 w 1146412"/>
                <a:gd name="connsiteY43" fmla="*/ 1385247 h 3289110"/>
                <a:gd name="connsiteX44" fmla="*/ 170597 w 1146412"/>
                <a:gd name="connsiteY44" fmla="*/ 1473958 h 3289110"/>
                <a:gd name="connsiteX45" fmla="*/ 122829 w 1146412"/>
                <a:gd name="connsiteY45" fmla="*/ 1508077 h 3289110"/>
                <a:gd name="connsiteX46" fmla="*/ 75062 w 1146412"/>
                <a:gd name="connsiteY46" fmla="*/ 1589964 h 3289110"/>
                <a:gd name="connsiteX47" fmla="*/ 40943 w 1146412"/>
                <a:gd name="connsiteY47" fmla="*/ 1671850 h 3289110"/>
                <a:gd name="connsiteX48" fmla="*/ 0 w 1146412"/>
                <a:gd name="connsiteY48" fmla="*/ 1740089 h 328911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</a:cxnLst>
              <a:rect l="l" t="t" r="r" b="b"/>
              <a:pathLst>
                <a:path w="1146412" h="3289110">
                  <a:moveTo>
                    <a:pt x="880280" y="3289110"/>
                  </a:moveTo>
                  <a:lnTo>
                    <a:pt x="907576" y="3125337"/>
                  </a:lnTo>
                  <a:lnTo>
                    <a:pt x="948519" y="2988859"/>
                  </a:lnTo>
                  <a:lnTo>
                    <a:pt x="989462" y="2879677"/>
                  </a:lnTo>
                  <a:lnTo>
                    <a:pt x="1016758" y="2756847"/>
                  </a:lnTo>
                  <a:lnTo>
                    <a:pt x="1037229" y="2531659"/>
                  </a:lnTo>
                  <a:lnTo>
                    <a:pt x="1003110" y="2395182"/>
                  </a:lnTo>
                  <a:lnTo>
                    <a:pt x="996286" y="2224585"/>
                  </a:lnTo>
                  <a:lnTo>
                    <a:pt x="975815" y="2067635"/>
                  </a:lnTo>
                  <a:lnTo>
                    <a:pt x="948519" y="1924334"/>
                  </a:lnTo>
                  <a:lnTo>
                    <a:pt x="852985" y="1835623"/>
                  </a:lnTo>
                  <a:lnTo>
                    <a:pt x="832513" y="1808328"/>
                  </a:lnTo>
                  <a:lnTo>
                    <a:pt x="873456" y="1746913"/>
                  </a:lnTo>
                  <a:lnTo>
                    <a:pt x="934871" y="1617259"/>
                  </a:lnTo>
                  <a:lnTo>
                    <a:pt x="982638" y="1501253"/>
                  </a:lnTo>
                  <a:lnTo>
                    <a:pt x="1009934" y="1398895"/>
                  </a:lnTo>
                  <a:lnTo>
                    <a:pt x="996286" y="1282889"/>
                  </a:lnTo>
                  <a:lnTo>
                    <a:pt x="1050877" y="1166883"/>
                  </a:lnTo>
                  <a:lnTo>
                    <a:pt x="1112292" y="934871"/>
                  </a:lnTo>
                  <a:lnTo>
                    <a:pt x="1146412" y="812041"/>
                  </a:lnTo>
                  <a:lnTo>
                    <a:pt x="1146412" y="607325"/>
                  </a:lnTo>
                  <a:lnTo>
                    <a:pt x="1132764" y="395785"/>
                  </a:lnTo>
                  <a:lnTo>
                    <a:pt x="1078173" y="266131"/>
                  </a:lnTo>
                  <a:lnTo>
                    <a:pt x="1009934" y="143301"/>
                  </a:lnTo>
                  <a:lnTo>
                    <a:pt x="934871" y="47767"/>
                  </a:lnTo>
                  <a:lnTo>
                    <a:pt x="866632" y="6823"/>
                  </a:lnTo>
                  <a:lnTo>
                    <a:pt x="771098" y="0"/>
                  </a:lnTo>
                  <a:lnTo>
                    <a:pt x="661916" y="0"/>
                  </a:lnTo>
                  <a:lnTo>
                    <a:pt x="559558" y="13647"/>
                  </a:lnTo>
                  <a:lnTo>
                    <a:pt x="464023" y="116006"/>
                  </a:lnTo>
                  <a:lnTo>
                    <a:pt x="341194" y="327546"/>
                  </a:lnTo>
                  <a:lnTo>
                    <a:pt x="279779" y="477671"/>
                  </a:lnTo>
                  <a:lnTo>
                    <a:pt x="252483" y="532262"/>
                  </a:lnTo>
                  <a:lnTo>
                    <a:pt x="232012" y="634620"/>
                  </a:lnTo>
                  <a:lnTo>
                    <a:pt x="218364" y="791570"/>
                  </a:lnTo>
                  <a:lnTo>
                    <a:pt x="211540" y="859809"/>
                  </a:lnTo>
                  <a:lnTo>
                    <a:pt x="177420" y="934871"/>
                  </a:lnTo>
                  <a:lnTo>
                    <a:pt x="156949" y="982638"/>
                  </a:lnTo>
                  <a:lnTo>
                    <a:pt x="143301" y="1057701"/>
                  </a:lnTo>
                  <a:lnTo>
                    <a:pt x="150125" y="1132764"/>
                  </a:lnTo>
                  <a:lnTo>
                    <a:pt x="218364" y="1214650"/>
                  </a:lnTo>
                  <a:lnTo>
                    <a:pt x="238835" y="1296537"/>
                  </a:lnTo>
                  <a:lnTo>
                    <a:pt x="266131" y="1357952"/>
                  </a:lnTo>
                  <a:lnTo>
                    <a:pt x="259307" y="1385247"/>
                  </a:lnTo>
                  <a:lnTo>
                    <a:pt x="170597" y="1473958"/>
                  </a:lnTo>
                  <a:lnTo>
                    <a:pt x="122829" y="1508077"/>
                  </a:lnTo>
                  <a:lnTo>
                    <a:pt x="75062" y="1589964"/>
                  </a:lnTo>
                  <a:lnTo>
                    <a:pt x="40943" y="1671850"/>
                  </a:lnTo>
                  <a:lnTo>
                    <a:pt x="0" y="1740089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8" name="Forme libre 975">
              <a:extLst>
                <a:ext uri="{FF2B5EF4-FFF2-40B4-BE49-F238E27FC236}">
                  <a16:creationId xmlns:a16="http://schemas.microsoft.com/office/drawing/2014/main" id="{444FF109-3BC9-4D8D-9687-463F546A74FC}"/>
                </a:ext>
              </a:extLst>
            </xdr:cNvPr>
            <xdr:cNvSpPr/>
          </xdr:nvSpPr>
          <xdr:spPr>
            <a:xfrm>
              <a:off x="5001904" y="4230806"/>
              <a:ext cx="368490" cy="846161"/>
            </a:xfrm>
            <a:custGeom>
              <a:avLst/>
              <a:gdLst>
                <a:gd name="connsiteX0" fmla="*/ 0 w 368490"/>
                <a:gd name="connsiteY0" fmla="*/ 0 h 846161"/>
                <a:gd name="connsiteX1" fmla="*/ 68239 w 368490"/>
                <a:gd name="connsiteY1" fmla="*/ 184245 h 846161"/>
                <a:gd name="connsiteX2" fmla="*/ 163774 w 368490"/>
                <a:gd name="connsiteY2" fmla="*/ 293427 h 846161"/>
                <a:gd name="connsiteX3" fmla="*/ 204717 w 368490"/>
                <a:gd name="connsiteY3" fmla="*/ 491319 h 846161"/>
                <a:gd name="connsiteX4" fmla="*/ 320723 w 368490"/>
                <a:gd name="connsiteY4" fmla="*/ 709684 h 846161"/>
                <a:gd name="connsiteX5" fmla="*/ 368490 w 368490"/>
                <a:gd name="connsiteY5" fmla="*/ 846161 h 84616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368490" h="846161">
                  <a:moveTo>
                    <a:pt x="0" y="0"/>
                  </a:moveTo>
                  <a:lnTo>
                    <a:pt x="68239" y="184245"/>
                  </a:lnTo>
                  <a:lnTo>
                    <a:pt x="163774" y="293427"/>
                  </a:lnTo>
                  <a:lnTo>
                    <a:pt x="204717" y="491319"/>
                  </a:lnTo>
                  <a:lnTo>
                    <a:pt x="320723" y="709684"/>
                  </a:lnTo>
                  <a:lnTo>
                    <a:pt x="368490" y="846161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9" name="Forme libre 976">
              <a:extLst>
                <a:ext uri="{FF2B5EF4-FFF2-40B4-BE49-F238E27FC236}">
                  <a16:creationId xmlns:a16="http://schemas.microsoft.com/office/drawing/2014/main" id="{8D4E1BC7-1344-4B34-97BB-649C76878EE4}"/>
                </a:ext>
              </a:extLst>
            </xdr:cNvPr>
            <xdr:cNvSpPr/>
          </xdr:nvSpPr>
          <xdr:spPr>
            <a:xfrm>
              <a:off x="4223982" y="3848669"/>
              <a:ext cx="716508" cy="225188"/>
            </a:xfrm>
            <a:custGeom>
              <a:avLst/>
              <a:gdLst>
                <a:gd name="connsiteX0" fmla="*/ 716508 w 716508"/>
                <a:gd name="connsiteY0" fmla="*/ 143301 h 225188"/>
                <a:gd name="connsiteX1" fmla="*/ 641445 w 716508"/>
                <a:gd name="connsiteY1" fmla="*/ 225188 h 225188"/>
                <a:gd name="connsiteX2" fmla="*/ 484496 w 716508"/>
                <a:gd name="connsiteY2" fmla="*/ 197892 h 225188"/>
                <a:gd name="connsiteX3" fmla="*/ 218364 w 716508"/>
                <a:gd name="connsiteY3" fmla="*/ 143301 h 225188"/>
                <a:gd name="connsiteX4" fmla="*/ 0 w 716508"/>
                <a:gd name="connsiteY4" fmla="*/ 0 h 22518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16508" h="225188">
                  <a:moveTo>
                    <a:pt x="716508" y="143301"/>
                  </a:moveTo>
                  <a:lnTo>
                    <a:pt x="641445" y="225188"/>
                  </a:lnTo>
                  <a:lnTo>
                    <a:pt x="484496" y="197892"/>
                  </a:lnTo>
                  <a:lnTo>
                    <a:pt x="218364" y="143301"/>
                  </a:lnTo>
                  <a:lnTo>
                    <a:pt x="0" y="0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0" name="Forme libre 977">
              <a:extLst>
                <a:ext uri="{FF2B5EF4-FFF2-40B4-BE49-F238E27FC236}">
                  <a16:creationId xmlns:a16="http://schemas.microsoft.com/office/drawing/2014/main" id="{3098F401-40F2-4A63-AEDB-B5607F68F4C5}"/>
                </a:ext>
              </a:extLst>
            </xdr:cNvPr>
            <xdr:cNvSpPr/>
          </xdr:nvSpPr>
          <xdr:spPr>
            <a:xfrm>
              <a:off x="4251278" y="3084394"/>
              <a:ext cx="818865" cy="470848"/>
            </a:xfrm>
            <a:custGeom>
              <a:avLst/>
              <a:gdLst>
                <a:gd name="connsiteX0" fmla="*/ 0 w 818865"/>
                <a:gd name="connsiteY0" fmla="*/ 0 h 470848"/>
                <a:gd name="connsiteX1" fmla="*/ 156949 w 818865"/>
                <a:gd name="connsiteY1" fmla="*/ 136478 h 470848"/>
                <a:gd name="connsiteX2" fmla="*/ 286603 w 818865"/>
                <a:gd name="connsiteY2" fmla="*/ 232012 h 470848"/>
                <a:gd name="connsiteX3" fmla="*/ 450376 w 818865"/>
                <a:gd name="connsiteY3" fmla="*/ 320722 h 470848"/>
                <a:gd name="connsiteX4" fmla="*/ 504967 w 818865"/>
                <a:gd name="connsiteY4" fmla="*/ 348018 h 470848"/>
                <a:gd name="connsiteX5" fmla="*/ 600501 w 818865"/>
                <a:gd name="connsiteY5" fmla="*/ 409433 h 470848"/>
                <a:gd name="connsiteX6" fmla="*/ 682388 w 818865"/>
                <a:gd name="connsiteY6" fmla="*/ 443552 h 470848"/>
                <a:gd name="connsiteX7" fmla="*/ 696035 w 818865"/>
                <a:gd name="connsiteY7" fmla="*/ 443552 h 470848"/>
                <a:gd name="connsiteX8" fmla="*/ 818865 w 818865"/>
                <a:gd name="connsiteY8" fmla="*/ 470848 h 47084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18865" h="470848">
                  <a:moveTo>
                    <a:pt x="0" y="0"/>
                  </a:moveTo>
                  <a:lnTo>
                    <a:pt x="156949" y="136478"/>
                  </a:lnTo>
                  <a:lnTo>
                    <a:pt x="286603" y="232012"/>
                  </a:lnTo>
                  <a:lnTo>
                    <a:pt x="450376" y="320722"/>
                  </a:lnTo>
                  <a:lnTo>
                    <a:pt x="504967" y="348018"/>
                  </a:lnTo>
                  <a:lnTo>
                    <a:pt x="600501" y="409433"/>
                  </a:lnTo>
                  <a:cubicBezTo>
                    <a:pt x="637974" y="428169"/>
                    <a:pt x="647113" y="437673"/>
                    <a:pt x="682388" y="443552"/>
                  </a:cubicBezTo>
                  <a:cubicBezTo>
                    <a:pt x="686875" y="444300"/>
                    <a:pt x="691486" y="443552"/>
                    <a:pt x="696035" y="443552"/>
                  </a:cubicBezTo>
                  <a:lnTo>
                    <a:pt x="818865" y="470848"/>
                  </a:lnTo>
                </a:path>
              </a:pathLst>
            </a:cu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1" name="Forme libre 978">
              <a:extLst>
                <a:ext uri="{FF2B5EF4-FFF2-40B4-BE49-F238E27FC236}">
                  <a16:creationId xmlns:a16="http://schemas.microsoft.com/office/drawing/2014/main" id="{D086C688-3F4D-4E62-8B17-5DEDC3C377CC}"/>
                </a:ext>
              </a:extLst>
            </xdr:cNvPr>
            <xdr:cNvSpPr/>
          </xdr:nvSpPr>
          <xdr:spPr>
            <a:xfrm>
              <a:off x="4148919" y="1255594"/>
              <a:ext cx="880281" cy="1665027"/>
            </a:xfrm>
            <a:custGeom>
              <a:avLst/>
              <a:gdLst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14150 w 900753"/>
                <a:gd name="connsiteY22" fmla="*/ 1419368 h 1685499"/>
                <a:gd name="connsiteX23" fmla="*/ 566382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14150 w 900753"/>
                <a:gd name="connsiteY22" fmla="*/ 1419368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96036 w 900753"/>
                <a:gd name="connsiteY21" fmla="*/ 1241947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736980 w 900753"/>
                <a:gd name="connsiteY20" fmla="*/ 1105469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93929 w 900753"/>
                <a:gd name="connsiteY13" fmla="*/ 156950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805218 w 900753"/>
                <a:gd name="connsiteY12" fmla="*/ 95535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29905 w 900753"/>
                <a:gd name="connsiteY9" fmla="*/ 0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791571 w 900753"/>
                <a:gd name="connsiteY12" fmla="*/ 116007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78174 h 1685499"/>
                <a:gd name="connsiteX1" fmla="*/ 40944 w 900753"/>
                <a:gd name="connsiteY1" fmla="*/ 941696 h 1685499"/>
                <a:gd name="connsiteX2" fmla="*/ 88711 w 900753"/>
                <a:gd name="connsiteY2" fmla="*/ 825690 h 1685499"/>
                <a:gd name="connsiteX3" fmla="*/ 129654 w 900753"/>
                <a:gd name="connsiteY3" fmla="*/ 730156 h 1685499"/>
                <a:gd name="connsiteX4" fmla="*/ 163774 w 900753"/>
                <a:gd name="connsiteY4" fmla="*/ 668741 h 1685499"/>
                <a:gd name="connsiteX5" fmla="*/ 197893 w 900753"/>
                <a:gd name="connsiteY5" fmla="*/ 457200 h 1685499"/>
                <a:gd name="connsiteX6" fmla="*/ 252484 w 900753"/>
                <a:gd name="connsiteY6" fmla="*/ 313899 h 1685499"/>
                <a:gd name="connsiteX7" fmla="*/ 286603 w 900753"/>
                <a:gd name="connsiteY7" fmla="*/ 184245 h 1685499"/>
                <a:gd name="connsiteX8" fmla="*/ 348018 w 900753"/>
                <a:gd name="connsiteY8" fmla="*/ 109182 h 1685499"/>
                <a:gd name="connsiteX9" fmla="*/ 464024 w 900753"/>
                <a:gd name="connsiteY9" fmla="*/ 40943 h 1685499"/>
                <a:gd name="connsiteX10" fmla="*/ 580030 w 900753"/>
                <a:gd name="connsiteY10" fmla="*/ 0 h 1685499"/>
                <a:gd name="connsiteX11" fmla="*/ 709684 w 900753"/>
                <a:gd name="connsiteY11" fmla="*/ 40944 h 1685499"/>
                <a:gd name="connsiteX12" fmla="*/ 791571 w 900753"/>
                <a:gd name="connsiteY12" fmla="*/ 116007 h 1685499"/>
                <a:gd name="connsiteX13" fmla="*/ 887105 w 900753"/>
                <a:gd name="connsiteY13" fmla="*/ 184245 h 1685499"/>
                <a:gd name="connsiteX14" fmla="*/ 900753 w 900753"/>
                <a:gd name="connsiteY14" fmla="*/ 272956 h 1685499"/>
                <a:gd name="connsiteX15" fmla="*/ 880281 w 900753"/>
                <a:gd name="connsiteY15" fmla="*/ 402609 h 1685499"/>
                <a:gd name="connsiteX16" fmla="*/ 839338 w 900753"/>
                <a:gd name="connsiteY16" fmla="*/ 545911 h 1685499"/>
                <a:gd name="connsiteX17" fmla="*/ 798394 w 900753"/>
                <a:gd name="connsiteY17" fmla="*/ 696036 h 1685499"/>
                <a:gd name="connsiteX18" fmla="*/ 743803 w 900753"/>
                <a:gd name="connsiteY18" fmla="*/ 825690 h 1685499"/>
                <a:gd name="connsiteX19" fmla="*/ 730156 w 900753"/>
                <a:gd name="connsiteY19" fmla="*/ 955344 h 1685499"/>
                <a:gd name="connsiteX20" fmla="*/ 696036 w 900753"/>
                <a:gd name="connsiteY20" fmla="*/ 1112293 h 1685499"/>
                <a:gd name="connsiteX21" fmla="*/ 661917 w 900753"/>
                <a:gd name="connsiteY21" fmla="*/ 1248771 h 1685499"/>
                <a:gd name="connsiteX22" fmla="*/ 641445 w 900753"/>
                <a:gd name="connsiteY22" fmla="*/ 1412544 h 1685499"/>
                <a:gd name="connsiteX23" fmla="*/ 620973 w 900753"/>
                <a:gd name="connsiteY23" fmla="*/ 1494430 h 1685499"/>
                <a:gd name="connsiteX24" fmla="*/ 600502 w 900753"/>
                <a:gd name="connsiteY24" fmla="*/ 1685499 h 1685499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9684 w 900753"/>
                <a:gd name="connsiteY11" fmla="*/ 20472 h 1665027"/>
                <a:gd name="connsiteX12" fmla="*/ 791571 w 900753"/>
                <a:gd name="connsiteY12" fmla="*/ 95535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91571 w 900753"/>
                <a:gd name="connsiteY12" fmla="*/ 95535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50628 w 900753"/>
                <a:gd name="connsiteY12" fmla="*/ 122831 h 1665027"/>
                <a:gd name="connsiteX13" fmla="*/ 887105 w 900753"/>
                <a:gd name="connsiteY13" fmla="*/ 163773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900753"/>
                <a:gd name="connsiteY0" fmla="*/ 1057702 h 1665027"/>
                <a:gd name="connsiteX1" fmla="*/ 40944 w 900753"/>
                <a:gd name="connsiteY1" fmla="*/ 921224 h 1665027"/>
                <a:gd name="connsiteX2" fmla="*/ 88711 w 900753"/>
                <a:gd name="connsiteY2" fmla="*/ 805218 h 1665027"/>
                <a:gd name="connsiteX3" fmla="*/ 129654 w 900753"/>
                <a:gd name="connsiteY3" fmla="*/ 709684 h 1665027"/>
                <a:gd name="connsiteX4" fmla="*/ 163774 w 900753"/>
                <a:gd name="connsiteY4" fmla="*/ 648269 h 1665027"/>
                <a:gd name="connsiteX5" fmla="*/ 197893 w 900753"/>
                <a:gd name="connsiteY5" fmla="*/ 436728 h 1665027"/>
                <a:gd name="connsiteX6" fmla="*/ 252484 w 900753"/>
                <a:gd name="connsiteY6" fmla="*/ 293427 h 1665027"/>
                <a:gd name="connsiteX7" fmla="*/ 286603 w 900753"/>
                <a:gd name="connsiteY7" fmla="*/ 163773 h 1665027"/>
                <a:gd name="connsiteX8" fmla="*/ 348018 w 900753"/>
                <a:gd name="connsiteY8" fmla="*/ 88710 h 1665027"/>
                <a:gd name="connsiteX9" fmla="*/ 464024 w 900753"/>
                <a:gd name="connsiteY9" fmla="*/ 20471 h 1665027"/>
                <a:gd name="connsiteX10" fmla="*/ 580030 w 900753"/>
                <a:gd name="connsiteY10" fmla="*/ 0 h 1665027"/>
                <a:gd name="connsiteX11" fmla="*/ 702860 w 900753"/>
                <a:gd name="connsiteY11" fmla="*/ 34119 h 1665027"/>
                <a:gd name="connsiteX12" fmla="*/ 750628 w 900753"/>
                <a:gd name="connsiteY12" fmla="*/ 122831 h 1665027"/>
                <a:gd name="connsiteX13" fmla="*/ 832514 w 900753"/>
                <a:gd name="connsiteY13" fmla="*/ 170597 h 1665027"/>
                <a:gd name="connsiteX14" fmla="*/ 900753 w 900753"/>
                <a:gd name="connsiteY14" fmla="*/ 252484 h 1665027"/>
                <a:gd name="connsiteX15" fmla="*/ 880281 w 900753"/>
                <a:gd name="connsiteY15" fmla="*/ 382137 h 1665027"/>
                <a:gd name="connsiteX16" fmla="*/ 839338 w 900753"/>
                <a:gd name="connsiteY16" fmla="*/ 525439 h 1665027"/>
                <a:gd name="connsiteX17" fmla="*/ 798394 w 900753"/>
                <a:gd name="connsiteY17" fmla="*/ 675564 h 1665027"/>
                <a:gd name="connsiteX18" fmla="*/ 743803 w 900753"/>
                <a:gd name="connsiteY18" fmla="*/ 805218 h 1665027"/>
                <a:gd name="connsiteX19" fmla="*/ 730156 w 900753"/>
                <a:gd name="connsiteY19" fmla="*/ 934872 h 1665027"/>
                <a:gd name="connsiteX20" fmla="*/ 696036 w 900753"/>
                <a:gd name="connsiteY20" fmla="*/ 1091821 h 1665027"/>
                <a:gd name="connsiteX21" fmla="*/ 661917 w 900753"/>
                <a:gd name="connsiteY21" fmla="*/ 1228299 h 1665027"/>
                <a:gd name="connsiteX22" fmla="*/ 641445 w 900753"/>
                <a:gd name="connsiteY22" fmla="*/ 1392072 h 1665027"/>
                <a:gd name="connsiteX23" fmla="*/ 620973 w 900753"/>
                <a:gd name="connsiteY23" fmla="*/ 1473958 h 1665027"/>
                <a:gd name="connsiteX24" fmla="*/ 600502 w 900753"/>
                <a:gd name="connsiteY24" fmla="*/ 1665027 h 1665027"/>
                <a:gd name="connsiteX0" fmla="*/ 0 w 880281"/>
                <a:gd name="connsiteY0" fmla="*/ 1057702 h 1665027"/>
                <a:gd name="connsiteX1" fmla="*/ 40944 w 880281"/>
                <a:gd name="connsiteY1" fmla="*/ 921224 h 1665027"/>
                <a:gd name="connsiteX2" fmla="*/ 88711 w 880281"/>
                <a:gd name="connsiteY2" fmla="*/ 805218 h 1665027"/>
                <a:gd name="connsiteX3" fmla="*/ 129654 w 880281"/>
                <a:gd name="connsiteY3" fmla="*/ 709684 h 1665027"/>
                <a:gd name="connsiteX4" fmla="*/ 163774 w 880281"/>
                <a:gd name="connsiteY4" fmla="*/ 648269 h 1665027"/>
                <a:gd name="connsiteX5" fmla="*/ 197893 w 880281"/>
                <a:gd name="connsiteY5" fmla="*/ 436728 h 1665027"/>
                <a:gd name="connsiteX6" fmla="*/ 252484 w 880281"/>
                <a:gd name="connsiteY6" fmla="*/ 293427 h 1665027"/>
                <a:gd name="connsiteX7" fmla="*/ 286603 w 880281"/>
                <a:gd name="connsiteY7" fmla="*/ 163773 h 1665027"/>
                <a:gd name="connsiteX8" fmla="*/ 348018 w 880281"/>
                <a:gd name="connsiteY8" fmla="*/ 88710 h 1665027"/>
                <a:gd name="connsiteX9" fmla="*/ 464024 w 880281"/>
                <a:gd name="connsiteY9" fmla="*/ 20471 h 1665027"/>
                <a:gd name="connsiteX10" fmla="*/ 580030 w 880281"/>
                <a:gd name="connsiteY10" fmla="*/ 0 h 1665027"/>
                <a:gd name="connsiteX11" fmla="*/ 702860 w 880281"/>
                <a:gd name="connsiteY11" fmla="*/ 34119 h 1665027"/>
                <a:gd name="connsiteX12" fmla="*/ 750628 w 880281"/>
                <a:gd name="connsiteY12" fmla="*/ 122831 h 1665027"/>
                <a:gd name="connsiteX13" fmla="*/ 832514 w 880281"/>
                <a:gd name="connsiteY13" fmla="*/ 170597 h 1665027"/>
                <a:gd name="connsiteX14" fmla="*/ 873457 w 880281"/>
                <a:gd name="connsiteY14" fmla="*/ 259308 h 1665027"/>
                <a:gd name="connsiteX15" fmla="*/ 880281 w 880281"/>
                <a:gd name="connsiteY15" fmla="*/ 382137 h 1665027"/>
                <a:gd name="connsiteX16" fmla="*/ 839338 w 880281"/>
                <a:gd name="connsiteY16" fmla="*/ 525439 h 1665027"/>
                <a:gd name="connsiteX17" fmla="*/ 798394 w 880281"/>
                <a:gd name="connsiteY17" fmla="*/ 675564 h 1665027"/>
                <a:gd name="connsiteX18" fmla="*/ 743803 w 880281"/>
                <a:gd name="connsiteY18" fmla="*/ 805218 h 1665027"/>
                <a:gd name="connsiteX19" fmla="*/ 730156 w 880281"/>
                <a:gd name="connsiteY19" fmla="*/ 934872 h 1665027"/>
                <a:gd name="connsiteX20" fmla="*/ 696036 w 880281"/>
                <a:gd name="connsiteY20" fmla="*/ 1091821 h 1665027"/>
                <a:gd name="connsiteX21" fmla="*/ 661917 w 880281"/>
                <a:gd name="connsiteY21" fmla="*/ 1228299 h 1665027"/>
                <a:gd name="connsiteX22" fmla="*/ 641445 w 880281"/>
                <a:gd name="connsiteY22" fmla="*/ 1392072 h 1665027"/>
                <a:gd name="connsiteX23" fmla="*/ 620973 w 880281"/>
                <a:gd name="connsiteY23" fmla="*/ 1473958 h 1665027"/>
                <a:gd name="connsiteX24" fmla="*/ 600502 w 880281"/>
                <a:gd name="connsiteY24" fmla="*/ 1665027 h 1665027"/>
                <a:gd name="connsiteX0" fmla="*/ 0 w 880281"/>
                <a:gd name="connsiteY0" fmla="*/ 1057702 h 1665027"/>
                <a:gd name="connsiteX1" fmla="*/ 40944 w 880281"/>
                <a:gd name="connsiteY1" fmla="*/ 921224 h 1665027"/>
                <a:gd name="connsiteX2" fmla="*/ 88711 w 880281"/>
                <a:gd name="connsiteY2" fmla="*/ 805218 h 1665027"/>
                <a:gd name="connsiteX3" fmla="*/ 129654 w 880281"/>
                <a:gd name="connsiteY3" fmla="*/ 709684 h 1665027"/>
                <a:gd name="connsiteX4" fmla="*/ 163774 w 880281"/>
                <a:gd name="connsiteY4" fmla="*/ 648269 h 1665027"/>
                <a:gd name="connsiteX5" fmla="*/ 197893 w 880281"/>
                <a:gd name="connsiteY5" fmla="*/ 436728 h 1665027"/>
                <a:gd name="connsiteX6" fmla="*/ 252484 w 880281"/>
                <a:gd name="connsiteY6" fmla="*/ 293427 h 1665027"/>
                <a:gd name="connsiteX7" fmla="*/ 286603 w 880281"/>
                <a:gd name="connsiteY7" fmla="*/ 163773 h 1665027"/>
                <a:gd name="connsiteX8" fmla="*/ 348018 w 880281"/>
                <a:gd name="connsiteY8" fmla="*/ 88710 h 1665027"/>
                <a:gd name="connsiteX9" fmla="*/ 464024 w 880281"/>
                <a:gd name="connsiteY9" fmla="*/ 20471 h 1665027"/>
                <a:gd name="connsiteX10" fmla="*/ 580030 w 880281"/>
                <a:gd name="connsiteY10" fmla="*/ 0 h 1665027"/>
                <a:gd name="connsiteX11" fmla="*/ 702860 w 880281"/>
                <a:gd name="connsiteY11" fmla="*/ 34119 h 1665027"/>
                <a:gd name="connsiteX12" fmla="*/ 764276 w 880281"/>
                <a:gd name="connsiteY12" fmla="*/ 95535 h 1665027"/>
                <a:gd name="connsiteX13" fmla="*/ 832514 w 880281"/>
                <a:gd name="connsiteY13" fmla="*/ 170597 h 1665027"/>
                <a:gd name="connsiteX14" fmla="*/ 873457 w 880281"/>
                <a:gd name="connsiteY14" fmla="*/ 259308 h 1665027"/>
                <a:gd name="connsiteX15" fmla="*/ 880281 w 880281"/>
                <a:gd name="connsiteY15" fmla="*/ 382137 h 1665027"/>
                <a:gd name="connsiteX16" fmla="*/ 839338 w 880281"/>
                <a:gd name="connsiteY16" fmla="*/ 525439 h 1665027"/>
                <a:gd name="connsiteX17" fmla="*/ 798394 w 880281"/>
                <a:gd name="connsiteY17" fmla="*/ 675564 h 1665027"/>
                <a:gd name="connsiteX18" fmla="*/ 743803 w 880281"/>
                <a:gd name="connsiteY18" fmla="*/ 805218 h 1665027"/>
                <a:gd name="connsiteX19" fmla="*/ 730156 w 880281"/>
                <a:gd name="connsiteY19" fmla="*/ 934872 h 1665027"/>
                <a:gd name="connsiteX20" fmla="*/ 696036 w 880281"/>
                <a:gd name="connsiteY20" fmla="*/ 1091821 h 1665027"/>
                <a:gd name="connsiteX21" fmla="*/ 661917 w 880281"/>
                <a:gd name="connsiteY21" fmla="*/ 1228299 h 1665027"/>
                <a:gd name="connsiteX22" fmla="*/ 641445 w 880281"/>
                <a:gd name="connsiteY22" fmla="*/ 1392072 h 1665027"/>
                <a:gd name="connsiteX23" fmla="*/ 620973 w 880281"/>
                <a:gd name="connsiteY23" fmla="*/ 1473958 h 1665027"/>
                <a:gd name="connsiteX24" fmla="*/ 600502 w 880281"/>
                <a:gd name="connsiteY24" fmla="*/ 1665027 h 166502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</a:cxnLst>
              <a:rect l="l" t="t" r="r" b="b"/>
              <a:pathLst>
                <a:path w="880281" h="1665027">
                  <a:moveTo>
                    <a:pt x="0" y="1057702"/>
                  </a:moveTo>
                  <a:lnTo>
                    <a:pt x="40944" y="921224"/>
                  </a:lnTo>
                  <a:lnTo>
                    <a:pt x="88711" y="805218"/>
                  </a:lnTo>
                  <a:lnTo>
                    <a:pt x="129654" y="709684"/>
                  </a:lnTo>
                  <a:lnTo>
                    <a:pt x="163774" y="648269"/>
                  </a:lnTo>
                  <a:lnTo>
                    <a:pt x="197893" y="436728"/>
                  </a:lnTo>
                  <a:lnTo>
                    <a:pt x="252484" y="293427"/>
                  </a:lnTo>
                  <a:lnTo>
                    <a:pt x="286603" y="163773"/>
                  </a:lnTo>
                  <a:lnTo>
                    <a:pt x="348018" y="88710"/>
                  </a:lnTo>
                  <a:lnTo>
                    <a:pt x="464024" y="20471"/>
                  </a:lnTo>
                  <a:lnTo>
                    <a:pt x="580030" y="0"/>
                  </a:lnTo>
                  <a:lnTo>
                    <a:pt x="702860" y="34119"/>
                  </a:lnTo>
                  <a:lnTo>
                    <a:pt x="764276" y="95535"/>
                  </a:lnTo>
                  <a:lnTo>
                    <a:pt x="832514" y="170597"/>
                  </a:lnTo>
                  <a:lnTo>
                    <a:pt x="873457" y="259308"/>
                  </a:lnTo>
                  <a:lnTo>
                    <a:pt x="880281" y="382137"/>
                  </a:lnTo>
                  <a:lnTo>
                    <a:pt x="839338" y="525439"/>
                  </a:lnTo>
                  <a:lnTo>
                    <a:pt x="798394" y="675564"/>
                  </a:lnTo>
                  <a:lnTo>
                    <a:pt x="743803" y="805218"/>
                  </a:lnTo>
                  <a:lnTo>
                    <a:pt x="730156" y="934872"/>
                  </a:lnTo>
                  <a:lnTo>
                    <a:pt x="696036" y="1091821"/>
                  </a:lnTo>
                  <a:lnTo>
                    <a:pt x="661917" y="1228299"/>
                  </a:lnTo>
                  <a:lnTo>
                    <a:pt x="641445" y="1392072"/>
                  </a:lnTo>
                  <a:lnTo>
                    <a:pt x="620973" y="1473958"/>
                  </a:lnTo>
                  <a:lnTo>
                    <a:pt x="600502" y="1665027"/>
                  </a:lnTo>
                </a:path>
              </a:pathLst>
            </a:custGeom>
            <a:ln w="19050">
              <a:prstDash val="sys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2" name="Forme libre 979">
              <a:extLst>
                <a:ext uri="{FF2B5EF4-FFF2-40B4-BE49-F238E27FC236}">
                  <a16:creationId xmlns:a16="http://schemas.microsoft.com/office/drawing/2014/main" id="{5FADDCBC-3D4A-4DA7-A7A1-C4E8FEB2A2F8}"/>
                </a:ext>
              </a:extLst>
            </xdr:cNvPr>
            <xdr:cNvSpPr/>
          </xdr:nvSpPr>
          <xdr:spPr>
            <a:xfrm>
              <a:off x="4885899" y="1467134"/>
              <a:ext cx="1160060" cy="730156"/>
            </a:xfrm>
            <a:custGeom>
              <a:avLst/>
              <a:gdLst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914400 w 1173707"/>
                <a:gd name="connsiteY13" fmla="*/ 593677 h 702860"/>
                <a:gd name="connsiteX14" fmla="*/ 914400 w 1173707"/>
                <a:gd name="connsiteY14" fmla="*/ 682388 h 702860"/>
                <a:gd name="connsiteX15" fmla="*/ 914400 w 1173707"/>
                <a:gd name="connsiteY15" fmla="*/ 696036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914400 w 1173707"/>
                <a:gd name="connsiteY15" fmla="*/ 696036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880281 w 1173707"/>
                <a:gd name="connsiteY15" fmla="*/ 689212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914400 w 1173707"/>
                <a:gd name="connsiteY14" fmla="*/ 682388 h 702860"/>
                <a:gd name="connsiteX15" fmla="*/ 777922 w 1173707"/>
                <a:gd name="connsiteY15" fmla="*/ 661917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880280 w 1173707"/>
                <a:gd name="connsiteY14" fmla="*/ 675564 h 702860"/>
                <a:gd name="connsiteX15" fmla="*/ 777922 w 1173707"/>
                <a:gd name="connsiteY15" fmla="*/ 661917 h 702860"/>
                <a:gd name="connsiteX0" fmla="*/ 0 w 1173707"/>
                <a:gd name="connsiteY0" fmla="*/ 702860 h 702860"/>
                <a:gd name="connsiteX1" fmla="*/ 95534 w 1173707"/>
                <a:gd name="connsiteY1" fmla="*/ 593677 h 702860"/>
                <a:gd name="connsiteX2" fmla="*/ 225188 w 1173707"/>
                <a:gd name="connsiteY2" fmla="*/ 504967 h 702860"/>
                <a:gd name="connsiteX3" fmla="*/ 334370 w 1173707"/>
                <a:gd name="connsiteY3" fmla="*/ 388961 h 702860"/>
                <a:gd name="connsiteX4" fmla="*/ 429904 w 1173707"/>
                <a:gd name="connsiteY4" fmla="*/ 286603 h 702860"/>
                <a:gd name="connsiteX5" fmla="*/ 566382 w 1173707"/>
                <a:gd name="connsiteY5" fmla="*/ 143301 h 702860"/>
                <a:gd name="connsiteX6" fmla="*/ 702859 w 1173707"/>
                <a:gd name="connsiteY6" fmla="*/ 40943 h 702860"/>
                <a:gd name="connsiteX7" fmla="*/ 846161 w 1173707"/>
                <a:gd name="connsiteY7" fmla="*/ 6824 h 702860"/>
                <a:gd name="connsiteX8" fmla="*/ 968991 w 1173707"/>
                <a:gd name="connsiteY8" fmla="*/ 0 h 702860"/>
                <a:gd name="connsiteX9" fmla="*/ 1112292 w 1173707"/>
                <a:gd name="connsiteY9" fmla="*/ 75063 h 702860"/>
                <a:gd name="connsiteX10" fmla="*/ 1173707 w 1173707"/>
                <a:gd name="connsiteY10" fmla="*/ 204716 h 702860"/>
                <a:gd name="connsiteX11" fmla="*/ 1078173 w 1173707"/>
                <a:gd name="connsiteY11" fmla="*/ 348018 h 702860"/>
                <a:gd name="connsiteX12" fmla="*/ 989462 w 1173707"/>
                <a:gd name="connsiteY12" fmla="*/ 457200 h 702860"/>
                <a:gd name="connsiteX13" fmla="*/ 887104 w 1173707"/>
                <a:gd name="connsiteY13" fmla="*/ 580030 h 702860"/>
                <a:gd name="connsiteX14" fmla="*/ 880280 w 1173707"/>
                <a:gd name="connsiteY14" fmla="*/ 675564 h 702860"/>
                <a:gd name="connsiteX15" fmla="*/ 866632 w 1173707"/>
                <a:gd name="connsiteY15" fmla="*/ 682389 h 702860"/>
                <a:gd name="connsiteX0" fmla="*/ 0 w 1160060"/>
                <a:gd name="connsiteY0" fmla="*/ 702860 h 702860"/>
                <a:gd name="connsiteX1" fmla="*/ 95534 w 1160060"/>
                <a:gd name="connsiteY1" fmla="*/ 593677 h 702860"/>
                <a:gd name="connsiteX2" fmla="*/ 225188 w 1160060"/>
                <a:gd name="connsiteY2" fmla="*/ 504967 h 702860"/>
                <a:gd name="connsiteX3" fmla="*/ 334370 w 1160060"/>
                <a:gd name="connsiteY3" fmla="*/ 388961 h 702860"/>
                <a:gd name="connsiteX4" fmla="*/ 429904 w 1160060"/>
                <a:gd name="connsiteY4" fmla="*/ 286603 h 702860"/>
                <a:gd name="connsiteX5" fmla="*/ 566382 w 1160060"/>
                <a:gd name="connsiteY5" fmla="*/ 143301 h 702860"/>
                <a:gd name="connsiteX6" fmla="*/ 702859 w 1160060"/>
                <a:gd name="connsiteY6" fmla="*/ 40943 h 702860"/>
                <a:gd name="connsiteX7" fmla="*/ 846161 w 1160060"/>
                <a:gd name="connsiteY7" fmla="*/ 6824 h 702860"/>
                <a:gd name="connsiteX8" fmla="*/ 968991 w 1160060"/>
                <a:gd name="connsiteY8" fmla="*/ 0 h 702860"/>
                <a:gd name="connsiteX9" fmla="*/ 1112292 w 1160060"/>
                <a:gd name="connsiteY9" fmla="*/ 75063 h 702860"/>
                <a:gd name="connsiteX10" fmla="*/ 1160060 w 1160060"/>
                <a:gd name="connsiteY10" fmla="*/ 191068 h 702860"/>
                <a:gd name="connsiteX11" fmla="*/ 1078173 w 1160060"/>
                <a:gd name="connsiteY11" fmla="*/ 348018 h 702860"/>
                <a:gd name="connsiteX12" fmla="*/ 989462 w 1160060"/>
                <a:gd name="connsiteY12" fmla="*/ 457200 h 702860"/>
                <a:gd name="connsiteX13" fmla="*/ 887104 w 1160060"/>
                <a:gd name="connsiteY13" fmla="*/ 580030 h 702860"/>
                <a:gd name="connsiteX14" fmla="*/ 880280 w 1160060"/>
                <a:gd name="connsiteY14" fmla="*/ 675564 h 702860"/>
                <a:gd name="connsiteX15" fmla="*/ 866632 w 1160060"/>
                <a:gd name="connsiteY15" fmla="*/ 682389 h 702860"/>
                <a:gd name="connsiteX0" fmla="*/ 0 w 1160060"/>
                <a:gd name="connsiteY0" fmla="*/ 730156 h 730156"/>
                <a:gd name="connsiteX1" fmla="*/ 95534 w 1160060"/>
                <a:gd name="connsiteY1" fmla="*/ 620973 h 730156"/>
                <a:gd name="connsiteX2" fmla="*/ 225188 w 1160060"/>
                <a:gd name="connsiteY2" fmla="*/ 532263 h 730156"/>
                <a:gd name="connsiteX3" fmla="*/ 334370 w 1160060"/>
                <a:gd name="connsiteY3" fmla="*/ 416257 h 730156"/>
                <a:gd name="connsiteX4" fmla="*/ 429904 w 1160060"/>
                <a:gd name="connsiteY4" fmla="*/ 313899 h 730156"/>
                <a:gd name="connsiteX5" fmla="*/ 566382 w 1160060"/>
                <a:gd name="connsiteY5" fmla="*/ 170597 h 730156"/>
                <a:gd name="connsiteX6" fmla="*/ 702859 w 1160060"/>
                <a:gd name="connsiteY6" fmla="*/ 68239 h 730156"/>
                <a:gd name="connsiteX7" fmla="*/ 846161 w 1160060"/>
                <a:gd name="connsiteY7" fmla="*/ 34120 h 730156"/>
                <a:gd name="connsiteX8" fmla="*/ 941696 w 1160060"/>
                <a:gd name="connsiteY8" fmla="*/ 0 h 730156"/>
                <a:gd name="connsiteX9" fmla="*/ 1112292 w 1160060"/>
                <a:gd name="connsiteY9" fmla="*/ 102359 h 730156"/>
                <a:gd name="connsiteX10" fmla="*/ 1160060 w 1160060"/>
                <a:gd name="connsiteY10" fmla="*/ 218364 h 730156"/>
                <a:gd name="connsiteX11" fmla="*/ 1078173 w 1160060"/>
                <a:gd name="connsiteY11" fmla="*/ 375314 h 730156"/>
                <a:gd name="connsiteX12" fmla="*/ 989462 w 1160060"/>
                <a:gd name="connsiteY12" fmla="*/ 484496 h 730156"/>
                <a:gd name="connsiteX13" fmla="*/ 887104 w 1160060"/>
                <a:gd name="connsiteY13" fmla="*/ 607326 h 730156"/>
                <a:gd name="connsiteX14" fmla="*/ 880280 w 1160060"/>
                <a:gd name="connsiteY14" fmla="*/ 702860 h 730156"/>
                <a:gd name="connsiteX15" fmla="*/ 866632 w 1160060"/>
                <a:gd name="connsiteY15" fmla="*/ 709685 h 730156"/>
                <a:gd name="connsiteX0" fmla="*/ 0 w 1160060"/>
                <a:gd name="connsiteY0" fmla="*/ 730156 h 730156"/>
                <a:gd name="connsiteX1" fmla="*/ 95534 w 1160060"/>
                <a:gd name="connsiteY1" fmla="*/ 620973 h 730156"/>
                <a:gd name="connsiteX2" fmla="*/ 225188 w 1160060"/>
                <a:gd name="connsiteY2" fmla="*/ 532263 h 730156"/>
                <a:gd name="connsiteX3" fmla="*/ 334370 w 1160060"/>
                <a:gd name="connsiteY3" fmla="*/ 416257 h 730156"/>
                <a:gd name="connsiteX4" fmla="*/ 429904 w 1160060"/>
                <a:gd name="connsiteY4" fmla="*/ 313899 h 730156"/>
                <a:gd name="connsiteX5" fmla="*/ 566382 w 1160060"/>
                <a:gd name="connsiteY5" fmla="*/ 170597 h 730156"/>
                <a:gd name="connsiteX6" fmla="*/ 702859 w 1160060"/>
                <a:gd name="connsiteY6" fmla="*/ 68239 h 730156"/>
                <a:gd name="connsiteX7" fmla="*/ 818865 w 1160060"/>
                <a:gd name="connsiteY7" fmla="*/ 6824 h 730156"/>
                <a:gd name="connsiteX8" fmla="*/ 941696 w 1160060"/>
                <a:gd name="connsiteY8" fmla="*/ 0 h 730156"/>
                <a:gd name="connsiteX9" fmla="*/ 1112292 w 1160060"/>
                <a:gd name="connsiteY9" fmla="*/ 102359 h 730156"/>
                <a:gd name="connsiteX10" fmla="*/ 1160060 w 1160060"/>
                <a:gd name="connsiteY10" fmla="*/ 218364 h 730156"/>
                <a:gd name="connsiteX11" fmla="*/ 1078173 w 1160060"/>
                <a:gd name="connsiteY11" fmla="*/ 375314 h 730156"/>
                <a:gd name="connsiteX12" fmla="*/ 989462 w 1160060"/>
                <a:gd name="connsiteY12" fmla="*/ 484496 h 730156"/>
                <a:gd name="connsiteX13" fmla="*/ 887104 w 1160060"/>
                <a:gd name="connsiteY13" fmla="*/ 607326 h 730156"/>
                <a:gd name="connsiteX14" fmla="*/ 880280 w 1160060"/>
                <a:gd name="connsiteY14" fmla="*/ 702860 h 730156"/>
                <a:gd name="connsiteX15" fmla="*/ 866632 w 1160060"/>
                <a:gd name="connsiteY15" fmla="*/ 709685 h 7301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</a:cxnLst>
              <a:rect l="l" t="t" r="r" b="b"/>
              <a:pathLst>
                <a:path w="1160060" h="730156">
                  <a:moveTo>
                    <a:pt x="0" y="730156"/>
                  </a:moveTo>
                  <a:lnTo>
                    <a:pt x="95534" y="620973"/>
                  </a:lnTo>
                  <a:lnTo>
                    <a:pt x="225188" y="532263"/>
                  </a:lnTo>
                  <a:lnTo>
                    <a:pt x="334370" y="416257"/>
                  </a:lnTo>
                  <a:lnTo>
                    <a:pt x="429904" y="313899"/>
                  </a:lnTo>
                  <a:lnTo>
                    <a:pt x="566382" y="170597"/>
                  </a:lnTo>
                  <a:lnTo>
                    <a:pt x="702859" y="68239"/>
                  </a:lnTo>
                  <a:lnTo>
                    <a:pt x="818865" y="6824"/>
                  </a:lnTo>
                  <a:lnTo>
                    <a:pt x="941696" y="0"/>
                  </a:lnTo>
                  <a:lnTo>
                    <a:pt x="1112292" y="102359"/>
                  </a:lnTo>
                  <a:lnTo>
                    <a:pt x="1160060" y="218364"/>
                  </a:lnTo>
                  <a:lnTo>
                    <a:pt x="1078173" y="375314"/>
                  </a:lnTo>
                  <a:lnTo>
                    <a:pt x="989462" y="484496"/>
                  </a:lnTo>
                  <a:lnTo>
                    <a:pt x="887104" y="607326"/>
                  </a:lnTo>
                  <a:cubicBezTo>
                    <a:pt x="896203" y="641445"/>
                    <a:pt x="883692" y="685800"/>
                    <a:pt x="880280" y="702860"/>
                  </a:cubicBezTo>
                  <a:cubicBezTo>
                    <a:pt x="876868" y="719920"/>
                    <a:pt x="866632" y="705136"/>
                    <a:pt x="866632" y="709685"/>
                  </a:cubicBezTo>
                </a:path>
              </a:pathLst>
            </a:custGeom>
            <a:ln w="19050">
              <a:prstDash val="sysDash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 editAs="oneCell">
    <xdr:from>
      <xdr:col>2</xdr:col>
      <xdr:colOff>40820</xdr:colOff>
      <xdr:row>28</xdr:row>
      <xdr:rowOff>0</xdr:rowOff>
    </xdr:from>
    <xdr:to>
      <xdr:col>3</xdr:col>
      <xdr:colOff>185312</xdr:colOff>
      <xdr:row>29</xdr:row>
      <xdr:rowOff>0</xdr:rowOff>
    </xdr:to>
    <xdr:pic>
      <xdr:nvPicPr>
        <xdr:cNvPr id="226" name="Image 214">
          <a:extLst>
            <a:ext uri="{FF2B5EF4-FFF2-40B4-BE49-F238E27FC236}">
              <a16:creationId xmlns:a16="http://schemas.microsoft.com/office/drawing/2014/main" id="{1C8F8836-F7DD-47C4-BDB2-46CCDA1558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339"/>
        <a:stretch/>
      </xdr:blipFill>
      <xdr:spPr>
        <a:xfrm>
          <a:off x="1224641" y="28017107"/>
          <a:ext cx="702385" cy="1143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1</xdr:rowOff>
    </xdr:from>
    <xdr:to>
      <xdr:col>5</xdr:col>
      <xdr:colOff>367414</xdr:colOff>
      <xdr:row>30</xdr:row>
      <xdr:rowOff>1</xdr:rowOff>
    </xdr:to>
    <xdr:pic>
      <xdr:nvPicPr>
        <xdr:cNvPr id="227" name="Image 49">
          <a:extLst>
            <a:ext uri="{FF2B5EF4-FFF2-40B4-BE49-F238E27FC236}">
              <a16:creationId xmlns:a16="http://schemas.microsoft.com/office/drawing/2014/main" id="{3E2F104B-F4D6-4BB9-9EC5-F4678795D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286000" y="29032201"/>
          <a:ext cx="1081789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13</xdr:row>
      <xdr:rowOff>104775</xdr:rowOff>
    </xdr:from>
    <xdr:to>
      <xdr:col>3</xdr:col>
      <xdr:colOff>317749</xdr:colOff>
      <xdr:row>13</xdr:row>
      <xdr:rowOff>1089025</xdr:rowOff>
    </xdr:to>
    <xdr:pic>
      <xdr:nvPicPr>
        <xdr:cNvPr id="228" name="Image 1169">
          <a:extLst>
            <a:ext uri="{FF2B5EF4-FFF2-40B4-BE49-F238E27FC236}">
              <a16:creationId xmlns:a16="http://schemas.microsoft.com/office/drawing/2014/main" id="{C8320EB1-E448-447C-AD35-B3118369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0848975"/>
          <a:ext cx="670175" cy="9842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15</xdr:row>
      <xdr:rowOff>114300</xdr:rowOff>
    </xdr:from>
    <xdr:to>
      <xdr:col>3</xdr:col>
      <xdr:colOff>237663</xdr:colOff>
      <xdr:row>15</xdr:row>
      <xdr:rowOff>1062592</xdr:rowOff>
    </xdr:to>
    <xdr:pic>
      <xdr:nvPicPr>
        <xdr:cNvPr id="229" name="Image 282">
          <a:extLst>
            <a:ext uri="{FF2B5EF4-FFF2-40B4-BE49-F238E27FC236}">
              <a16:creationId xmlns:a16="http://schemas.microsoft.com/office/drawing/2014/main" id="{33C06988-3626-4A5B-BEC8-B887D0CA0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3144500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16</xdr:row>
      <xdr:rowOff>123825</xdr:rowOff>
    </xdr:from>
    <xdr:to>
      <xdr:col>3</xdr:col>
      <xdr:colOff>256713</xdr:colOff>
      <xdr:row>16</xdr:row>
      <xdr:rowOff>1067074</xdr:rowOff>
    </xdr:to>
    <xdr:pic>
      <xdr:nvPicPr>
        <xdr:cNvPr id="230" name="Image 282">
          <a:extLst>
            <a:ext uri="{FF2B5EF4-FFF2-40B4-BE49-F238E27FC236}">
              <a16:creationId xmlns:a16="http://schemas.microsoft.com/office/drawing/2014/main" id="{C1C75237-45D6-4A8A-A368-8B1B344B2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14297025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17</xdr:row>
      <xdr:rowOff>47625</xdr:rowOff>
    </xdr:from>
    <xdr:to>
      <xdr:col>3</xdr:col>
      <xdr:colOff>251074</xdr:colOff>
      <xdr:row>17</xdr:row>
      <xdr:rowOff>1031875</xdr:rowOff>
    </xdr:to>
    <xdr:pic>
      <xdr:nvPicPr>
        <xdr:cNvPr id="231" name="Image 1169">
          <a:extLst>
            <a:ext uri="{FF2B5EF4-FFF2-40B4-BE49-F238E27FC236}">
              <a16:creationId xmlns:a16="http://schemas.microsoft.com/office/drawing/2014/main" id="{C67DAC7C-710A-4813-B5B4-EAD2B067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5363825"/>
          <a:ext cx="670175" cy="98425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18</xdr:row>
      <xdr:rowOff>123825</xdr:rowOff>
    </xdr:from>
    <xdr:to>
      <xdr:col>3</xdr:col>
      <xdr:colOff>162914</xdr:colOff>
      <xdr:row>18</xdr:row>
      <xdr:rowOff>1016793</xdr:rowOff>
    </xdr:to>
    <xdr:pic>
      <xdr:nvPicPr>
        <xdr:cNvPr id="232" name="Image 305">
          <a:extLst>
            <a:ext uri="{FF2B5EF4-FFF2-40B4-BE49-F238E27FC236}">
              <a16:creationId xmlns:a16="http://schemas.microsoft.com/office/drawing/2014/main" id="{53CB0ADB-244B-4441-B8BB-D6E2BB4B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6583025"/>
          <a:ext cx="591540" cy="892968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19</xdr:row>
      <xdr:rowOff>152400</xdr:rowOff>
    </xdr:from>
    <xdr:to>
      <xdr:col>3</xdr:col>
      <xdr:colOff>170500</xdr:colOff>
      <xdr:row>19</xdr:row>
      <xdr:rowOff>1031425</xdr:rowOff>
    </xdr:to>
    <xdr:pic>
      <xdr:nvPicPr>
        <xdr:cNvPr id="233" name="Image 307">
          <a:extLst>
            <a:ext uri="{FF2B5EF4-FFF2-40B4-BE49-F238E27FC236}">
              <a16:creationId xmlns:a16="http://schemas.microsoft.com/office/drawing/2014/main" id="{507F60AB-E0ED-450B-B567-5C5823EC4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7754600"/>
          <a:ext cx="580076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20</xdr:row>
      <xdr:rowOff>85725</xdr:rowOff>
    </xdr:from>
    <xdr:to>
      <xdr:col>3</xdr:col>
      <xdr:colOff>266238</xdr:colOff>
      <xdr:row>20</xdr:row>
      <xdr:rowOff>1034017</xdr:rowOff>
    </xdr:to>
    <xdr:pic>
      <xdr:nvPicPr>
        <xdr:cNvPr id="234" name="Image 302">
          <a:extLst>
            <a:ext uri="{FF2B5EF4-FFF2-40B4-BE49-F238E27FC236}">
              <a16:creationId xmlns:a16="http://schemas.microsoft.com/office/drawing/2014/main" id="{560F98B8-89B2-45BC-9D66-5EDCA4F3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18830925"/>
          <a:ext cx="628189" cy="948292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21</xdr:row>
      <xdr:rowOff>161925</xdr:rowOff>
    </xdr:from>
    <xdr:to>
      <xdr:col>3</xdr:col>
      <xdr:colOff>391514</xdr:colOff>
      <xdr:row>21</xdr:row>
      <xdr:rowOff>1054893</xdr:rowOff>
    </xdr:to>
    <xdr:pic>
      <xdr:nvPicPr>
        <xdr:cNvPr id="235" name="Image 309">
          <a:extLst>
            <a:ext uri="{FF2B5EF4-FFF2-40B4-BE49-F238E27FC236}">
              <a16:creationId xmlns:a16="http://schemas.microsoft.com/office/drawing/2014/main" id="{AD6D9109-CC0D-4DB0-8AED-0C19FB8E2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0050125"/>
          <a:ext cx="591540" cy="892968"/>
        </a:xfrm>
        <a:prstGeom prst="rect">
          <a:avLst/>
        </a:prstGeom>
      </xdr:spPr>
    </xdr:pic>
    <xdr:clientData/>
  </xdr:twoCellAnchor>
  <xdr:oneCellAnchor>
    <xdr:from>
      <xdr:col>2</xdr:col>
      <xdr:colOff>228600</xdr:colOff>
      <xdr:row>22</xdr:row>
      <xdr:rowOff>123825</xdr:rowOff>
    </xdr:from>
    <xdr:ext cx="600828" cy="912183"/>
    <xdr:pic>
      <xdr:nvPicPr>
        <xdr:cNvPr id="236" name="Image 794">
          <a:extLst>
            <a:ext uri="{FF2B5EF4-FFF2-40B4-BE49-F238E27FC236}">
              <a16:creationId xmlns:a16="http://schemas.microsoft.com/office/drawing/2014/main" id="{9125DE75-5C91-4BAF-A959-AE115DF28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1155025"/>
          <a:ext cx="600828" cy="912183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200025</xdr:colOff>
      <xdr:row>23</xdr:row>
      <xdr:rowOff>114300</xdr:rowOff>
    </xdr:from>
    <xdr:to>
      <xdr:col>3</xdr:col>
      <xdr:colOff>227650</xdr:colOff>
      <xdr:row>23</xdr:row>
      <xdr:rowOff>989963</xdr:rowOff>
    </xdr:to>
    <xdr:pic>
      <xdr:nvPicPr>
        <xdr:cNvPr id="237" name="Image 201">
          <a:extLst>
            <a:ext uri="{FF2B5EF4-FFF2-40B4-BE49-F238E27FC236}">
              <a16:creationId xmlns:a16="http://schemas.microsoft.com/office/drawing/2014/main" id="{C0BB536A-FF95-4CF7-A3D7-E2967675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2288500"/>
          <a:ext cx="580076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267337</xdr:rowOff>
    </xdr:from>
    <xdr:to>
      <xdr:col>3</xdr:col>
      <xdr:colOff>27625</xdr:colOff>
      <xdr:row>26</xdr:row>
      <xdr:rowOff>0</xdr:rowOff>
    </xdr:to>
    <xdr:pic>
      <xdr:nvPicPr>
        <xdr:cNvPr id="238" name="Image 417">
          <a:extLst>
            <a:ext uri="{FF2B5EF4-FFF2-40B4-BE49-F238E27FC236}">
              <a16:creationId xmlns:a16="http://schemas.microsoft.com/office/drawing/2014/main" id="{CCAD70BF-9608-4F97-B9A8-A2E1F480A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1" y="24855444"/>
          <a:ext cx="585518" cy="875663"/>
        </a:xfrm>
        <a:prstGeom prst="rect">
          <a:avLst/>
        </a:prstGeom>
      </xdr:spPr>
    </xdr:pic>
    <xdr:clientData/>
  </xdr:twoCellAnchor>
  <xdr:twoCellAnchor editAs="oneCell">
    <xdr:from>
      <xdr:col>2</xdr:col>
      <xdr:colOff>164646</xdr:colOff>
      <xdr:row>5</xdr:row>
      <xdr:rowOff>149679</xdr:rowOff>
    </xdr:from>
    <xdr:to>
      <xdr:col>3</xdr:col>
      <xdr:colOff>192271</xdr:colOff>
      <xdr:row>5</xdr:row>
      <xdr:rowOff>1025342</xdr:rowOff>
    </xdr:to>
    <xdr:pic>
      <xdr:nvPicPr>
        <xdr:cNvPr id="239" name="Image 417">
          <a:extLst>
            <a:ext uri="{FF2B5EF4-FFF2-40B4-BE49-F238E27FC236}">
              <a16:creationId xmlns:a16="http://schemas.microsoft.com/office/drawing/2014/main" id="{FC11DE2C-DA08-4F33-8CB6-03CCAB5C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1864179"/>
          <a:ext cx="585518" cy="875663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26</xdr:row>
      <xdr:rowOff>116866</xdr:rowOff>
    </xdr:from>
    <xdr:ext cx="704725" cy="1026134"/>
    <xdr:pic>
      <xdr:nvPicPr>
        <xdr:cNvPr id="240" name="Image 701">
          <a:extLst>
            <a:ext uri="{FF2B5EF4-FFF2-40B4-BE49-F238E27FC236}">
              <a16:creationId xmlns:a16="http://schemas.microsoft.com/office/drawing/2014/main" id="{7F495E5C-06FB-4078-812E-A62691EA8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83821" y="25847973"/>
          <a:ext cx="704725" cy="1026134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27</xdr:row>
      <xdr:rowOff>0</xdr:rowOff>
    </xdr:from>
    <xdr:to>
      <xdr:col>3</xdr:col>
      <xdr:colOff>32657</xdr:colOff>
      <xdr:row>27</xdr:row>
      <xdr:rowOff>883259</xdr:rowOff>
    </xdr:to>
    <xdr:pic>
      <xdr:nvPicPr>
        <xdr:cNvPr id="241" name="Image 559">
          <a:extLst>
            <a:ext uri="{FF2B5EF4-FFF2-40B4-BE49-F238E27FC236}">
              <a16:creationId xmlns:a16="http://schemas.microsoft.com/office/drawing/2014/main" id="{44CDE07E-A1B8-4BB3-A23E-51723B3A0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1" y="26874107"/>
          <a:ext cx="590550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31</xdr:row>
      <xdr:rowOff>171450</xdr:rowOff>
    </xdr:from>
    <xdr:to>
      <xdr:col>3</xdr:col>
      <xdr:colOff>280307</xdr:colOff>
      <xdr:row>31</xdr:row>
      <xdr:rowOff>1054709</xdr:rowOff>
    </xdr:to>
    <xdr:pic>
      <xdr:nvPicPr>
        <xdr:cNvPr id="242" name="Image 559">
          <a:extLst>
            <a:ext uri="{FF2B5EF4-FFF2-40B4-BE49-F238E27FC236}">
              <a16:creationId xmlns:a16="http://schemas.microsoft.com/office/drawing/2014/main" id="{0A305C70-15B1-43D0-AAB2-59A5DF66A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1489650"/>
          <a:ext cx="585108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32</xdr:row>
      <xdr:rowOff>133350</xdr:rowOff>
    </xdr:from>
    <xdr:to>
      <xdr:col>4</xdr:col>
      <xdr:colOff>177029</xdr:colOff>
      <xdr:row>32</xdr:row>
      <xdr:rowOff>885825</xdr:rowOff>
    </xdr:to>
    <xdr:pic>
      <xdr:nvPicPr>
        <xdr:cNvPr id="243" name="Image 214">
          <a:extLst>
            <a:ext uri="{FF2B5EF4-FFF2-40B4-BE49-F238E27FC236}">
              <a16:creationId xmlns:a16="http://schemas.microsoft.com/office/drawing/2014/main" id="{123A9F43-3268-480D-BD6A-EBAC2333A5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339"/>
        <a:stretch/>
      </xdr:blipFill>
      <xdr:spPr>
        <a:xfrm rot="16200000">
          <a:off x="1155315" y="32363161"/>
          <a:ext cx="752475" cy="1215254"/>
        </a:xfrm>
        <a:prstGeom prst="rect">
          <a:avLst/>
        </a:prstGeom>
      </xdr:spPr>
    </xdr:pic>
    <xdr:clientData/>
  </xdr:twoCellAnchor>
  <xdr:oneCellAnchor>
    <xdr:from>
      <xdr:col>2</xdr:col>
      <xdr:colOff>447675</xdr:colOff>
      <xdr:row>30</xdr:row>
      <xdr:rowOff>133350</xdr:rowOff>
    </xdr:from>
    <xdr:ext cx="583822" cy="881318"/>
    <xdr:pic>
      <xdr:nvPicPr>
        <xdr:cNvPr id="244" name="Image 448">
          <a:extLst>
            <a:ext uri="{FF2B5EF4-FFF2-40B4-BE49-F238E27FC236}">
              <a16:creationId xmlns:a16="http://schemas.microsoft.com/office/drawing/2014/main" id="{AAF32CF1-08E6-4738-BD04-1DF4EF87A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" y="30308550"/>
          <a:ext cx="583822" cy="881318"/>
        </a:xfrm>
        <a:prstGeom prst="rect">
          <a:avLst/>
        </a:prstGeom>
      </xdr:spPr>
    </xdr:pic>
    <xdr:clientData/>
  </xdr:oneCellAnchor>
  <xdr:oneCellAnchor>
    <xdr:from>
      <xdr:col>2</xdr:col>
      <xdr:colOff>314325</xdr:colOff>
      <xdr:row>37</xdr:row>
      <xdr:rowOff>171450</xdr:rowOff>
    </xdr:from>
    <xdr:ext cx="545774" cy="823881"/>
    <xdr:pic>
      <xdr:nvPicPr>
        <xdr:cNvPr id="245" name="Image 630">
          <a:extLst>
            <a:ext uri="{FF2B5EF4-FFF2-40B4-BE49-F238E27FC236}">
              <a16:creationId xmlns:a16="http://schemas.microsoft.com/office/drawing/2014/main" id="{0B5C20A5-46B8-489C-A8A9-68BB56904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38347650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186418</xdr:colOff>
      <xdr:row>6</xdr:row>
      <xdr:rowOff>204107</xdr:rowOff>
    </xdr:from>
    <xdr:ext cx="545774" cy="823881"/>
    <xdr:pic>
      <xdr:nvPicPr>
        <xdr:cNvPr id="246" name="Image 630">
          <a:extLst>
            <a:ext uri="{FF2B5EF4-FFF2-40B4-BE49-F238E27FC236}">
              <a16:creationId xmlns:a16="http://schemas.microsoft.com/office/drawing/2014/main" id="{CE3BF724-3122-46C7-9DD5-BCC5851E4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97" y="3061607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247650</xdr:colOff>
      <xdr:row>42</xdr:row>
      <xdr:rowOff>0</xdr:rowOff>
    </xdr:from>
    <xdr:ext cx="545774" cy="823881"/>
    <xdr:pic>
      <xdr:nvPicPr>
        <xdr:cNvPr id="247" name="Image 630">
          <a:extLst>
            <a:ext uri="{FF2B5EF4-FFF2-40B4-BE49-F238E27FC236}">
              <a16:creationId xmlns:a16="http://schemas.microsoft.com/office/drawing/2014/main" id="{E5379C10-04EF-4CD4-9425-DE179AFB2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42948225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285750</xdr:colOff>
      <xdr:row>41</xdr:row>
      <xdr:rowOff>157442</xdr:rowOff>
    </xdr:from>
    <xdr:ext cx="545774" cy="823881"/>
    <xdr:pic>
      <xdr:nvPicPr>
        <xdr:cNvPr id="248" name="Image 630">
          <a:extLst>
            <a:ext uri="{FF2B5EF4-FFF2-40B4-BE49-F238E27FC236}">
              <a16:creationId xmlns:a16="http://schemas.microsoft.com/office/drawing/2014/main" id="{B95231DD-FE38-4EB5-B8B7-E5E728BE9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632" y="43019942"/>
          <a:ext cx="545774" cy="823881"/>
        </a:xfrm>
        <a:prstGeom prst="rect">
          <a:avLst/>
        </a:prstGeom>
      </xdr:spPr>
    </xdr:pic>
    <xdr:clientData/>
  </xdr:oneCellAnchor>
  <xdr:oneCellAnchor>
    <xdr:from>
      <xdr:col>2</xdr:col>
      <xdr:colOff>236444</xdr:colOff>
      <xdr:row>38</xdr:row>
      <xdr:rowOff>112059</xdr:rowOff>
    </xdr:from>
    <xdr:ext cx="583822" cy="881318"/>
    <xdr:pic>
      <xdr:nvPicPr>
        <xdr:cNvPr id="249" name="Image 448">
          <a:extLst>
            <a:ext uri="{FF2B5EF4-FFF2-40B4-BE49-F238E27FC236}">
              <a16:creationId xmlns:a16="http://schemas.microsoft.com/office/drawing/2014/main" id="{6396C2B1-1B06-4CE9-9DAC-883BB41F5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26" y="39545559"/>
          <a:ext cx="583822" cy="881318"/>
        </a:xfrm>
        <a:prstGeom prst="rect">
          <a:avLst/>
        </a:prstGeom>
      </xdr:spPr>
    </xdr:pic>
    <xdr:clientData/>
  </xdr:oneCellAnchor>
  <xdr:oneCellAnchor>
    <xdr:from>
      <xdr:col>2</xdr:col>
      <xdr:colOff>285750</xdr:colOff>
      <xdr:row>43</xdr:row>
      <xdr:rowOff>171450</xdr:rowOff>
    </xdr:from>
    <xdr:ext cx="583822" cy="881318"/>
    <xdr:pic>
      <xdr:nvPicPr>
        <xdr:cNvPr id="250" name="Image 448">
          <a:extLst>
            <a:ext uri="{FF2B5EF4-FFF2-40B4-BE49-F238E27FC236}">
              <a16:creationId xmlns:a16="http://schemas.microsoft.com/office/drawing/2014/main" id="{F4EC0A85-3B75-4496-A367-D26AC59F8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45205650"/>
          <a:ext cx="583822" cy="881318"/>
        </a:xfrm>
        <a:prstGeom prst="rect">
          <a:avLst/>
        </a:prstGeom>
      </xdr:spPr>
    </xdr:pic>
    <xdr:clientData/>
  </xdr:oneCellAnchor>
  <xdr:twoCellAnchor editAs="oneCell">
    <xdr:from>
      <xdr:col>2</xdr:col>
      <xdr:colOff>266700</xdr:colOff>
      <xdr:row>40</xdr:row>
      <xdr:rowOff>123825</xdr:rowOff>
    </xdr:from>
    <xdr:to>
      <xdr:col>3</xdr:col>
      <xdr:colOff>353246</xdr:colOff>
      <xdr:row>40</xdr:row>
      <xdr:rowOff>1055899</xdr:rowOff>
    </xdr:to>
    <xdr:pic>
      <xdr:nvPicPr>
        <xdr:cNvPr id="252" name="Image 338">
          <a:extLst>
            <a:ext uri="{FF2B5EF4-FFF2-40B4-BE49-F238E27FC236}">
              <a16:creationId xmlns:a16="http://schemas.microsoft.com/office/drawing/2014/main" id="{B22E5857-E328-41AF-B90D-9E7E7142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23950" y="41729025"/>
          <a:ext cx="638997" cy="932074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44</xdr:row>
      <xdr:rowOff>114300</xdr:rowOff>
    </xdr:from>
    <xdr:to>
      <xdr:col>3</xdr:col>
      <xdr:colOff>242207</xdr:colOff>
      <xdr:row>44</xdr:row>
      <xdr:rowOff>997559</xdr:rowOff>
    </xdr:to>
    <xdr:pic>
      <xdr:nvPicPr>
        <xdr:cNvPr id="253" name="Image 559">
          <a:extLst>
            <a:ext uri="{FF2B5EF4-FFF2-40B4-BE49-F238E27FC236}">
              <a16:creationId xmlns:a16="http://schemas.microsoft.com/office/drawing/2014/main" id="{F94E6001-393E-476E-80EC-6518134B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46291500"/>
          <a:ext cx="585108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247089</xdr:colOff>
      <xdr:row>39</xdr:row>
      <xdr:rowOff>100292</xdr:rowOff>
    </xdr:from>
    <xdr:to>
      <xdr:col>3</xdr:col>
      <xdr:colOff>279746</xdr:colOff>
      <xdr:row>39</xdr:row>
      <xdr:rowOff>983551</xdr:rowOff>
    </xdr:to>
    <xdr:pic>
      <xdr:nvPicPr>
        <xdr:cNvPr id="254" name="Image 559">
          <a:extLst>
            <a:ext uri="{FF2B5EF4-FFF2-40B4-BE49-F238E27FC236}">
              <a16:creationId xmlns:a16="http://schemas.microsoft.com/office/drawing/2014/main" id="{79F414AB-7A82-4C6D-84C0-50467855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971" y="40676792"/>
          <a:ext cx="581747" cy="883259"/>
        </a:xfrm>
        <a:prstGeom prst="rect">
          <a:avLst/>
        </a:prstGeom>
      </xdr:spPr>
    </xdr:pic>
    <xdr:clientData/>
  </xdr:twoCellAnchor>
  <xdr:twoCellAnchor editAs="oneCell">
    <xdr:from>
      <xdr:col>2</xdr:col>
      <xdr:colOff>189140</xdr:colOff>
      <xdr:row>7</xdr:row>
      <xdr:rowOff>110218</xdr:rowOff>
    </xdr:from>
    <xdr:to>
      <xdr:col>3</xdr:col>
      <xdr:colOff>221797</xdr:colOff>
      <xdr:row>7</xdr:row>
      <xdr:rowOff>995158</xdr:rowOff>
    </xdr:to>
    <xdr:pic>
      <xdr:nvPicPr>
        <xdr:cNvPr id="255" name="Image 559">
          <a:extLst>
            <a:ext uri="{FF2B5EF4-FFF2-40B4-BE49-F238E27FC236}">
              <a16:creationId xmlns:a16="http://schemas.microsoft.com/office/drawing/2014/main" id="{7E06B320-B233-4239-93C8-63356693E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19" y="4110718"/>
          <a:ext cx="590550" cy="884940"/>
        </a:xfrm>
        <a:prstGeom prst="rect">
          <a:avLst/>
        </a:prstGeom>
      </xdr:spPr>
    </xdr:pic>
    <xdr:clientData/>
  </xdr:twoCellAnchor>
  <xdr:oneCellAnchor>
    <xdr:from>
      <xdr:col>2</xdr:col>
      <xdr:colOff>209550</xdr:colOff>
      <xdr:row>49</xdr:row>
      <xdr:rowOff>123825</xdr:rowOff>
    </xdr:from>
    <xdr:ext cx="628189" cy="948292"/>
    <xdr:pic>
      <xdr:nvPicPr>
        <xdr:cNvPr id="256" name="Image 678">
          <a:extLst>
            <a:ext uri="{FF2B5EF4-FFF2-40B4-BE49-F238E27FC236}">
              <a16:creationId xmlns:a16="http://schemas.microsoft.com/office/drawing/2014/main" id="{AC0AF240-B34D-4E1C-94C5-88FE774C9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2016025"/>
          <a:ext cx="628189" cy="948292"/>
        </a:xfrm>
        <a:prstGeom prst="rect">
          <a:avLst/>
        </a:prstGeom>
      </xdr:spPr>
    </xdr:pic>
    <xdr:clientData/>
  </xdr:oneCellAnchor>
  <xdr:oneCellAnchor>
    <xdr:from>
      <xdr:col>2</xdr:col>
      <xdr:colOff>161925</xdr:colOff>
      <xdr:row>50</xdr:row>
      <xdr:rowOff>95250</xdr:rowOff>
    </xdr:from>
    <xdr:ext cx="628189" cy="948292"/>
    <xdr:pic>
      <xdr:nvPicPr>
        <xdr:cNvPr id="257" name="Image 678">
          <a:extLst>
            <a:ext uri="{FF2B5EF4-FFF2-40B4-BE49-F238E27FC236}">
              <a16:creationId xmlns:a16="http://schemas.microsoft.com/office/drawing/2014/main" id="{7FF76954-D260-467A-B760-98781FD3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53130450"/>
          <a:ext cx="628189" cy="948292"/>
        </a:xfrm>
        <a:prstGeom prst="rect">
          <a:avLst/>
        </a:prstGeom>
      </xdr:spPr>
    </xdr:pic>
    <xdr:clientData/>
  </xdr:oneCellAnchor>
  <xdr:twoCellAnchor editAs="oneCell">
    <xdr:from>
      <xdr:col>2</xdr:col>
      <xdr:colOff>123826</xdr:colOff>
      <xdr:row>34</xdr:row>
      <xdr:rowOff>114300</xdr:rowOff>
    </xdr:from>
    <xdr:to>
      <xdr:col>4</xdr:col>
      <xdr:colOff>84608</xdr:colOff>
      <xdr:row>34</xdr:row>
      <xdr:rowOff>990600</xdr:rowOff>
    </xdr:to>
    <xdr:pic>
      <xdr:nvPicPr>
        <xdr:cNvPr id="258" name="Image 621">
          <a:extLst>
            <a:ext uri="{FF2B5EF4-FFF2-40B4-BE49-F238E27FC236}">
              <a16:creationId xmlns:a16="http://schemas.microsoft.com/office/drawing/2014/main" id="{EAC45439-EE5F-4B64-BD62-018654A7C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16200000">
          <a:off x="1075768" y="34766808"/>
          <a:ext cx="876300" cy="1065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3" sqref="J3"/>
    </sheetView>
  </sheetViews>
  <sheetFormatPr baseColWidth="10" defaultColWidth="11.453125" defaultRowHeight="90" customHeight="1" x14ac:dyDescent="0.35"/>
  <cols>
    <col min="1" max="1" width="11.453125" style="2"/>
    <col min="2" max="7" width="11.453125" style="3"/>
    <col min="8" max="8" width="14.7265625" style="3" bestFit="1" customWidth="1"/>
    <col min="9" max="16384" width="11.453125" style="3"/>
  </cols>
  <sheetData>
    <row r="1" spans="1:8" s="2" customFormat="1" ht="19.5" customHeight="1" thickBot="1" x14ac:dyDescent="0.4">
      <c r="A1" s="36" t="s">
        <v>163</v>
      </c>
      <c r="B1" s="161" t="s">
        <v>217</v>
      </c>
      <c r="C1" s="161"/>
      <c r="D1" s="161" t="s">
        <v>218</v>
      </c>
      <c r="E1" s="161"/>
      <c r="F1" s="161" t="s">
        <v>219</v>
      </c>
      <c r="G1" s="161"/>
      <c r="H1" s="38" t="s">
        <v>238</v>
      </c>
    </row>
    <row r="2" spans="1:8" ht="90" customHeight="1" thickBot="1" x14ac:dyDescent="0.4">
      <c r="A2" s="36" t="s">
        <v>15</v>
      </c>
      <c r="B2" s="162"/>
      <c r="C2" s="163"/>
      <c r="D2" s="162"/>
      <c r="E2" s="163"/>
      <c r="F2" s="162"/>
      <c r="G2" s="163"/>
      <c r="H2" s="19">
        <v>10</v>
      </c>
    </row>
    <row r="3" spans="1:8" ht="90" customHeight="1" thickBot="1" x14ac:dyDescent="0.4">
      <c r="A3" s="36" t="s">
        <v>16</v>
      </c>
      <c r="B3" s="162"/>
      <c r="C3" s="163"/>
      <c r="D3" s="162"/>
      <c r="E3" s="163"/>
      <c r="F3" s="162"/>
      <c r="G3" s="163"/>
      <c r="H3" s="19">
        <v>5</v>
      </c>
    </row>
    <row r="4" spans="1:8" ht="90" customHeight="1" thickBot="1" x14ac:dyDescent="0.4">
      <c r="A4" s="36" t="s">
        <v>153</v>
      </c>
      <c r="B4" s="162"/>
      <c r="C4" s="163"/>
      <c r="D4" s="162"/>
      <c r="E4" s="163"/>
      <c r="F4" s="162" t="s">
        <v>229</v>
      </c>
      <c r="G4" s="163"/>
      <c r="H4" s="19">
        <v>1</v>
      </c>
    </row>
    <row r="5" spans="1:8" ht="90" customHeight="1" thickBot="1" x14ac:dyDescent="0.4">
      <c r="A5" s="36" t="s">
        <v>21</v>
      </c>
      <c r="B5" s="162"/>
      <c r="C5" s="163"/>
      <c r="D5" s="162"/>
      <c r="E5" s="163"/>
      <c r="F5" s="162"/>
      <c r="G5" s="163"/>
      <c r="H5" s="19">
        <v>60</v>
      </c>
    </row>
    <row r="6" spans="1:8" ht="90" customHeight="1" thickBot="1" x14ac:dyDescent="0.4">
      <c r="A6" s="36" t="s">
        <v>154</v>
      </c>
      <c r="B6" s="162"/>
      <c r="C6" s="163"/>
      <c r="D6" s="162"/>
      <c r="E6" s="163"/>
      <c r="F6" s="162"/>
      <c r="G6" s="163"/>
      <c r="H6" s="19">
        <v>1</v>
      </c>
    </row>
    <row r="7" spans="1:8" ht="90" customHeight="1" thickBot="1" x14ac:dyDescent="0.4">
      <c r="A7" s="36" t="s">
        <v>18</v>
      </c>
      <c r="B7" s="162"/>
      <c r="C7" s="163"/>
      <c r="D7" s="162"/>
      <c r="E7" s="163"/>
      <c r="F7" s="162"/>
      <c r="G7" s="163"/>
      <c r="H7" s="19">
        <v>20</v>
      </c>
    </row>
    <row r="8" spans="1:8" ht="90" customHeight="1" thickBot="1" x14ac:dyDescent="0.4">
      <c r="A8" s="36" t="s">
        <v>19</v>
      </c>
      <c r="B8" s="162"/>
      <c r="C8" s="163"/>
      <c r="D8" s="162"/>
      <c r="E8" s="163"/>
      <c r="F8" s="162"/>
      <c r="G8" s="163"/>
      <c r="H8" s="19">
        <v>1</v>
      </c>
    </row>
    <row r="9" spans="1:8" ht="90" customHeight="1" thickBot="1" x14ac:dyDescent="0.4">
      <c r="A9" s="36" t="s">
        <v>220</v>
      </c>
      <c r="B9" s="162"/>
      <c r="C9" s="163"/>
      <c r="D9" s="162"/>
      <c r="E9" s="163"/>
      <c r="F9" s="162"/>
      <c r="G9" s="163"/>
      <c r="H9" s="19">
        <v>5</v>
      </c>
    </row>
    <row r="10" spans="1:8" ht="90" customHeight="1" thickBot="1" x14ac:dyDescent="0.4">
      <c r="A10" s="36" t="s">
        <v>221</v>
      </c>
      <c r="B10" s="162"/>
      <c r="C10" s="163"/>
      <c r="D10" s="162"/>
      <c r="E10" s="163"/>
      <c r="F10" s="162" t="s">
        <v>230</v>
      </c>
      <c r="G10" s="163"/>
      <c r="H10" s="19">
        <v>0.5</v>
      </c>
    </row>
    <row r="11" spans="1:8" ht="90" customHeight="1" thickBot="1" x14ac:dyDescent="0.4">
      <c r="A11" s="36" t="s">
        <v>222</v>
      </c>
      <c r="B11" s="162"/>
      <c r="C11" s="163"/>
      <c r="D11" s="162"/>
      <c r="E11" s="163"/>
      <c r="F11" s="162"/>
      <c r="G11" s="163"/>
      <c r="H11" s="19">
        <v>500</v>
      </c>
    </row>
    <row r="12" spans="1:8" ht="90" customHeight="1" thickBot="1" x14ac:dyDescent="0.4">
      <c r="A12" s="36" t="s">
        <v>223</v>
      </c>
      <c r="B12" s="162"/>
      <c r="C12" s="163"/>
      <c r="D12" s="162"/>
      <c r="E12" s="163"/>
      <c r="F12" s="162"/>
      <c r="G12" s="163"/>
      <c r="H12" s="19">
        <v>0.3</v>
      </c>
    </row>
    <row r="13" spans="1:8" ht="90" customHeight="1" thickBot="1" x14ac:dyDescent="0.4">
      <c r="A13" s="36" t="s">
        <v>224</v>
      </c>
      <c r="B13" s="162"/>
      <c r="C13" s="163"/>
      <c r="D13" s="162"/>
      <c r="E13" s="163"/>
      <c r="F13" s="162"/>
      <c r="G13" s="163"/>
      <c r="H13" s="19">
        <v>3</v>
      </c>
    </row>
    <row r="14" spans="1:8" ht="90" customHeight="1" thickBot="1" x14ac:dyDescent="0.4">
      <c r="A14" s="36" t="s">
        <v>225</v>
      </c>
      <c r="B14" s="162"/>
      <c r="C14" s="163"/>
      <c r="D14" s="162"/>
      <c r="E14" s="163"/>
      <c r="F14" s="162"/>
      <c r="G14" s="163"/>
      <c r="H14" s="19">
        <v>0.3</v>
      </c>
    </row>
    <row r="15" spans="1:8" ht="90" customHeight="1" thickBot="1" x14ac:dyDescent="0.4">
      <c r="A15" s="36" t="s">
        <v>226</v>
      </c>
      <c r="B15" s="162"/>
      <c r="C15" s="163"/>
      <c r="D15" s="162"/>
      <c r="E15" s="163"/>
      <c r="F15" s="162"/>
      <c r="G15" s="163"/>
      <c r="H15" s="19">
        <v>2</v>
      </c>
    </row>
    <row r="16" spans="1:8" ht="90" customHeight="1" thickBot="1" x14ac:dyDescent="0.4">
      <c r="A16" s="36" t="s">
        <v>227</v>
      </c>
      <c r="B16" s="162"/>
      <c r="C16" s="163"/>
      <c r="D16" s="162"/>
      <c r="E16" s="163"/>
      <c r="F16" s="162"/>
      <c r="G16" s="163"/>
      <c r="H16" s="19">
        <v>100</v>
      </c>
    </row>
  </sheetData>
  <mergeCells count="48"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B6:C6"/>
    <mergeCell ref="D6:E6"/>
    <mergeCell ref="F6:G6"/>
    <mergeCell ref="B3:C3"/>
    <mergeCell ref="D3:E3"/>
    <mergeCell ref="F3:G3"/>
    <mergeCell ref="B4:C4"/>
    <mergeCell ref="D4:E4"/>
    <mergeCell ref="F4:G4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62" zoomScaleNormal="62" workbookViewId="0">
      <pane ySplit="1" topLeftCell="A2" activePane="bottomLeft" state="frozen"/>
      <selection pane="bottomLeft" activeCell="F32" sqref="F32"/>
    </sheetView>
  </sheetViews>
  <sheetFormatPr baseColWidth="10" defaultColWidth="11.453125" defaultRowHeight="14.5" x14ac:dyDescent="0.35"/>
  <cols>
    <col min="1" max="1" width="4.7265625" style="88" bestFit="1" customWidth="1"/>
    <col min="2" max="2" width="25.453125" style="88" bestFit="1" customWidth="1"/>
    <col min="3" max="3" width="17.1796875" style="89" bestFit="1" customWidth="1"/>
    <col min="4" max="4" width="34.453125" style="89" bestFit="1" customWidth="1"/>
    <col min="5" max="6" width="11.453125" style="89" customWidth="1"/>
    <col min="7" max="16384" width="11.453125" style="89"/>
  </cols>
  <sheetData>
    <row r="1" spans="1:4" s="88" customFormat="1" ht="15" thickBot="1" x14ac:dyDescent="0.4">
      <c r="A1" s="91" t="s">
        <v>110</v>
      </c>
      <c r="B1" s="78" t="s">
        <v>1</v>
      </c>
      <c r="C1" s="78" t="s">
        <v>2</v>
      </c>
      <c r="D1" s="79" t="s">
        <v>20</v>
      </c>
    </row>
    <row r="2" spans="1:4" x14ac:dyDescent="0.35">
      <c r="A2" s="164">
        <v>1</v>
      </c>
      <c r="B2" s="168" t="s">
        <v>3</v>
      </c>
      <c r="C2" s="170" t="s">
        <v>15</v>
      </c>
      <c r="D2" s="84" t="s">
        <v>17</v>
      </c>
    </row>
    <row r="3" spans="1:4" ht="15" thickBot="1" x14ac:dyDescent="0.4">
      <c r="A3" s="165"/>
      <c r="B3" s="169"/>
      <c r="C3" s="167"/>
      <c r="D3" s="81" t="s">
        <v>69</v>
      </c>
    </row>
    <row r="4" spans="1:4" x14ac:dyDescent="0.35">
      <c r="A4" s="165"/>
      <c r="B4" s="169"/>
      <c r="C4" s="166" t="s">
        <v>16</v>
      </c>
      <c r="D4" s="87" t="s">
        <v>70</v>
      </c>
    </row>
    <row r="5" spans="1:4" x14ac:dyDescent="0.35">
      <c r="A5" s="165"/>
      <c r="B5" s="169"/>
      <c r="C5" s="166"/>
      <c r="D5" s="87" t="s">
        <v>71</v>
      </c>
    </row>
    <row r="6" spans="1:4" x14ac:dyDescent="0.35">
      <c r="A6" s="165"/>
      <c r="B6" s="169"/>
      <c r="C6" s="166"/>
      <c r="D6" s="87" t="s">
        <v>62</v>
      </c>
    </row>
    <row r="7" spans="1:4" x14ac:dyDescent="0.35">
      <c r="A7" s="165"/>
      <c r="B7" s="169"/>
      <c r="C7" s="166"/>
      <c r="D7" s="87" t="s">
        <v>72</v>
      </c>
    </row>
    <row r="8" spans="1:4" ht="15" thickBot="1" x14ac:dyDescent="0.4">
      <c r="A8" s="165"/>
      <c r="B8" s="169"/>
      <c r="C8" s="166"/>
      <c r="D8" s="87" t="s">
        <v>73</v>
      </c>
    </row>
    <row r="9" spans="1:4" x14ac:dyDescent="0.35">
      <c r="A9" s="164">
        <v>2</v>
      </c>
      <c r="B9" s="168" t="s">
        <v>4</v>
      </c>
      <c r="C9" s="170" t="s">
        <v>21</v>
      </c>
      <c r="D9" s="84" t="s">
        <v>32</v>
      </c>
    </row>
    <row r="10" spans="1:4" x14ac:dyDescent="0.35">
      <c r="A10" s="165"/>
      <c r="B10" s="169"/>
      <c r="C10" s="166"/>
      <c r="D10" s="87" t="s">
        <v>74</v>
      </c>
    </row>
    <row r="11" spans="1:4" ht="15" thickBot="1" x14ac:dyDescent="0.4">
      <c r="A11" s="165"/>
      <c r="B11" s="169"/>
      <c r="C11" s="166"/>
      <c r="D11" s="87" t="s">
        <v>75</v>
      </c>
    </row>
    <row r="12" spans="1:4" x14ac:dyDescent="0.35">
      <c r="A12" s="164">
        <v>3</v>
      </c>
      <c r="B12" s="168" t="s">
        <v>5</v>
      </c>
      <c r="C12" s="170" t="s">
        <v>18</v>
      </c>
      <c r="D12" s="84" t="s">
        <v>32</v>
      </c>
    </row>
    <row r="13" spans="1:4" ht="15" thickBot="1" x14ac:dyDescent="0.4">
      <c r="A13" s="165"/>
      <c r="B13" s="169"/>
      <c r="C13" s="167"/>
      <c r="D13" s="81" t="s">
        <v>76</v>
      </c>
    </row>
    <row r="14" spans="1:4" x14ac:dyDescent="0.35">
      <c r="A14" s="165"/>
      <c r="B14" s="169"/>
      <c r="C14" s="166" t="s">
        <v>19</v>
      </c>
      <c r="D14" s="87" t="s">
        <v>32</v>
      </c>
    </row>
    <row r="15" spans="1:4" x14ac:dyDescent="0.35">
      <c r="A15" s="165"/>
      <c r="B15" s="169"/>
      <c r="C15" s="166"/>
      <c r="D15" s="87" t="s">
        <v>86</v>
      </c>
    </row>
    <row r="16" spans="1:4" x14ac:dyDescent="0.35">
      <c r="A16" s="165"/>
      <c r="B16" s="169"/>
      <c r="C16" s="166"/>
      <c r="D16" s="87" t="s">
        <v>24</v>
      </c>
    </row>
    <row r="17" spans="1:4" ht="15" thickBot="1" x14ac:dyDescent="0.4">
      <c r="A17" s="165"/>
      <c r="B17" s="169"/>
      <c r="C17" s="167"/>
      <c r="D17" s="81" t="s">
        <v>25</v>
      </c>
    </row>
    <row r="18" spans="1:4" ht="15" thickBot="1" x14ac:dyDescent="0.4">
      <c r="A18" s="165"/>
      <c r="B18" s="169"/>
      <c r="C18" s="89" t="s">
        <v>30</v>
      </c>
      <c r="D18" s="87" t="s">
        <v>31</v>
      </c>
    </row>
    <row r="19" spans="1:4" s="90" customFormat="1" x14ac:dyDescent="0.35">
      <c r="A19" s="164">
        <v>4</v>
      </c>
      <c r="B19" s="168" t="s">
        <v>6</v>
      </c>
      <c r="C19" s="173" t="s">
        <v>33</v>
      </c>
      <c r="D19" s="85" t="s">
        <v>34</v>
      </c>
    </row>
    <row r="20" spans="1:4" s="90" customFormat="1" x14ac:dyDescent="0.35">
      <c r="A20" s="165"/>
      <c r="B20" s="169"/>
      <c r="C20" s="171"/>
      <c r="D20" s="86" t="s">
        <v>106</v>
      </c>
    </row>
    <row r="21" spans="1:4" s="90" customFormat="1" x14ac:dyDescent="0.35">
      <c r="A21" s="165"/>
      <c r="B21" s="169"/>
      <c r="C21" s="171"/>
      <c r="D21" s="86" t="s">
        <v>36</v>
      </c>
    </row>
    <row r="22" spans="1:4" s="90" customFormat="1" x14ac:dyDescent="0.35">
      <c r="A22" s="165"/>
      <c r="B22" s="169"/>
      <c r="C22" s="171"/>
      <c r="D22" s="86" t="s">
        <v>105</v>
      </c>
    </row>
    <row r="23" spans="1:4" s="90" customFormat="1" ht="15" thickBot="1" x14ac:dyDescent="0.4">
      <c r="A23" s="165"/>
      <c r="B23" s="169"/>
      <c r="C23" s="172"/>
      <c r="D23" s="83" t="s">
        <v>64</v>
      </c>
    </row>
    <row r="24" spans="1:4" s="90" customFormat="1" x14ac:dyDescent="0.35">
      <c r="A24" s="165"/>
      <c r="B24" s="169"/>
      <c r="C24" s="171" t="s">
        <v>37</v>
      </c>
      <c r="D24" s="86" t="s">
        <v>39</v>
      </c>
    </row>
    <row r="25" spans="1:4" s="90" customFormat="1" ht="15" thickBot="1" x14ac:dyDescent="0.4">
      <c r="A25" s="165"/>
      <c r="B25" s="169"/>
      <c r="C25" s="172"/>
      <c r="D25" s="83" t="s">
        <v>58</v>
      </c>
    </row>
    <row r="26" spans="1:4" ht="15" thickBot="1" x14ac:dyDescent="0.4">
      <c r="A26" s="164">
        <v>5</v>
      </c>
      <c r="B26" s="168" t="s">
        <v>7</v>
      </c>
      <c r="C26" s="92" t="s">
        <v>37</v>
      </c>
      <c r="D26" s="82" t="s">
        <v>45</v>
      </c>
    </row>
    <row r="27" spans="1:4" x14ac:dyDescent="0.35">
      <c r="A27" s="165"/>
      <c r="B27" s="169"/>
      <c r="C27" s="166" t="s">
        <v>40</v>
      </c>
      <c r="D27" s="86" t="s">
        <v>34</v>
      </c>
    </row>
    <row r="28" spans="1:4" ht="15" thickBot="1" x14ac:dyDescent="0.4">
      <c r="A28" s="165"/>
      <c r="B28" s="169"/>
      <c r="C28" s="167"/>
      <c r="D28" s="83" t="s">
        <v>41</v>
      </c>
    </row>
    <row r="29" spans="1:4" x14ac:dyDescent="0.35">
      <c r="A29" s="165"/>
      <c r="B29" s="169"/>
      <c r="C29" s="166" t="s">
        <v>42</v>
      </c>
      <c r="D29" s="86" t="s">
        <v>34</v>
      </c>
    </row>
    <row r="30" spans="1:4" x14ac:dyDescent="0.35">
      <c r="A30" s="165"/>
      <c r="B30" s="169"/>
      <c r="C30" s="166"/>
      <c r="D30" s="86" t="s">
        <v>44</v>
      </c>
    </row>
    <row r="31" spans="1:4" ht="15" thickBot="1" x14ac:dyDescent="0.4">
      <c r="A31" s="165"/>
      <c r="B31" s="169"/>
      <c r="C31" s="167"/>
      <c r="D31" s="83" t="s">
        <v>46</v>
      </c>
    </row>
    <row r="32" spans="1:4" ht="15" thickBot="1" x14ac:dyDescent="0.4">
      <c r="A32" s="165"/>
      <c r="B32" s="169"/>
      <c r="C32" s="93" t="s">
        <v>47</v>
      </c>
      <c r="D32" s="83" t="s">
        <v>48</v>
      </c>
    </row>
    <row r="33" spans="1:4" x14ac:dyDescent="0.35">
      <c r="A33" s="164">
        <v>6</v>
      </c>
      <c r="B33" s="168" t="s">
        <v>8</v>
      </c>
      <c r="C33" s="170" t="s">
        <v>33</v>
      </c>
      <c r="D33" s="85" t="s">
        <v>49</v>
      </c>
    </row>
    <row r="34" spans="1:4" x14ac:dyDescent="0.35">
      <c r="A34" s="165"/>
      <c r="B34" s="169"/>
      <c r="C34" s="166"/>
      <c r="D34" s="86" t="s">
        <v>54</v>
      </c>
    </row>
    <row r="35" spans="1:4" ht="15" thickBot="1" x14ac:dyDescent="0.4">
      <c r="A35" s="165"/>
      <c r="B35" s="169"/>
      <c r="C35" s="167"/>
      <c r="D35" s="83" t="s">
        <v>56</v>
      </c>
    </row>
    <row r="36" spans="1:4" x14ac:dyDescent="0.35">
      <c r="A36" s="165"/>
      <c r="B36" s="169"/>
      <c r="C36" s="166" t="s">
        <v>37</v>
      </c>
      <c r="D36" s="86" t="s">
        <v>50</v>
      </c>
    </row>
    <row r="37" spans="1:4" x14ac:dyDescent="0.35">
      <c r="A37" s="165"/>
      <c r="B37" s="169"/>
      <c r="C37" s="166"/>
      <c r="D37" s="86" t="s">
        <v>51</v>
      </c>
    </row>
    <row r="38" spans="1:4" x14ac:dyDescent="0.35">
      <c r="A38" s="165"/>
      <c r="B38" s="169"/>
      <c r="C38" s="166"/>
      <c r="D38" s="86" t="s">
        <v>57</v>
      </c>
    </row>
    <row r="39" spans="1:4" ht="15" thickBot="1" x14ac:dyDescent="0.4">
      <c r="A39" s="165"/>
      <c r="B39" s="169"/>
      <c r="C39" s="167"/>
      <c r="D39" s="83" t="s">
        <v>58</v>
      </c>
    </row>
    <row r="40" spans="1:4" x14ac:dyDescent="0.35">
      <c r="A40" s="165"/>
      <c r="B40" s="169"/>
      <c r="C40" s="166" t="s">
        <v>52</v>
      </c>
      <c r="D40" s="86" t="s">
        <v>34</v>
      </c>
    </row>
    <row r="41" spans="1:4" ht="15" thickBot="1" x14ac:dyDescent="0.4">
      <c r="A41" s="165"/>
      <c r="B41" s="169"/>
      <c r="C41" s="167"/>
      <c r="D41" s="83" t="s">
        <v>53</v>
      </c>
    </row>
    <row r="42" spans="1:4" ht="15" thickBot="1" x14ac:dyDescent="0.4">
      <c r="A42" s="165"/>
      <c r="B42" s="169"/>
      <c r="C42" s="93" t="s">
        <v>47</v>
      </c>
      <c r="D42" s="83" t="s">
        <v>59</v>
      </c>
    </row>
    <row r="43" spans="1:4" ht="15" thickBot="1" x14ac:dyDescent="0.4">
      <c r="A43" s="164">
        <v>7</v>
      </c>
      <c r="B43" s="168" t="s">
        <v>9</v>
      </c>
      <c r="C43" s="92" t="s">
        <v>47</v>
      </c>
      <c r="D43" s="80" t="s">
        <v>55</v>
      </c>
    </row>
    <row r="44" spans="1:4" x14ac:dyDescent="0.35">
      <c r="A44" s="165"/>
      <c r="B44" s="169"/>
      <c r="C44" s="166" t="s">
        <v>42</v>
      </c>
      <c r="D44" s="86" t="s">
        <v>34</v>
      </c>
    </row>
    <row r="45" spans="1:4" x14ac:dyDescent="0.35">
      <c r="A45" s="165"/>
      <c r="B45" s="169"/>
      <c r="C45" s="166"/>
      <c r="D45" s="86" t="s">
        <v>44</v>
      </c>
    </row>
    <row r="46" spans="1:4" ht="15" thickBot="1" x14ac:dyDescent="0.4">
      <c r="A46" s="165"/>
      <c r="B46" s="169"/>
      <c r="C46" s="167"/>
      <c r="D46" s="83" t="s">
        <v>46</v>
      </c>
    </row>
    <row r="47" spans="1:4" x14ac:dyDescent="0.35">
      <c r="A47" s="165"/>
      <c r="B47" s="169"/>
      <c r="C47" s="166" t="s">
        <v>60</v>
      </c>
      <c r="D47" s="87" t="s">
        <v>28</v>
      </c>
    </row>
    <row r="48" spans="1:4" x14ac:dyDescent="0.35">
      <c r="A48" s="165"/>
      <c r="B48" s="169"/>
      <c r="C48" s="166"/>
      <c r="D48" s="87" t="s">
        <v>29</v>
      </c>
    </row>
    <row r="49" spans="1:4" x14ac:dyDescent="0.35">
      <c r="A49" s="165"/>
      <c r="B49" s="169"/>
      <c r="C49" s="166"/>
      <c r="D49" s="87" t="s">
        <v>26</v>
      </c>
    </row>
    <row r="50" spans="1:4" x14ac:dyDescent="0.35">
      <c r="A50" s="165"/>
      <c r="B50" s="169"/>
      <c r="C50" s="166"/>
      <c r="D50" s="87" t="s">
        <v>27</v>
      </c>
    </row>
    <row r="51" spans="1:4" x14ac:dyDescent="0.35">
      <c r="A51" s="165"/>
      <c r="B51" s="169"/>
      <c r="C51" s="166"/>
      <c r="D51" s="87" t="s">
        <v>62</v>
      </c>
    </row>
    <row r="52" spans="1:4" ht="15" thickBot="1" x14ac:dyDescent="0.4">
      <c r="A52" s="165"/>
      <c r="B52" s="169"/>
      <c r="C52" s="167"/>
      <c r="D52" s="81" t="s">
        <v>35</v>
      </c>
    </row>
    <row r="53" spans="1:4" ht="15" thickBot="1" x14ac:dyDescent="0.4">
      <c r="A53" s="164">
        <v>8</v>
      </c>
      <c r="B53" s="168" t="s">
        <v>10</v>
      </c>
      <c r="C53" s="92" t="s">
        <v>37</v>
      </c>
      <c r="D53" s="80" t="s">
        <v>79</v>
      </c>
    </row>
    <row r="54" spans="1:4" x14ac:dyDescent="0.35">
      <c r="A54" s="165"/>
      <c r="B54" s="169"/>
      <c r="C54" s="166" t="s">
        <v>42</v>
      </c>
      <c r="D54" s="86" t="s">
        <v>34</v>
      </c>
    </row>
    <row r="55" spans="1:4" x14ac:dyDescent="0.35">
      <c r="A55" s="165"/>
      <c r="B55" s="169"/>
      <c r="C55" s="166"/>
      <c r="D55" s="86" t="s">
        <v>44</v>
      </c>
    </row>
    <row r="56" spans="1:4" ht="15" thickBot="1" x14ac:dyDescent="0.4">
      <c r="A56" s="165"/>
      <c r="B56" s="169"/>
      <c r="C56" s="167"/>
      <c r="D56" s="83" t="s">
        <v>46</v>
      </c>
    </row>
    <row r="57" spans="1:4" x14ac:dyDescent="0.35">
      <c r="A57" s="165"/>
      <c r="B57" s="169"/>
      <c r="C57" s="166" t="s">
        <v>65</v>
      </c>
      <c r="D57" s="86" t="s">
        <v>34</v>
      </c>
    </row>
    <row r="58" spans="1:4" ht="15" thickBot="1" x14ac:dyDescent="0.4">
      <c r="A58" s="165"/>
      <c r="B58" s="169"/>
      <c r="C58" s="167"/>
      <c r="D58" s="83" t="s">
        <v>44</v>
      </c>
    </row>
    <row r="59" spans="1:4" x14ac:dyDescent="0.35">
      <c r="A59" s="165"/>
      <c r="B59" s="169"/>
      <c r="C59" s="166" t="s">
        <v>66</v>
      </c>
      <c r="D59" s="86" t="s">
        <v>67</v>
      </c>
    </row>
    <row r="60" spans="1:4" x14ac:dyDescent="0.35">
      <c r="A60" s="165"/>
      <c r="B60" s="169"/>
      <c r="C60" s="166"/>
      <c r="D60" s="86" t="s">
        <v>34</v>
      </c>
    </row>
    <row r="61" spans="1:4" ht="15" thickBot="1" x14ac:dyDescent="0.4">
      <c r="A61" s="165"/>
      <c r="B61" s="169"/>
      <c r="C61" s="167"/>
      <c r="D61" s="83" t="s">
        <v>68</v>
      </c>
    </row>
    <row r="62" spans="1:4" ht="15" thickBot="1" x14ac:dyDescent="0.4">
      <c r="A62" s="165"/>
      <c r="B62" s="169"/>
      <c r="C62" s="93" t="s">
        <v>77</v>
      </c>
      <c r="D62" s="83" t="s">
        <v>48</v>
      </c>
    </row>
    <row r="63" spans="1:4" x14ac:dyDescent="0.35">
      <c r="A63" s="165"/>
      <c r="B63" s="169"/>
      <c r="C63" s="166" t="s">
        <v>33</v>
      </c>
      <c r="D63" s="86" t="s">
        <v>49</v>
      </c>
    </row>
    <row r="64" spans="1:4" ht="15" thickBot="1" x14ac:dyDescent="0.4">
      <c r="A64" s="165"/>
      <c r="B64" s="169"/>
      <c r="C64" s="167"/>
      <c r="D64" s="83" t="s">
        <v>34</v>
      </c>
    </row>
    <row r="65" spans="1:4" x14ac:dyDescent="0.35">
      <c r="A65" s="164">
        <v>9</v>
      </c>
      <c r="B65" s="168" t="s">
        <v>11</v>
      </c>
      <c r="C65" s="170" t="s">
        <v>77</v>
      </c>
      <c r="D65" s="85" t="s">
        <v>78</v>
      </c>
    </row>
    <row r="66" spans="1:4" ht="15" thickBot="1" x14ac:dyDescent="0.4">
      <c r="A66" s="165"/>
      <c r="B66" s="169"/>
      <c r="C66" s="167"/>
      <c r="D66" s="83" t="s">
        <v>58</v>
      </c>
    </row>
    <row r="67" spans="1:4" x14ac:dyDescent="0.35">
      <c r="A67" s="165"/>
      <c r="B67" s="169"/>
      <c r="C67" s="166" t="s">
        <v>33</v>
      </c>
      <c r="D67" s="86" t="s">
        <v>34</v>
      </c>
    </row>
    <row r="68" spans="1:4" x14ac:dyDescent="0.35">
      <c r="A68" s="165"/>
      <c r="B68" s="169"/>
      <c r="C68" s="166"/>
      <c r="D68" s="86" t="s">
        <v>64</v>
      </c>
    </row>
    <row r="69" spans="1:4" ht="15" thickBot="1" x14ac:dyDescent="0.4">
      <c r="A69" s="165"/>
      <c r="B69" s="169"/>
      <c r="C69" s="167"/>
      <c r="D69" s="83" t="s">
        <v>49</v>
      </c>
    </row>
    <row r="70" spans="1:4" x14ac:dyDescent="0.35">
      <c r="A70" s="165"/>
      <c r="B70" s="169"/>
      <c r="C70" s="166" t="s">
        <v>80</v>
      </c>
      <c r="D70" s="86" t="s">
        <v>43</v>
      </c>
    </row>
    <row r="71" spans="1:4" x14ac:dyDescent="0.35">
      <c r="A71" s="165"/>
      <c r="B71" s="169"/>
      <c r="C71" s="166"/>
      <c r="D71" s="86" t="s">
        <v>81</v>
      </c>
    </row>
    <row r="72" spans="1:4" ht="15" thickBot="1" x14ac:dyDescent="0.4">
      <c r="A72" s="165"/>
      <c r="B72" s="169"/>
      <c r="C72" s="167"/>
      <c r="D72" s="83" t="s">
        <v>82</v>
      </c>
    </row>
    <row r="73" spans="1:4" x14ac:dyDescent="0.35">
      <c r="A73" s="164">
        <v>10</v>
      </c>
      <c r="B73" s="168" t="s">
        <v>12</v>
      </c>
      <c r="C73" s="170" t="s">
        <v>80</v>
      </c>
      <c r="D73" s="85" t="s">
        <v>43</v>
      </c>
    </row>
    <row r="74" spans="1:4" ht="15" thickBot="1" x14ac:dyDescent="0.4">
      <c r="A74" s="165"/>
      <c r="B74" s="169"/>
      <c r="C74" s="167"/>
      <c r="D74" s="83" t="s">
        <v>81</v>
      </c>
    </row>
    <row r="75" spans="1:4" x14ac:dyDescent="0.35">
      <c r="A75" s="165"/>
      <c r="B75" s="169"/>
      <c r="C75" s="166" t="s">
        <v>83</v>
      </c>
      <c r="D75" s="86" t="s">
        <v>108</v>
      </c>
    </row>
    <row r="76" spans="1:4" ht="15" thickBot="1" x14ac:dyDescent="0.4">
      <c r="A76" s="165"/>
      <c r="B76" s="169"/>
      <c r="C76" s="167"/>
      <c r="D76" s="83" t="s">
        <v>109</v>
      </c>
    </row>
    <row r="77" spans="1:4" x14ac:dyDescent="0.35">
      <c r="A77" s="165"/>
      <c r="B77" s="169"/>
      <c r="C77" s="166" t="s">
        <v>84</v>
      </c>
      <c r="D77" s="86" t="s">
        <v>43</v>
      </c>
    </row>
    <row r="78" spans="1:4" ht="15" thickBot="1" x14ac:dyDescent="0.4">
      <c r="A78" s="165"/>
      <c r="B78" s="169"/>
      <c r="C78" s="167"/>
      <c r="D78" s="83" t="s">
        <v>85</v>
      </c>
    </row>
    <row r="79" spans="1:4" x14ac:dyDescent="0.35">
      <c r="A79" s="164">
        <v>11</v>
      </c>
      <c r="B79" s="168" t="s">
        <v>13</v>
      </c>
      <c r="C79" s="170" t="s">
        <v>84</v>
      </c>
      <c r="D79" s="85" t="s">
        <v>78</v>
      </c>
    </row>
    <row r="80" spans="1:4" ht="15" thickBot="1" x14ac:dyDescent="0.4">
      <c r="A80" s="165"/>
      <c r="B80" s="169"/>
      <c r="C80" s="167"/>
      <c r="D80" s="83" t="s">
        <v>87</v>
      </c>
    </row>
    <row r="81" spans="1:4" ht="15" thickBot="1" x14ac:dyDescent="0.4">
      <c r="A81" s="165"/>
      <c r="B81" s="169"/>
      <c r="C81" s="93" t="s">
        <v>77</v>
      </c>
      <c r="D81" s="83" t="s">
        <v>88</v>
      </c>
    </row>
    <row r="82" spans="1:4" ht="15" thickBot="1" x14ac:dyDescent="0.4">
      <c r="A82" s="165"/>
      <c r="B82" s="169"/>
      <c r="C82" s="92" t="s">
        <v>37</v>
      </c>
      <c r="D82" s="82" t="s">
        <v>89</v>
      </c>
    </row>
    <row r="83" spans="1:4" ht="15" thickBot="1" x14ac:dyDescent="0.4">
      <c r="A83" s="165"/>
      <c r="B83" s="169"/>
      <c r="C83" s="92" t="s">
        <v>90</v>
      </c>
      <c r="D83" s="82" t="s">
        <v>55</v>
      </c>
    </row>
    <row r="84" spans="1:4" x14ac:dyDescent="0.35">
      <c r="A84" s="165"/>
      <c r="B84" s="169"/>
      <c r="C84" s="166" t="s">
        <v>66</v>
      </c>
      <c r="D84" s="86" t="s">
        <v>91</v>
      </c>
    </row>
    <row r="85" spans="1:4" ht="15" thickBot="1" x14ac:dyDescent="0.4">
      <c r="A85" s="165"/>
      <c r="B85" s="169"/>
      <c r="C85" s="167"/>
      <c r="D85" s="83" t="s">
        <v>43</v>
      </c>
    </row>
    <row r="86" spans="1:4" ht="15" thickBot="1" x14ac:dyDescent="0.4">
      <c r="A86" s="165"/>
      <c r="B86" s="169"/>
      <c r="C86" s="89" t="s">
        <v>92</v>
      </c>
      <c r="D86" s="86" t="s">
        <v>94</v>
      </c>
    </row>
    <row r="87" spans="1:4" ht="15" thickBot="1" x14ac:dyDescent="0.4">
      <c r="A87" s="164">
        <v>12</v>
      </c>
      <c r="B87" s="168" t="s">
        <v>14</v>
      </c>
      <c r="C87" s="92" t="s">
        <v>92</v>
      </c>
      <c r="D87" s="82" t="s">
        <v>93</v>
      </c>
    </row>
    <row r="88" spans="1:4" x14ac:dyDescent="0.35">
      <c r="A88" s="165"/>
      <c r="B88" s="169"/>
      <c r="C88" s="166" t="s">
        <v>95</v>
      </c>
      <c r="D88" s="86" t="s">
        <v>96</v>
      </c>
    </row>
    <row r="89" spans="1:4" ht="15" thickBot="1" x14ac:dyDescent="0.4">
      <c r="A89" s="165"/>
      <c r="B89" s="169"/>
      <c r="C89" s="167"/>
      <c r="D89" s="83" t="s">
        <v>97</v>
      </c>
    </row>
    <row r="90" spans="1:4" x14ac:dyDescent="0.35">
      <c r="A90" s="165"/>
      <c r="B90" s="169"/>
      <c r="C90" s="170" t="s">
        <v>98</v>
      </c>
      <c r="D90" s="85" t="s">
        <v>38</v>
      </c>
    </row>
    <row r="91" spans="1:4" ht="15" thickBot="1" x14ac:dyDescent="0.4">
      <c r="A91" s="165"/>
      <c r="B91" s="169"/>
      <c r="C91" s="167"/>
      <c r="D91" s="83" t="s">
        <v>99</v>
      </c>
    </row>
    <row r="92" spans="1:4" x14ac:dyDescent="0.35">
      <c r="A92" s="165"/>
      <c r="B92" s="169"/>
      <c r="C92" s="170" t="s">
        <v>100</v>
      </c>
      <c r="D92" s="85" t="s">
        <v>101</v>
      </c>
    </row>
    <row r="93" spans="1:4" x14ac:dyDescent="0.35">
      <c r="A93" s="165"/>
      <c r="B93" s="169"/>
      <c r="C93" s="166"/>
      <c r="D93" s="86" t="s">
        <v>103</v>
      </c>
    </row>
    <row r="94" spans="1:4" x14ac:dyDescent="0.35">
      <c r="A94" s="165"/>
      <c r="B94" s="169"/>
      <c r="C94" s="166"/>
      <c r="D94" s="86" t="s">
        <v>102</v>
      </c>
    </row>
    <row r="95" spans="1:4" ht="15" thickBot="1" x14ac:dyDescent="0.4">
      <c r="A95" s="165"/>
      <c r="B95" s="169"/>
      <c r="C95" s="167"/>
      <c r="D95" s="83" t="s">
        <v>104</v>
      </c>
    </row>
    <row r="96" spans="1:4" x14ac:dyDescent="0.35">
      <c r="A96" s="165"/>
      <c r="B96" s="169"/>
      <c r="C96" s="170" t="s">
        <v>15</v>
      </c>
      <c r="D96" s="84" t="s">
        <v>22</v>
      </c>
    </row>
    <row r="97" spans="1:4" x14ac:dyDescent="0.35">
      <c r="A97" s="165"/>
      <c r="B97" s="169"/>
      <c r="C97" s="166"/>
      <c r="D97" s="87" t="s">
        <v>23</v>
      </c>
    </row>
    <row r="98" spans="1:4" x14ac:dyDescent="0.35">
      <c r="A98" s="165"/>
      <c r="B98" s="169"/>
      <c r="C98" s="166"/>
      <c r="D98" s="87" t="s">
        <v>63</v>
      </c>
    </row>
    <row r="99" spans="1:4" ht="15" thickBot="1" x14ac:dyDescent="0.4">
      <c r="A99" s="165"/>
      <c r="B99" s="169"/>
      <c r="C99" s="167"/>
      <c r="D99" s="81" t="s">
        <v>61</v>
      </c>
    </row>
    <row r="100" spans="1:4" x14ac:dyDescent="0.35">
      <c r="A100" s="165"/>
      <c r="B100" s="169"/>
      <c r="C100" s="166" t="s">
        <v>16</v>
      </c>
      <c r="D100" s="87" t="s">
        <v>28</v>
      </c>
    </row>
    <row r="101" spans="1:4" x14ac:dyDescent="0.35">
      <c r="A101" s="165"/>
      <c r="B101" s="169"/>
      <c r="C101" s="166"/>
      <c r="D101" s="87" t="s">
        <v>29</v>
      </c>
    </row>
    <row r="102" spans="1:4" x14ac:dyDescent="0.35">
      <c r="A102" s="165"/>
      <c r="B102" s="169"/>
      <c r="C102" s="166"/>
      <c r="D102" s="87" t="s">
        <v>26</v>
      </c>
    </row>
    <row r="103" spans="1:4" x14ac:dyDescent="0.35">
      <c r="A103" s="165"/>
      <c r="B103" s="169"/>
      <c r="C103" s="166"/>
      <c r="D103" s="87" t="s">
        <v>27</v>
      </c>
    </row>
    <row r="104" spans="1:4" ht="15" thickBot="1" x14ac:dyDescent="0.4">
      <c r="A104" s="174"/>
      <c r="B104" s="175"/>
      <c r="C104" s="167"/>
      <c r="D104" s="81" t="s">
        <v>62</v>
      </c>
    </row>
  </sheetData>
  <mergeCells count="55">
    <mergeCell ref="A79:A86"/>
    <mergeCell ref="B79:B86"/>
    <mergeCell ref="C79:C80"/>
    <mergeCell ref="C84:C85"/>
    <mergeCell ref="A87:A104"/>
    <mergeCell ref="B87:B104"/>
    <mergeCell ref="C96:C99"/>
    <mergeCell ref="C100:C104"/>
    <mergeCell ref="C92:C95"/>
    <mergeCell ref="C90:C91"/>
    <mergeCell ref="C88:C89"/>
    <mergeCell ref="A73:A78"/>
    <mergeCell ref="C70:C72"/>
    <mergeCell ref="C73:C74"/>
    <mergeCell ref="C75:C76"/>
    <mergeCell ref="C77:C78"/>
    <mergeCell ref="B73:B78"/>
    <mergeCell ref="B33:B42"/>
    <mergeCell ref="C67:C69"/>
    <mergeCell ref="C65:C66"/>
    <mergeCell ref="B65:B72"/>
    <mergeCell ref="A65:A72"/>
    <mergeCell ref="A53:A64"/>
    <mergeCell ref="B53:B64"/>
    <mergeCell ref="C54:C56"/>
    <mergeCell ref="C57:C58"/>
    <mergeCell ref="C59:C61"/>
    <mergeCell ref="C63:C64"/>
    <mergeCell ref="A12:A18"/>
    <mergeCell ref="C12:C13"/>
    <mergeCell ref="C14:C17"/>
    <mergeCell ref="A9:A11"/>
    <mergeCell ref="B2:B8"/>
    <mergeCell ref="A2:A8"/>
    <mergeCell ref="C2:C3"/>
    <mergeCell ref="C4:C8"/>
    <mergeCell ref="C9:C11"/>
    <mergeCell ref="B9:B11"/>
    <mergeCell ref="B12:B18"/>
    <mergeCell ref="A19:A25"/>
    <mergeCell ref="A26:A32"/>
    <mergeCell ref="C47:C52"/>
    <mergeCell ref="C44:C46"/>
    <mergeCell ref="B43:B52"/>
    <mergeCell ref="A43:A52"/>
    <mergeCell ref="C24:C25"/>
    <mergeCell ref="B19:B25"/>
    <mergeCell ref="C29:C31"/>
    <mergeCell ref="C27:C28"/>
    <mergeCell ref="B26:B32"/>
    <mergeCell ref="C19:C23"/>
    <mergeCell ref="A33:A42"/>
    <mergeCell ref="C33:C35"/>
    <mergeCell ref="C36:C39"/>
    <mergeCell ref="C40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83"/>
  <sheetViews>
    <sheetView zoomScale="85" zoomScaleNormal="85" workbookViewId="0">
      <pane ySplit="1" topLeftCell="A2" activePane="bottomLeft" state="frozen"/>
      <selection pane="bottomLeft" activeCell="D2" sqref="D2:D8"/>
    </sheetView>
  </sheetViews>
  <sheetFormatPr baseColWidth="10" defaultColWidth="35.7265625" defaultRowHeight="14.5" x14ac:dyDescent="0.35"/>
  <cols>
    <col min="1" max="1" width="3.1796875" style="126" bestFit="1" customWidth="1"/>
    <col min="2" max="2" width="6.26953125" style="127" bestFit="1" customWidth="1"/>
    <col min="3" max="3" width="17.1796875" style="1" bestFit="1" customWidth="1"/>
    <col min="4" max="4" width="12.81640625" style="1" bestFit="1" customWidth="1"/>
    <col min="5" max="5" width="9.54296875" style="105" bestFit="1" customWidth="1"/>
    <col min="6" max="6" width="30.81640625" style="114" bestFit="1" customWidth="1"/>
    <col min="7" max="7" width="11.26953125" style="140" bestFit="1" customWidth="1"/>
    <col min="8" max="8" width="9.1796875" style="140" bestFit="1" customWidth="1"/>
    <col min="9" max="16384" width="35.7265625" style="1"/>
  </cols>
  <sheetData>
    <row r="1" spans="1:8" s="99" customFormat="1" ht="15" thickBot="1" x14ac:dyDescent="0.4">
      <c r="A1" s="94" t="s">
        <v>110</v>
      </c>
      <c r="B1" s="95" t="s">
        <v>1</v>
      </c>
      <c r="C1" s="96" t="s">
        <v>2</v>
      </c>
      <c r="D1" s="96" t="s">
        <v>150</v>
      </c>
      <c r="E1" s="97" t="s">
        <v>111</v>
      </c>
      <c r="F1" s="98" t="s">
        <v>20</v>
      </c>
      <c r="G1" s="45" t="s">
        <v>158</v>
      </c>
      <c r="H1" s="146" t="s">
        <v>157</v>
      </c>
    </row>
    <row r="2" spans="1:8" ht="15" customHeight="1" x14ac:dyDescent="0.35">
      <c r="A2" s="213">
        <v>1</v>
      </c>
      <c r="B2" s="215" t="s">
        <v>149</v>
      </c>
      <c r="C2" s="100" t="s">
        <v>15</v>
      </c>
      <c r="D2" s="220"/>
      <c r="E2" s="101" t="s">
        <v>112</v>
      </c>
      <c r="F2" s="102" t="s">
        <v>43</v>
      </c>
      <c r="G2" s="102" t="s">
        <v>231</v>
      </c>
      <c r="H2" s="103" t="s">
        <v>232</v>
      </c>
    </row>
    <row r="3" spans="1:8" x14ac:dyDescent="0.35">
      <c r="A3" s="213"/>
      <c r="B3" s="215"/>
      <c r="C3" s="104" t="s">
        <v>15</v>
      </c>
      <c r="D3" s="205"/>
      <c r="E3" s="105" t="s">
        <v>146</v>
      </c>
      <c r="F3" s="114" t="s">
        <v>43</v>
      </c>
      <c r="G3" s="114" t="s">
        <v>231</v>
      </c>
      <c r="H3" s="115" t="s">
        <v>232</v>
      </c>
    </row>
    <row r="4" spans="1:8" x14ac:dyDescent="0.35">
      <c r="A4" s="213"/>
      <c r="B4" s="215"/>
      <c r="C4" s="104" t="s">
        <v>15</v>
      </c>
      <c r="D4" s="205"/>
      <c r="E4" s="105" t="s">
        <v>140</v>
      </c>
      <c r="F4" s="114" t="s">
        <v>43</v>
      </c>
      <c r="G4" s="114" t="s">
        <v>231</v>
      </c>
      <c r="H4" s="115" t="s">
        <v>232</v>
      </c>
    </row>
    <row r="5" spans="1:8" x14ac:dyDescent="0.35">
      <c r="A5" s="213"/>
      <c r="B5" s="215"/>
      <c r="C5" s="104" t="s">
        <v>15</v>
      </c>
      <c r="D5" s="205"/>
      <c r="E5" s="105" t="s">
        <v>134</v>
      </c>
      <c r="F5" s="114" t="s">
        <v>43</v>
      </c>
      <c r="G5" s="114" t="s">
        <v>231</v>
      </c>
      <c r="H5" s="115" t="s">
        <v>232</v>
      </c>
    </row>
    <row r="6" spans="1:8" ht="15" thickBot="1" x14ac:dyDescent="0.4">
      <c r="A6" s="213"/>
      <c r="B6" s="215"/>
      <c r="C6" s="104" t="s">
        <v>15</v>
      </c>
      <c r="D6" s="205"/>
      <c r="E6" s="106" t="s">
        <v>115</v>
      </c>
      <c r="F6" s="109" t="s">
        <v>43</v>
      </c>
      <c r="G6" s="109" t="s">
        <v>231</v>
      </c>
      <c r="H6" s="110" t="s">
        <v>232</v>
      </c>
    </row>
    <row r="7" spans="1:8" x14ac:dyDescent="0.35">
      <c r="A7" s="213"/>
      <c r="B7" s="215"/>
      <c r="C7" s="104" t="s">
        <v>15</v>
      </c>
      <c r="D7" s="205"/>
      <c r="E7" s="105" t="s">
        <v>113</v>
      </c>
      <c r="F7" s="207" t="s">
        <v>62</v>
      </c>
      <c r="G7" s="176">
        <v>1</v>
      </c>
      <c r="H7" s="202" t="s">
        <v>200</v>
      </c>
    </row>
    <row r="8" spans="1:8" ht="15" thickBot="1" x14ac:dyDescent="0.4">
      <c r="A8" s="213"/>
      <c r="B8" s="215"/>
      <c r="C8" s="107" t="s">
        <v>15</v>
      </c>
      <c r="D8" s="206"/>
      <c r="E8" s="106" t="s">
        <v>114</v>
      </c>
      <c r="F8" s="208"/>
      <c r="G8" s="177"/>
      <c r="H8" s="201"/>
    </row>
    <row r="9" spans="1:8" x14ac:dyDescent="0.35">
      <c r="A9" s="213"/>
      <c r="B9" s="215"/>
      <c r="C9" s="209" t="s">
        <v>16</v>
      </c>
      <c r="D9" s="205"/>
      <c r="E9" s="105" t="s">
        <v>137</v>
      </c>
      <c r="F9" s="207" t="s">
        <v>43</v>
      </c>
      <c r="G9" s="176" t="s">
        <v>231</v>
      </c>
      <c r="H9" s="200" t="s">
        <v>233</v>
      </c>
    </row>
    <row r="10" spans="1:8" x14ac:dyDescent="0.35">
      <c r="A10" s="213"/>
      <c r="B10" s="215"/>
      <c r="C10" s="209"/>
      <c r="D10" s="205"/>
      <c r="E10" s="105" t="s">
        <v>123</v>
      </c>
      <c r="F10" s="207"/>
      <c r="G10" s="176"/>
      <c r="H10" s="200"/>
    </row>
    <row r="11" spans="1:8" x14ac:dyDescent="0.35">
      <c r="A11" s="213"/>
      <c r="B11" s="215"/>
      <c r="C11" s="209"/>
      <c r="D11" s="205"/>
      <c r="E11" s="105" t="s">
        <v>138</v>
      </c>
      <c r="F11" s="207"/>
      <c r="G11" s="176"/>
      <c r="H11" s="200"/>
    </row>
    <row r="12" spans="1:8" ht="15" thickBot="1" x14ac:dyDescent="0.4">
      <c r="A12" s="213"/>
      <c r="B12" s="215"/>
      <c r="C12" s="209"/>
      <c r="D12" s="205"/>
      <c r="E12" s="106" t="s">
        <v>116</v>
      </c>
      <c r="F12" s="208"/>
      <c r="G12" s="177"/>
      <c r="H12" s="201"/>
    </row>
    <row r="13" spans="1:8" x14ac:dyDescent="0.35">
      <c r="A13" s="213"/>
      <c r="B13" s="215"/>
      <c r="C13" s="209"/>
      <c r="D13" s="205"/>
      <c r="E13" s="105" t="s">
        <v>137</v>
      </c>
      <c r="F13" s="207" t="s">
        <v>161</v>
      </c>
      <c r="G13" s="176">
        <v>1</v>
      </c>
      <c r="H13" s="202" t="s">
        <v>200</v>
      </c>
    </row>
    <row r="14" spans="1:8" x14ac:dyDescent="0.35">
      <c r="A14" s="213"/>
      <c r="B14" s="215"/>
      <c r="C14" s="209"/>
      <c r="D14" s="205"/>
      <c r="E14" s="105" t="s">
        <v>123</v>
      </c>
      <c r="F14" s="207"/>
      <c r="G14" s="176"/>
      <c r="H14" s="200"/>
    </row>
    <row r="15" spans="1:8" x14ac:dyDescent="0.35">
      <c r="A15" s="213"/>
      <c r="B15" s="215"/>
      <c r="C15" s="209"/>
      <c r="D15" s="205"/>
      <c r="E15" s="105" t="s">
        <v>138</v>
      </c>
      <c r="F15" s="207"/>
      <c r="G15" s="176"/>
      <c r="H15" s="200"/>
    </row>
    <row r="16" spans="1:8" ht="15" thickBot="1" x14ac:dyDescent="0.4">
      <c r="A16" s="213"/>
      <c r="B16" s="215"/>
      <c r="C16" s="209"/>
      <c r="D16" s="205"/>
      <c r="E16" s="106" t="s">
        <v>116</v>
      </c>
      <c r="F16" s="208"/>
      <c r="G16" s="177"/>
      <c r="H16" s="201"/>
    </row>
    <row r="17" spans="1:8" x14ac:dyDescent="0.35">
      <c r="A17" s="213"/>
      <c r="B17" s="215"/>
      <c r="C17" s="209"/>
      <c r="D17" s="205"/>
      <c r="E17" s="105" t="s">
        <v>137</v>
      </c>
      <c r="F17" s="207" t="s">
        <v>162</v>
      </c>
      <c r="G17" s="176">
        <v>0.8</v>
      </c>
      <c r="H17" s="200" t="s">
        <v>152</v>
      </c>
    </row>
    <row r="18" spans="1:8" x14ac:dyDescent="0.35">
      <c r="A18" s="213"/>
      <c r="B18" s="215"/>
      <c r="C18" s="209"/>
      <c r="D18" s="205"/>
      <c r="E18" s="105" t="s">
        <v>123</v>
      </c>
      <c r="F18" s="207"/>
      <c r="G18" s="176"/>
      <c r="H18" s="200"/>
    </row>
    <row r="19" spans="1:8" x14ac:dyDescent="0.35">
      <c r="A19" s="213"/>
      <c r="B19" s="215"/>
      <c r="C19" s="209"/>
      <c r="D19" s="205"/>
      <c r="E19" s="105" t="s">
        <v>138</v>
      </c>
      <c r="F19" s="207"/>
      <c r="G19" s="176"/>
      <c r="H19" s="200"/>
    </row>
    <row r="20" spans="1:8" ht="15" thickBot="1" x14ac:dyDescent="0.4">
      <c r="A20" s="213"/>
      <c r="B20" s="215"/>
      <c r="C20" s="209"/>
      <c r="D20" s="205"/>
      <c r="E20" s="106" t="s">
        <v>116</v>
      </c>
      <c r="F20" s="208"/>
      <c r="G20" s="177"/>
      <c r="H20" s="201"/>
    </row>
    <row r="21" spans="1:8" x14ac:dyDescent="0.35">
      <c r="A21" s="213"/>
      <c r="B21" s="215"/>
      <c r="C21" s="209"/>
      <c r="D21" s="205"/>
      <c r="E21" s="105" t="s">
        <v>137</v>
      </c>
      <c r="F21" s="207" t="s">
        <v>62</v>
      </c>
      <c r="G21" s="195">
        <f>G7</f>
        <v>1</v>
      </c>
      <c r="H21" s="200" t="s">
        <v>234</v>
      </c>
    </row>
    <row r="22" spans="1:8" x14ac:dyDescent="0.35">
      <c r="A22" s="213"/>
      <c r="B22" s="215"/>
      <c r="C22" s="209"/>
      <c r="D22" s="205"/>
      <c r="E22" s="105" t="s">
        <v>123</v>
      </c>
      <c r="F22" s="207"/>
      <c r="G22" s="195"/>
      <c r="H22" s="200"/>
    </row>
    <row r="23" spans="1:8" x14ac:dyDescent="0.35">
      <c r="A23" s="213"/>
      <c r="B23" s="215"/>
      <c r="C23" s="209"/>
      <c r="D23" s="205"/>
      <c r="E23" s="105" t="s">
        <v>138</v>
      </c>
      <c r="F23" s="207"/>
      <c r="G23" s="195"/>
      <c r="H23" s="200"/>
    </row>
    <row r="24" spans="1:8" ht="15" thickBot="1" x14ac:dyDescent="0.4">
      <c r="A24" s="213"/>
      <c r="B24" s="215"/>
      <c r="C24" s="210"/>
      <c r="D24" s="206"/>
      <c r="E24" s="106" t="s">
        <v>116</v>
      </c>
      <c r="F24" s="208"/>
      <c r="G24" s="196"/>
      <c r="H24" s="201"/>
    </row>
    <row r="25" spans="1:8" x14ac:dyDescent="0.35">
      <c r="A25" s="213"/>
      <c r="B25" s="215"/>
      <c r="C25" s="209" t="s">
        <v>153</v>
      </c>
      <c r="D25" s="205"/>
      <c r="E25" s="105" t="s">
        <v>128</v>
      </c>
      <c r="F25" s="207" t="s">
        <v>43</v>
      </c>
      <c r="G25" s="176" t="s">
        <v>231</v>
      </c>
      <c r="H25" s="200" t="s">
        <v>233</v>
      </c>
    </row>
    <row r="26" spans="1:8" x14ac:dyDescent="0.35">
      <c r="A26" s="213"/>
      <c r="B26" s="215"/>
      <c r="C26" s="209"/>
      <c r="D26" s="205"/>
      <c r="E26" s="105" t="s">
        <v>125</v>
      </c>
      <c r="F26" s="207"/>
      <c r="G26" s="176"/>
      <c r="H26" s="200"/>
    </row>
    <row r="27" spans="1:8" ht="15" thickBot="1" x14ac:dyDescent="0.4">
      <c r="A27" s="213"/>
      <c r="B27" s="215"/>
      <c r="C27" s="209"/>
      <c r="D27" s="205"/>
      <c r="E27" s="106" t="s">
        <v>138</v>
      </c>
      <c r="F27" s="208"/>
      <c r="G27" s="177"/>
      <c r="H27" s="201"/>
    </row>
    <row r="28" spans="1:8" x14ac:dyDescent="0.35">
      <c r="A28" s="213"/>
      <c r="B28" s="215"/>
      <c r="C28" s="209"/>
      <c r="D28" s="205"/>
      <c r="E28" s="105" t="s">
        <v>128</v>
      </c>
      <c r="F28" s="207" t="s">
        <v>161</v>
      </c>
      <c r="G28" s="195">
        <f>G13</f>
        <v>1</v>
      </c>
      <c r="H28" s="200" t="s">
        <v>152</v>
      </c>
    </row>
    <row r="29" spans="1:8" x14ac:dyDescent="0.35">
      <c r="A29" s="213"/>
      <c r="B29" s="215"/>
      <c r="C29" s="209"/>
      <c r="D29" s="205"/>
      <c r="E29" s="105" t="s">
        <v>125</v>
      </c>
      <c r="F29" s="207"/>
      <c r="G29" s="195"/>
      <c r="H29" s="200"/>
    </row>
    <row r="30" spans="1:8" ht="15" thickBot="1" x14ac:dyDescent="0.4">
      <c r="A30" s="213"/>
      <c r="B30" s="215"/>
      <c r="C30" s="209"/>
      <c r="D30" s="205"/>
      <c r="E30" s="106" t="s">
        <v>138</v>
      </c>
      <c r="F30" s="208"/>
      <c r="G30" s="196"/>
      <c r="H30" s="201"/>
    </row>
    <row r="31" spans="1:8" x14ac:dyDescent="0.35">
      <c r="A31" s="213"/>
      <c r="B31" s="215"/>
      <c r="C31" s="209"/>
      <c r="D31" s="205"/>
      <c r="E31" s="105" t="s">
        <v>128</v>
      </c>
      <c r="F31" s="207" t="s">
        <v>162</v>
      </c>
      <c r="G31" s="195">
        <f>G17</f>
        <v>0.8</v>
      </c>
      <c r="H31" s="202" t="s">
        <v>200</v>
      </c>
    </row>
    <row r="32" spans="1:8" x14ac:dyDescent="0.35">
      <c r="A32" s="213"/>
      <c r="B32" s="215"/>
      <c r="C32" s="209"/>
      <c r="D32" s="205"/>
      <c r="E32" s="105" t="s">
        <v>141</v>
      </c>
      <c r="F32" s="207"/>
      <c r="G32" s="195"/>
      <c r="H32" s="200"/>
    </row>
    <row r="33" spans="1:8" ht="15" thickBot="1" x14ac:dyDescent="0.4">
      <c r="A33" s="213"/>
      <c r="B33" s="215"/>
      <c r="C33" s="210"/>
      <c r="D33" s="206"/>
      <c r="E33" s="106" t="s">
        <v>142</v>
      </c>
      <c r="F33" s="208"/>
      <c r="G33" s="196"/>
      <c r="H33" s="201"/>
    </row>
    <row r="34" spans="1:8" x14ac:dyDescent="0.35">
      <c r="A34" s="213">
        <v>2</v>
      </c>
      <c r="B34" s="215" t="s">
        <v>4</v>
      </c>
      <c r="C34" s="209" t="s">
        <v>21</v>
      </c>
      <c r="D34" s="205"/>
      <c r="E34" s="105" t="s">
        <v>133</v>
      </c>
      <c r="F34" s="207" t="s">
        <v>32</v>
      </c>
      <c r="G34" s="176" t="s">
        <v>231</v>
      </c>
      <c r="H34" s="202" t="s">
        <v>200</v>
      </c>
    </row>
    <row r="35" spans="1:8" ht="15" thickBot="1" x14ac:dyDescent="0.4">
      <c r="A35" s="213"/>
      <c r="B35" s="215"/>
      <c r="C35" s="209"/>
      <c r="D35" s="205"/>
      <c r="E35" s="106" t="s">
        <v>132</v>
      </c>
      <c r="F35" s="208"/>
      <c r="G35" s="177"/>
      <c r="H35" s="201"/>
    </row>
    <row r="36" spans="1:8" x14ac:dyDescent="0.35">
      <c r="A36" s="213"/>
      <c r="B36" s="215"/>
      <c r="C36" s="209"/>
      <c r="D36" s="205"/>
      <c r="E36" s="105" t="s">
        <v>133</v>
      </c>
      <c r="F36" s="207" t="s">
        <v>74</v>
      </c>
      <c r="G36" s="176">
        <v>1.5</v>
      </c>
      <c r="H36" s="200" t="s">
        <v>152</v>
      </c>
    </row>
    <row r="37" spans="1:8" ht="15" thickBot="1" x14ac:dyDescent="0.4">
      <c r="A37" s="213"/>
      <c r="B37" s="215"/>
      <c r="C37" s="210"/>
      <c r="D37" s="206"/>
      <c r="E37" s="106" t="s">
        <v>132</v>
      </c>
      <c r="F37" s="208"/>
      <c r="G37" s="177"/>
      <c r="H37" s="201"/>
    </row>
    <row r="38" spans="1:8" ht="15" thickBot="1" x14ac:dyDescent="0.4">
      <c r="A38" s="213"/>
      <c r="B38" s="215"/>
      <c r="C38" s="107" t="s">
        <v>154</v>
      </c>
      <c r="D38" s="108"/>
      <c r="E38" s="106" t="s">
        <v>128</v>
      </c>
      <c r="F38" s="109" t="s">
        <v>151</v>
      </c>
      <c r="G38" s="135">
        <v>1.5</v>
      </c>
      <c r="H38" s="147" t="s">
        <v>200</v>
      </c>
    </row>
    <row r="39" spans="1:8" x14ac:dyDescent="0.35">
      <c r="A39" s="213">
        <v>3</v>
      </c>
      <c r="B39" s="215" t="s">
        <v>5</v>
      </c>
      <c r="C39" s="209" t="s">
        <v>18</v>
      </c>
      <c r="D39" s="205"/>
      <c r="E39" s="105" t="s">
        <v>135</v>
      </c>
      <c r="F39" s="207" t="s">
        <v>32</v>
      </c>
      <c r="G39" s="176" t="s">
        <v>231</v>
      </c>
      <c r="H39" s="202" t="s">
        <v>200</v>
      </c>
    </row>
    <row r="40" spans="1:8" x14ac:dyDescent="0.35">
      <c r="A40" s="213"/>
      <c r="B40" s="215"/>
      <c r="C40" s="209"/>
      <c r="D40" s="205"/>
      <c r="E40" s="105" t="s">
        <v>126</v>
      </c>
      <c r="F40" s="207"/>
      <c r="G40" s="176"/>
      <c r="H40" s="200"/>
    </row>
    <row r="41" spans="1:8" ht="15" thickBot="1" x14ac:dyDescent="0.4">
      <c r="A41" s="213"/>
      <c r="B41" s="215"/>
      <c r="C41" s="209"/>
      <c r="D41" s="205"/>
      <c r="E41" s="106" t="s">
        <v>131</v>
      </c>
      <c r="F41" s="208"/>
      <c r="G41" s="177"/>
      <c r="H41" s="201"/>
    </row>
    <row r="42" spans="1:8" x14ac:dyDescent="0.35">
      <c r="A42" s="213"/>
      <c r="B42" s="215"/>
      <c r="C42" s="209"/>
      <c r="D42" s="205"/>
      <c r="E42" s="105" t="s">
        <v>135</v>
      </c>
      <c r="F42" s="207" t="s">
        <v>76</v>
      </c>
      <c r="G42" s="176">
        <v>2</v>
      </c>
      <c r="H42" s="200" t="s">
        <v>152</v>
      </c>
    </row>
    <row r="43" spans="1:8" x14ac:dyDescent="0.35">
      <c r="A43" s="213"/>
      <c r="B43" s="215"/>
      <c r="C43" s="209"/>
      <c r="D43" s="205"/>
      <c r="E43" s="105" t="s">
        <v>126</v>
      </c>
      <c r="F43" s="207"/>
      <c r="G43" s="176"/>
      <c r="H43" s="200"/>
    </row>
    <row r="44" spans="1:8" ht="15" thickBot="1" x14ac:dyDescent="0.4">
      <c r="A44" s="213"/>
      <c r="B44" s="215"/>
      <c r="C44" s="210"/>
      <c r="D44" s="206"/>
      <c r="E44" s="106" t="s">
        <v>131</v>
      </c>
      <c r="F44" s="208"/>
      <c r="G44" s="177"/>
      <c r="H44" s="201"/>
    </row>
    <row r="45" spans="1:8" x14ac:dyDescent="0.35">
      <c r="A45" s="213"/>
      <c r="B45" s="215"/>
      <c r="C45" s="209" t="s">
        <v>19</v>
      </c>
      <c r="D45" s="205"/>
      <c r="E45" s="105" t="s">
        <v>136</v>
      </c>
      <c r="F45" s="207" t="s">
        <v>32</v>
      </c>
      <c r="G45" s="176" t="s">
        <v>160</v>
      </c>
      <c r="H45" s="200" t="s">
        <v>233</v>
      </c>
    </row>
    <row r="46" spans="1:8" x14ac:dyDescent="0.35">
      <c r="A46" s="213"/>
      <c r="B46" s="215"/>
      <c r="C46" s="209"/>
      <c r="D46" s="205"/>
      <c r="E46" s="105" t="s">
        <v>131</v>
      </c>
      <c r="F46" s="207"/>
      <c r="G46" s="176"/>
      <c r="H46" s="200"/>
    </row>
    <row r="47" spans="1:8" x14ac:dyDescent="0.35">
      <c r="A47" s="213"/>
      <c r="B47" s="215"/>
      <c r="C47" s="209"/>
      <c r="D47" s="205"/>
      <c r="E47" s="105" t="s">
        <v>122</v>
      </c>
      <c r="F47" s="207"/>
      <c r="G47" s="176"/>
      <c r="H47" s="200"/>
    </row>
    <row r="48" spans="1:8" ht="15" thickBot="1" x14ac:dyDescent="0.4">
      <c r="A48" s="213"/>
      <c r="B48" s="215"/>
      <c r="C48" s="209"/>
      <c r="D48" s="205"/>
      <c r="E48" s="106" t="s">
        <v>127</v>
      </c>
      <c r="F48" s="208"/>
      <c r="G48" s="177"/>
      <c r="H48" s="201"/>
    </row>
    <row r="49" spans="1:8" x14ac:dyDescent="0.35">
      <c r="A49" s="213"/>
      <c r="B49" s="215"/>
      <c r="C49" s="209"/>
      <c r="D49" s="205"/>
      <c r="E49" s="105" t="s">
        <v>136</v>
      </c>
      <c r="F49" s="207" t="s">
        <v>86</v>
      </c>
      <c r="G49" s="176">
        <v>2</v>
      </c>
      <c r="H49" s="202" t="s">
        <v>199</v>
      </c>
    </row>
    <row r="50" spans="1:8" x14ac:dyDescent="0.35">
      <c r="A50" s="213"/>
      <c r="B50" s="215"/>
      <c r="C50" s="209"/>
      <c r="D50" s="205"/>
      <c r="E50" s="105" t="s">
        <v>131</v>
      </c>
      <c r="F50" s="207"/>
      <c r="G50" s="176"/>
      <c r="H50" s="200"/>
    </row>
    <row r="51" spans="1:8" x14ac:dyDescent="0.35">
      <c r="A51" s="213"/>
      <c r="B51" s="215"/>
      <c r="C51" s="209"/>
      <c r="D51" s="205"/>
      <c r="E51" s="105" t="s">
        <v>122</v>
      </c>
      <c r="F51" s="207"/>
      <c r="G51" s="176"/>
      <c r="H51" s="200"/>
    </row>
    <row r="52" spans="1:8" ht="15" thickBot="1" x14ac:dyDescent="0.4">
      <c r="A52" s="213"/>
      <c r="B52" s="215"/>
      <c r="C52" s="209"/>
      <c r="D52" s="205"/>
      <c r="E52" s="106" t="s">
        <v>127</v>
      </c>
      <c r="F52" s="208"/>
      <c r="G52" s="177"/>
      <c r="H52" s="201"/>
    </row>
    <row r="53" spans="1:8" x14ac:dyDescent="0.35">
      <c r="A53" s="213"/>
      <c r="B53" s="215"/>
      <c r="C53" s="209"/>
      <c r="D53" s="205"/>
      <c r="E53" s="105" t="s">
        <v>136</v>
      </c>
      <c r="F53" s="207" t="s">
        <v>139</v>
      </c>
      <c r="G53" s="176">
        <v>1</v>
      </c>
      <c r="H53" s="200" t="s">
        <v>152</v>
      </c>
    </row>
    <row r="54" spans="1:8" x14ac:dyDescent="0.35">
      <c r="A54" s="213"/>
      <c r="B54" s="215"/>
      <c r="C54" s="209"/>
      <c r="D54" s="205"/>
      <c r="E54" s="105" t="s">
        <v>131</v>
      </c>
      <c r="F54" s="207"/>
      <c r="G54" s="176"/>
      <c r="H54" s="200"/>
    </row>
    <row r="55" spans="1:8" x14ac:dyDescent="0.35">
      <c r="A55" s="213"/>
      <c r="B55" s="215"/>
      <c r="C55" s="209"/>
      <c r="D55" s="205"/>
      <c r="E55" s="105" t="s">
        <v>122</v>
      </c>
      <c r="F55" s="207"/>
      <c r="G55" s="176"/>
      <c r="H55" s="200"/>
    </row>
    <row r="56" spans="1:8" ht="15" thickBot="1" x14ac:dyDescent="0.4">
      <c r="A56" s="213"/>
      <c r="B56" s="215"/>
      <c r="C56" s="210"/>
      <c r="D56" s="206"/>
      <c r="E56" s="106" t="s">
        <v>127</v>
      </c>
      <c r="F56" s="208"/>
      <c r="G56" s="177"/>
      <c r="H56" s="201"/>
    </row>
    <row r="57" spans="1:8" ht="15" thickBot="1" x14ac:dyDescent="0.4">
      <c r="A57" s="213"/>
      <c r="B57" s="215"/>
      <c r="C57" s="107" t="s">
        <v>30</v>
      </c>
      <c r="D57" s="108"/>
      <c r="E57" s="106"/>
      <c r="F57" s="109" t="s">
        <v>31</v>
      </c>
      <c r="G57" s="136"/>
      <c r="H57" s="148"/>
    </row>
    <row r="58" spans="1:8" s="111" customFormat="1" x14ac:dyDescent="0.35">
      <c r="A58" s="213">
        <v>4</v>
      </c>
      <c r="B58" s="215" t="s">
        <v>6</v>
      </c>
      <c r="C58" s="218" t="s">
        <v>33</v>
      </c>
      <c r="D58" s="203"/>
      <c r="E58" s="105" t="s">
        <v>122</v>
      </c>
      <c r="F58" s="178" t="s">
        <v>34</v>
      </c>
      <c r="G58" s="182" t="s">
        <v>231</v>
      </c>
      <c r="H58" s="190" t="s">
        <v>233</v>
      </c>
    </row>
    <row r="59" spans="1:8" s="111" customFormat="1" ht="15" thickBot="1" x14ac:dyDescent="0.4">
      <c r="A59" s="213"/>
      <c r="B59" s="215"/>
      <c r="C59" s="218"/>
      <c r="D59" s="203"/>
      <c r="E59" s="106" t="s">
        <v>125</v>
      </c>
      <c r="F59" s="179"/>
      <c r="G59" s="183"/>
      <c r="H59" s="191"/>
    </row>
    <row r="60" spans="1:8" s="111" customFormat="1" x14ac:dyDescent="0.35">
      <c r="A60" s="213"/>
      <c r="B60" s="215"/>
      <c r="C60" s="218"/>
      <c r="D60" s="203"/>
      <c r="E60" s="105" t="s">
        <v>122</v>
      </c>
      <c r="F60" s="178" t="s">
        <v>106</v>
      </c>
      <c r="G60" s="182">
        <v>1</v>
      </c>
      <c r="H60" s="189" t="s">
        <v>200</v>
      </c>
    </row>
    <row r="61" spans="1:8" s="111" customFormat="1" ht="15" thickBot="1" x14ac:dyDescent="0.4">
      <c r="A61" s="213"/>
      <c r="B61" s="215"/>
      <c r="C61" s="218"/>
      <c r="D61" s="203"/>
      <c r="E61" s="106" t="s">
        <v>125</v>
      </c>
      <c r="F61" s="179"/>
      <c r="G61" s="183"/>
      <c r="H61" s="191"/>
    </row>
    <row r="62" spans="1:8" s="111" customFormat="1" x14ac:dyDescent="0.35">
      <c r="A62" s="213"/>
      <c r="B62" s="215"/>
      <c r="C62" s="218"/>
      <c r="D62" s="203"/>
      <c r="E62" s="105" t="s">
        <v>127</v>
      </c>
      <c r="F62" s="178" t="s">
        <v>36</v>
      </c>
      <c r="G62" s="182" t="s">
        <v>231</v>
      </c>
      <c r="H62" s="190" t="s">
        <v>233</v>
      </c>
    </row>
    <row r="63" spans="1:8" s="111" customFormat="1" ht="15" thickBot="1" x14ac:dyDescent="0.4">
      <c r="A63" s="213"/>
      <c r="B63" s="215"/>
      <c r="C63" s="218"/>
      <c r="D63" s="203"/>
      <c r="E63" s="106" t="s">
        <v>122</v>
      </c>
      <c r="F63" s="179"/>
      <c r="G63" s="183"/>
      <c r="H63" s="191"/>
    </row>
    <row r="64" spans="1:8" s="111" customFormat="1" x14ac:dyDescent="0.35">
      <c r="A64" s="213"/>
      <c r="B64" s="215"/>
      <c r="C64" s="218"/>
      <c r="D64" s="203"/>
      <c r="E64" s="105" t="s">
        <v>127</v>
      </c>
      <c r="F64" s="178" t="s">
        <v>105</v>
      </c>
      <c r="G64" s="187">
        <f>G60</f>
        <v>1</v>
      </c>
      <c r="H64" s="190" t="s">
        <v>152</v>
      </c>
    </row>
    <row r="65" spans="1:8" s="111" customFormat="1" ht="15" thickBot="1" x14ac:dyDescent="0.4">
      <c r="A65" s="213"/>
      <c r="B65" s="215"/>
      <c r="C65" s="218"/>
      <c r="D65" s="203"/>
      <c r="E65" s="106" t="s">
        <v>122</v>
      </c>
      <c r="F65" s="179"/>
      <c r="G65" s="188"/>
      <c r="H65" s="191"/>
    </row>
    <row r="66" spans="1:8" s="111" customFormat="1" x14ac:dyDescent="0.35">
      <c r="A66" s="213"/>
      <c r="B66" s="215"/>
      <c r="C66" s="218"/>
      <c r="D66" s="203"/>
      <c r="E66" s="105" t="s">
        <v>122</v>
      </c>
      <c r="F66" s="178" t="s">
        <v>64</v>
      </c>
      <c r="G66" s="182">
        <v>2</v>
      </c>
      <c r="H66" s="190" t="s">
        <v>235</v>
      </c>
    </row>
    <row r="67" spans="1:8" s="111" customFormat="1" ht="15" thickBot="1" x14ac:dyDescent="0.4">
      <c r="A67" s="213"/>
      <c r="B67" s="215"/>
      <c r="C67" s="219"/>
      <c r="D67" s="204"/>
      <c r="E67" s="106" t="s">
        <v>125</v>
      </c>
      <c r="F67" s="179"/>
      <c r="G67" s="183"/>
      <c r="H67" s="191"/>
    </row>
    <row r="68" spans="1:8" s="111" customFormat="1" ht="15" customHeight="1" x14ac:dyDescent="0.35">
      <c r="A68" s="213"/>
      <c r="B68" s="215"/>
      <c r="C68" s="218" t="s">
        <v>37</v>
      </c>
      <c r="D68" s="203"/>
      <c r="E68" s="105" t="s">
        <v>126</v>
      </c>
      <c r="F68" s="178" t="s">
        <v>39</v>
      </c>
      <c r="G68" s="182" t="s">
        <v>231</v>
      </c>
      <c r="H68" s="190" t="s">
        <v>200</v>
      </c>
    </row>
    <row r="69" spans="1:8" s="111" customFormat="1" x14ac:dyDescent="0.35">
      <c r="A69" s="213"/>
      <c r="B69" s="215"/>
      <c r="C69" s="218"/>
      <c r="D69" s="203"/>
      <c r="E69" s="105" t="s">
        <v>147</v>
      </c>
      <c r="F69" s="178"/>
      <c r="G69" s="182"/>
      <c r="H69" s="190"/>
    </row>
    <row r="70" spans="1:8" s="111" customFormat="1" x14ac:dyDescent="0.35">
      <c r="A70" s="213"/>
      <c r="B70" s="215"/>
      <c r="C70" s="218"/>
      <c r="D70" s="203"/>
      <c r="E70" s="105" t="s">
        <v>148</v>
      </c>
      <c r="F70" s="178"/>
      <c r="G70" s="182"/>
      <c r="H70" s="190"/>
    </row>
    <row r="71" spans="1:8" s="111" customFormat="1" ht="15" thickBot="1" x14ac:dyDescent="0.4">
      <c r="A71" s="213"/>
      <c r="B71" s="215"/>
      <c r="C71" s="218"/>
      <c r="D71" s="203"/>
      <c r="E71" s="106" t="s">
        <v>124</v>
      </c>
      <c r="F71" s="179"/>
      <c r="G71" s="183"/>
      <c r="H71" s="191"/>
    </row>
    <row r="72" spans="1:8" s="111" customFormat="1" x14ac:dyDescent="0.35">
      <c r="A72" s="213"/>
      <c r="B72" s="215"/>
      <c r="C72" s="218"/>
      <c r="D72" s="203"/>
      <c r="E72" s="105" t="s">
        <v>126</v>
      </c>
      <c r="F72" s="178" t="s">
        <v>58</v>
      </c>
      <c r="G72" s="185"/>
      <c r="H72" s="198" t="s">
        <v>155</v>
      </c>
    </row>
    <row r="73" spans="1:8" s="111" customFormat="1" x14ac:dyDescent="0.35">
      <c r="A73" s="213"/>
      <c r="B73" s="215"/>
      <c r="C73" s="218"/>
      <c r="D73" s="203"/>
      <c r="E73" s="105" t="s">
        <v>147</v>
      </c>
      <c r="F73" s="178"/>
      <c r="G73" s="185"/>
      <c r="H73" s="198"/>
    </row>
    <row r="74" spans="1:8" s="111" customFormat="1" x14ac:dyDescent="0.35">
      <c r="A74" s="213"/>
      <c r="B74" s="215"/>
      <c r="C74" s="218"/>
      <c r="D74" s="203"/>
      <c r="E74" s="105" t="s">
        <v>148</v>
      </c>
      <c r="F74" s="178"/>
      <c r="G74" s="185"/>
      <c r="H74" s="198"/>
    </row>
    <row r="75" spans="1:8" s="111" customFormat="1" ht="15" thickBot="1" x14ac:dyDescent="0.4">
      <c r="A75" s="213"/>
      <c r="B75" s="215"/>
      <c r="C75" s="219"/>
      <c r="D75" s="204"/>
      <c r="E75" s="106" t="s">
        <v>124</v>
      </c>
      <c r="F75" s="179"/>
      <c r="G75" s="186"/>
      <c r="H75" s="199"/>
    </row>
    <row r="76" spans="1:8" ht="15" customHeight="1" x14ac:dyDescent="0.35">
      <c r="A76" s="213">
        <v>5</v>
      </c>
      <c r="B76" s="215" t="s">
        <v>7</v>
      </c>
      <c r="C76" s="218" t="s">
        <v>37</v>
      </c>
      <c r="D76" s="205"/>
      <c r="E76" s="105" t="s">
        <v>126</v>
      </c>
      <c r="F76" s="178" t="s">
        <v>45</v>
      </c>
      <c r="G76" s="187" t="s">
        <v>231</v>
      </c>
      <c r="H76" s="190" t="s">
        <v>236</v>
      </c>
    </row>
    <row r="77" spans="1:8" ht="15" customHeight="1" x14ac:dyDescent="0.35">
      <c r="A77" s="213"/>
      <c r="B77" s="215"/>
      <c r="C77" s="218"/>
      <c r="D77" s="205"/>
      <c r="E77" s="105" t="s">
        <v>147</v>
      </c>
      <c r="F77" s="178"/>
      <c r="G77" s="187"/>
      <c r="H77" s="190"/>
    </row>
    <row r="78" spans="1:8" ht="15" customHeight="1" x14ac:dyDescent="0.35">
      <c r="A78" s="213"/>
      <c r="B78" s="215"/>
      <c r="C78" s="218"/>
      <c r="D78" s="205"/>
      <c r="E78" s="105" t="s">
        <v>148</v>
      </c>
      <c r="F78" s="178"/>
      <c r="G78" s="187"/>
      <c r="H78" s="190"/>
    </row>
    <row r="79" spans="1:8" ht="15" customHeight="1" thickBot="1" x14ac:dyDescent="0.4">
      <c r="A79" s="213"/>
      <c r="B79" s="215"/>
      <c r="C79" s="219"/>
      <c r="D79" s="206"/>
      <c r="E79" s="106" t="s">
        <v>124</v>
      </c>
      <c r="F79" s="179"/>
      <c r="G79" s="188"/>
      <c r="H79" s="191"/>
    </row>
    <row r="80" spans="1:8" ht="15.75" customHeight="1" x14ac:dyDescent="0.35">
      <c r="A80" s="213"/>
      <c r="B80" s="215"/>
      <c r="C80" s="209" t="s">
        <v>40</v>
      </c>
      <c r="D80" s="205"/>
      <c r="F80" s="112" t="s">
        <v>34</v>
      </c>
      <c r="G80" s="137"/>
      <c r="H80" s="149"/>
    </row>
    <row r="81" spans="1:8" ht="15" thickBot="1" x14ac:dyDescent="0.4">
      <c r="A81" s="213"/>
      <c r="B81" s="215"/>
      <c r="C81" s="210"/>
      <c r="D81" s="206"/>
      <c r="E81" s="106"/>
      <c r="F81" s="113" t="s">
        <v>41</v>
      </c>
      <c r="G81" s="138"/>
      <c r="H81" s="150"/>
    </row>
    <row r="82" spans="1:8" x14ac:dyDescent="0.35">
      <c r="A82" s="213"/>
      <c r="B82" s="215"/>
      <c r="C82" s="209" t="s">
        <v>42</v>
      </c>
      <c r="D82" s="205"/>
      <c r="E82" s="105" t="s">
        <v>130</v>
      </c>
      <c r="F82" s="178" t="s">
        <v>34</v>
      </c>
      <c r="G82" s="182" t="s">
        <v>231</v>
      </c>
      <c r="H82" s="190" t="s">
        <v>200</v>
      </c>
    </row>
    <row r="83" spans="1:8" x14ac:dyDescent="0.35">
      <c r="A83" s="213"/>
      <c r="B83" s="215"/>
      <c r="C83" s="209"/>
      <c r="D83" s="205"/>
      <c r="E83" s="105" t="s">
        <v>129</v>
      </c>
      <c r="F83" s="178"/>
      <c r="G83" s="182"/>
      <c r="H83" s="190"/>
    </row>
    <row r="84" spans="1:8" ht="15" thickBot="1" x14ac:dyDescent="0.4">
      <c r="A84" s="213"/>
      <c r="B84" s="215"/>
      <c r="C84" s="209"/>
      <c r="D84" s="205"/>
      <c r="E84" s="106" t="s">
        <v>127</v>
      </c>
      <c r="F84" s="179"/>
      <c r="G84" s="183"/>
      <c r="H84" s="191"/>
    </row>
    <row r="85" spans="1:8" x14ac:dyDescent="0.35">
      <c r="A85" s="213"/>
      <c r="B85" s="215"/>
      <c r="C85" s="209"/>
      <c r="D85" s="205"/>
      <c r="E85" s="105" t="s">
        <v>130</v>
      </c>
      <c r="F85" s="178" t="s">
        <v>44</v>
      </c>
      <c r="G85" s="182">
        <v>1</v>
      </c>
      <c r="H85" s="190" t="s">
        <v>152</v>
      </c>
    </row>
    <row r="86" spans="1:8" x14ac:dyDescent="0.35">
      <c r="A86" s="213"/>
      <c r="B86" s="215"/>
      <c r="C86" s="209"/>
      <c r="D86" s="205"/>
      <c r="E86" s="105" t="s">
        <v>129</v>
      </c>
      <c r="F86" s="178"/>
      <c r="G86" s="182"/>
      <c r="H86" s="190"/>
    </row>
    <row r="87" spans="1:8" ht="15" thickBot="1" x14ac:dyDescent="0.4">
      <c r="A87" s="213"/>
      <c r="B87" s="215"/>
      <c r="C87" s="209"/>
      <c r="D87" s="205"/>
      <c r="E87" s="106" t="s">
        <v>127</v>
      </c>
      <c r="F87" s="179"/>
      <c r="G87" s="183"/>
      <c r="H87" s="191"/>
    </row>
    <row r="88" spans="1:8" x14ac:dyDescent="0.35">
      <c r="A88" s="213"/>
      <c r="B88" s="215"/>
      <c r="C88" s="209"/>
      <c r="D88" s="205"/>
      <c r="E88" s="105" t="s">
        <v>130</v>
      </c>
      <c r="F88" s="178" t="s">
        <v>46</v>
      </c>
      <c r="G88" s="182">
        <v>2</v>
      </c>
      <c r="H88" s="189" t="s">
        <v>200</v>
      </c>
    </row>
    <row r="89" spans="1:8" x14ac:dyDescent="0.35">
      <c r="A89" s="213"/>
      <c r="B89" s="215"/>
      <c r="C89" s="209"/>
      <c r="D89" s="205"/>
      <c r="E89" s="105" t="s">
        <v>129</v>
      </c>
      <c r="F89" s="178"/>
      <c r="G89" s="182"/>
      <c r="H89" s="190"/>
    </row>
    <row r="90" spans="1:8" ht="15" thickBot="1" x14ac:dyDescent="0.4">
      <c r="A90" s="213"/>
      <c r="B90" s="215"/>
      <c r="C90" s="210"/>
      <c r="D90" s="206"/>
      <c r="E90" s="106" t="s">
        <v>127</v>
      </c>
      <c r="F90" s="179"/>
      <c r="G90" s="183"/>
      <c r="H90" s="191"/>
    </row>
    <row r="91" spans="1:8" ht="15" thickBot="1" x14ac:dyDescent="0.4">
      <c r="A91" s="213"/>
      <c r="B91" s="215"/>
      <c r="C91" s="107" t="s">
        <v>47</v>
      </c>
      <c r="D91" s="108"/>
      <c r="E91" s="106"/>
      <c r="F91" s="113" t="s">
        <v>48</v>
      </c>
      <c r="G91" s="138"/>
      <c r="H91" s="150"/>
    </row>
    <row r="92" spans="1:8" x14ac:dyDescent="0.35">
      <c r="A92" s="213">
        <v>6</v>
      </c>
      <c r="B92" s="215" t="s">
        <v>8</v>
      </c>
      <c r="C92" s="209" t="s">
        <v>33</v>
      </c>
      <c r="D92" s="205"/>
      <c r="E92" s="105" t="s">
        <v>122</v>
      </c>
      <c r="F92" s="178" t="s">
        <v>49</v>
      </c>
      <c r="G92" s="182">
        <v>1.5</v>
      </c>
      <c r="H92" s="189" t="s">
        <v>200</v>
      </c>
    </row>
    <row r="93" spans="1:8" ht="15" thickBot="1" x14ac:dyDescent="0.4">
      <c r="A93" s="213"/>
      <c r="B93" s="215"/>
      <c r="C93" s="209"/>
      <c r="D93" s="205"/>
      <c r="E93" s="106" t="s">
        <v>125</v>
      </c>
      <c r="F93" s="179"/>
      <c r="G93" s="183"/>
      <c r="H93" s="191"/>
    </row>
    <row r="94" spans="1:8" ht="15" thickBot="1" x14ac:dyDescent="0.4">
      <c r="A94" s="213"/>
      <c r="B94" s="215"/>
      <c r="C94" s="209"/>
      <c r="D94" s="205"/>
      <c r="E94" s="106" t="s">
        <v>129</v>
      </c>
      <c r="F94" s="113" t="s">
        <v>54</v>
      </c>
      <c r="G94" s="139" t="s">
        <v>231</v>
      </c>
      <c r="H94" s="150" t="s">
        <v>237</v>
      </c>
    </row>
    <row r="95" spans="1:8" ht="15" thickBot="1" x14ac:dyDescent="0.4">
      <c r="A95" s="213"/>
      <c r="B95" s="215"/>
      <c r="C95" s="210"/>
      <c r="D95" s="206"/>
      <c r="E95" s="106"/>
      <c r="F95" s="113" t="s">
        <v>56</v>
      </c>
      <c r="G95" s="138"/>
      <c r="H95" s="150"/>
    </row>
    <row r="96" spans="1:8" x14ac:dyDescent="0.35">
      <c r="A96" s="213"/>
      <c r="B96" s="215"/>
      <c r="C96" s="209" t="s">
        <v>37</v>
      </c>
      <c r="D96" s="205"/>
      <c r="E96" s="105" t="s">
        <v>117</v>
      </c>
      <c r="F96" s="178" t="s">
        <v>50</v>
      </c>
      <c r="G96" s="185"/>
      <c r="H96" s="198" t="s">
        <v>155</v>
      </c>
    </row>
    <row r="97" spans="1:8" ht="15" thickBot="1" x14ac:dyDescent="0.4">
      <c r="A97" s="213"/>
      <c r="B97" s="215"/>
      <c r="C97" s="209"/>
      <c r="D97" s="205"/>
      <c r="E97" s="106" t="s">
        <v>118</v>
      </c>
      <c r="F97" s="179"/>
      <c r="G97" s="186"/>
      <c r="H97" s="199"/>
    </row>
    <row r="98" spans="1:8" x14ac:dyDescent="0.35">
      <c r="A98" s="213"/>
      <c r="B98" s="215"/>
      <c r="C98" s="209"/>
      <c r="D98" s="205"/>
      <c r="F98" s="112" t="s">
        <v>51</v>
      </c>
      <c r="G98" s="137"/>
      <c r="H98" s="149"/>
    </row>
    <row r="99" spans="1:8" x14ac:dyDescent="0.35">
      <c r="A99" s="213"/>
      <c r="B99" s="215"/>
      <c r="C99" s="209"/>
      <c r="D99" s="205"/>
      <c r="F99" s="112" t="s">
        <v>57</v>
      </c>
      <c r="G99" s="137"/>
      <c r="H99" s="149"/>
    </row>
    <row r="100" spans="1:8" ht="15" thickBot="1" x14ac:dyDescent="0.4">
      <c r="A100" s="213"/>
      <c r="B100" s="215"/>
      <c r="C100" s="210"/>
      <c r="D100" s="206"/>
      <c r="E100" s="106"/>
      <c r="F100" s="113" t="s">
        <v>58</v>
      </c>
      <c r="G100" s="138"/>
      <c r="H100" s="150"/>
    </row>
    <row r="101" spans="1:8" x14ac:dyDescent="0.35">
      <c r="A101" s="213"/>
      <c r="B101" s="215"/>
      <c r="C101" s="209" t="s">
        <v>52</v>
      </c>
      <c r="D101" s="205"/>
      <c r="E101" s="105" t="s">
        <v>122</v>
      </c>
      <c r="F101" s="178" t="s">
        <v>34</v>
      </c>
      <c r="G101" s="182" t="s">
        <v>231</v>
      </c>
      <c r="H101" s="190" t="s">
        <v>200</v>
      </c>
    </row>
    <row r="102" spans="1:8" ht="15" thickBot="1" x14ac:dyDescent="0.4">
      <c r="A102" s="213"/>
      <c r="B102" s="215"/>
      <c r="C102" s="209"/>
      <c r="D102" s="205"/>
      <c r="E102" s="106" t="s">
        <v>130</v>
      </c>
      <c r="F102" s="179"/>
      <c r="G102" s="183"/>
      <c r="H102" s="191"/>
    </row>
    <row r="103" spans="1:8" x14ac:dyDescent="0.35">
      <c r="A103" s="213"/>
      <c r="B103" s="215"/>
      <c r="C103" s="209"/>
      <c r="D103" s="205"/>
      <c r="E103" s="105" t="s">
        <v>122</v>
      </c>
      <c r="F103" s="178" t="s">
        <v>53</v>
      </c>
      <c r="G103" s="182">
        <v>1.5</v>
      </c>
      <c r="H103" s="190" t="s">
        <v>107</v>
      </c>
    </row>
    <row r="104" spans="1:8" ht="15" thickBot="1" x14ac:dyDescent="0.4">
      <c r="A104" s="213"/>
      <c r="B104" s="215"/>
      <c r="C104" s="210"/>
      <c r="D104" s="206"/>
      <c r="E104" s="106" t="s">
        <v>130</v>
      </c>
      <c r="F104" s="179"/>
      <c r="G104" s="183"/>
      <c r="H104" s="191"/>
    </row>
    <row r="105" spans="1:8" ht="15" thickBot="1" x14ac:dyDescent="0.4">
      <c r="A105" s="213"/>
      <c r="B105" s="215"/>
      <c r="C105" s="107" t="s">
        <v>47</v>
      </c>
      <c r="D105" s="108"/>
      <c r="E105" s="106"/>
      <c r="F105" s="113" t="s">
        <v>59</v>
      </c>
      <c r="G105" s="138"/>
      <c r="H105" s="150"/>
    </row>
    <row r="106" spans="1:8" x14ac:dyDescent="0.35">
      <c r="A106" s="213">
        <v>7</v>
      </c>
      <c r="B106" s="215" t="s">
        <v>9</v>
      </c>
      <c r="C106" s="28" t="s">
        <v>47</v>
      </c>
      <c r="F106" s="114" t="s">
        <v>55</v>
      </c>
      <c r="H106" s="151"/>
    </row>
    <row r="107" spans="1:8" x14ac:dyDescent="0.35">
      <c r="A107" s="213"/>
      <c r="B107" s="215"/>
      <c r="C107" s="209" t="s">
        <v>42</v>
      </c>
      <c r="D107" s="205"/>
      <c r="F107" s="112" t="s">
        <v>34</v>
      </c>
      <c r="G107" s="137"/>
      <c r="H107" s="149"/>
    </row>
    <row r="108" spans="1:8" x14ac:dyDescent="0.35">
      <c r="A108" s="213"/>
      <c r="B108" s="215"/>
      <c r="C108" s="209"/>
      <c r="D108" s="205"/>
      <c r="F108" s="112" t="s">
        <v>44</v>
      </c>
      <c r="G108" s="137"/>
      <c r="H108" s="149"/>
    </row>
    <row r="109" spans="1:8" ht="15" thickBot="1" x14ac:dyDescent="0.4">
      <c r="A109" s="213"/>
      <c r="B109" s="215"/>
      <c r="C109" s="210"/>
      <c r="D109" s="206"/>
      <c r="E109" s="106"/>
      <c r="F109" s="113" t="s">
        <v>46</v>
      </c>
      <c r="G109" s="138"/>
      <c r="H109" s="150"/>
    </row>
    <row r="110" spans="1:8" x14ac:dyDescent="0.35">
      <c r="A110" s="213"/>
      <c r="B110" s="215"/>
      <c r="C110" s="209" t="s">
        <v>60</v>
      </c>
      <c r="D110" s="205"/>
      <c r="F110" s="114" t="s">
        <v>28</v>
      </c>
      <c r="H110" s="151"/>
    </row>
    <row r="111" spans="1:8" x14ac:dyDescent="0.35">
      <c r="A111" s="213"/>
      <c r="B111" s="215"/>
      <c r="C111" s="209"/>
      <c r="D111" s="205"/>
      <c r="F111" s="114" t="s">
        <v>29</v>
      </c>
      <c r="H111" s="151"/>
    </row>
    <row r="112" spans="1:8" x14ac:dyDescent="0.35">
      <c r="A112" s="213"/>
      <c r="B112" s="215"/>
      <c r="C112" s="209"/>
      <c r="D112" s="205"/>
      <c r="F112" s="114" t="s">
        <v>26</v>
      </c>
      <c r="H112" s="151"/>
    </row>
    <row r="113" spans="1:8" x14ac:dyDescent="0.35">
      <c r="A113" s="213"/>
      <c r="B113" s="215"/>
      <c r="C113" s="209"/>
      <c r="D113" s="205"/>
      <c r="F113" s="114" t="s">
        <v>27</v>
      </c>
      <c r="H113" s="151"/>
    </row>
    <row r="114" spans="1:8" x14ac:dyDescent="0.35">
      <c r="A114" s="213"/>
      <c r="B114" s="215"/>
      <c r="C114" s="209"/>
      <c r="D114" s="205"/>
      <c r="F114" s="114" t="s">
        <v>62</v>
      </c>
      <c r="H114" s="151"/>
    </row>
    <row r="115" spans="1:8" ht="15" thickBot="1" x14ac:dyDescent="0.4">
      <c r="A115" s="213"/>
      <c r="B115" s="215"/>
      <c r="C115" s="210"/>
      <c r="D115" s="206"/>
      <c r="E115" s="106"/>
      <c r="F115" s="109" t="s">
        <v>35</v>
      </c>
      <c r="G115" s="136"/>
      <c r="H115" s="148"/>
    </row>
    <row r="116" spans="1:8" ht="15" thickBot="1" x14ac:dyDescent="0.4">
      <c r="A116" s="213">
        <v>8</v>
      </c>
      <c r="B116" s="215" t="s">
        <v>10</v>
      </c>
      <c r="C116" s="107" t="s">
        <v>37</v>
      </c>
      <c r="D116" s="108"/>
      <c r="E116" s="106"/>
      <c r="F116" s="109" t="s">
        <v>79</v>
      </c>
      <c r="G116" s="136"/>
      <c r="H116" s="148"/>
    </row>
    <row r="117" spans="1:8" x14ac:dyDescent="0.35">
      <c r="A117" s="213"/>
      <c r="B117" s="215"/>
      <c r="C117" s="209" t="s">
        <v>42</v>
      </c>
      <c r="D117" s="205"/>
      <c r="F117" s="112" t="s">
        <v>34</v>
      </c>
      <c r="G117" s="137"/>
      <c r="H117" s="149"/>
    </row>
    <row r="118" spans="1:8" x14ac:dyDescent="0.35">
      <c r="A118" s="213"/>
      <c r="B118" s="215"/>
      <c r="C118" s="209"/>
      <c r="D118" s="205"/>
      <c r="F118" s="112" t="s">
        <v>44</v>
      </c>
      <c r="G118" s="137"/>
      <c r="H118" s="149"/>
    </row>
    <row r="119" spans="1:8" ht="15" thickBot="1" x14ac:dyDescent="0.4">
      <c r="A119" s="213"/>
      <c r="B119" s="215"/>
      <c r="C119" s="210"/>
      <c r="D119" s="206"/>
      <c r="E119" s="106"/>
      <c r="F119" s="113" t="s">
        <v>46</v>
      </c>
      <c r="G119" s="138"/>
      <c r="H119" s="150"/>
    </row>
    <row r="120" spans="1:8" x14ac:dyDescent="0.35">
      <c r="A120" s="213"/>
      <c r="B120" s="215"/>
      <c r="C120" s="209" t="s">
        <v>65</v>
      </c>
      <c r="D120" s="205"/>
      <c r="E120" s="105" t="s">
        <v>130</v>
      </c>
      <c r="F120" s="178" t="s">
        <v>34</v>
      </c>
      <c r="G120" s="182"/>
      <c r="H120" s="190" t="s">
        <v>200</v>
      </c>
    </row>
    <row r="121" spans="1:8" x14ac:dyDescent="0.35">
      <c r="A121" s="213"/>
      <c r="B121" s="215"/>
      <c r="C121" s="209"/>
      <c r="D121" s="205"/>
      <c r="E121" s="105" t="s">
        <v>129</v>
      </c>
      <c r="F121" s="178"/>
      <c r="G121" s="182"/>
      <c r="H121" s="190"/>
    </row>
    <row r="122" spans="1:8" ht="15" thickBot="1" x14ac:dyDescent="0.4">
      <c r="A122" s="213"/>
      <c r="B122" s="215"/>
      <c r="C122" s="209"/>
      <c r="D122" s="205"/>
      <c r="E122" s="106" t="s">
        <v>127</v>
      </c>
      <c r="F122" s="179"/>
      <c r="G122" s="183"/>
      <c r="H122" s="191"/>
    </row>
    <row r="123" spans="1:8" x14ac:dyDescent="0.35">
      <c r="A123" s="213"/>
      <c r="B123" s="215"/>
      <c r="C123" s="209"/>
      <c r="D123" s="205"/>
      <c r="E123" s="105" t="s">
        <v>130</v>
      </c>
      <c r="F123" s="178" t="s">
        <v>44</v>
      </c>
      <c r="G123" s="182"/>
      <c r="H123" s="189" t="s">
        <v>200</v>
      </c>
    </row>
    <row r="124" spans="1:8" x14ac:dyDescent="0.35">
      <c r="A124" s="213"/>
      <c r="B124" s="215"/>
      <c r="C124" s="209"/>
      <c r="D124" s="205"/>
      <c r="E124" s="105" t="s">
        <v>129</v>
      </c>
      <c r="F124" s="178"/>
      <c r="G124" s="182"/>
      <c r="H124" s="190"/>
    </row>
    <row r="125" spans="1:8" ht="15" thickBot="1" x14ac:dyDescent="0.4">
      <c r="A125" s="213"/>
      <c r="B125" s="215"/>
      <c r="C125" s="210"/>
      <c r="D125" s="206"/>
      <c r="E125" s="106" t="s">
        <v>127</v>
      </c>
      <c r="F125" s="179"/>
      <c r="G125" s="183"/>
      <c r="H125" s="191"/>
    </row>
    <row r="126" spans="1:8" x14ac:dyDescent="0.35">
      <c r="A126" s="213"/>
      <c r="B126" s="215"/>
      <c r="C126" s="209" t="s">
        <v>66</v>
      </c>
      <c r="D126" s="207"/>
      <c r="E126" s="105" t="s">
        <v>135</v>
      </c>
      <c r="F126" s="178" t="s">
        <v>67</v>
      </c>
      <c r="G126" s="182">
        <v>2</v>
      </c>
      <c r="H126" s="189" t="s">
        <v>200</v>
      </c>
    </row>
    <row r="127" spans="1:8" x14ac:dyDescent="0.35">
      <c r="A127" s="213"/>
      <c r="B127" s="215"/>
      <c r="C127" s="209"/>
      <c r="D127" s="207"/>
      <c r="E127" s="105" t="s">
        <v>126</v>
      </c>
      <c r="F127" s="178"/>
      <c r="G127" s="182"/>
      <c r="H127" s="190"/>
    </row>
    <row r="128" spans="1:8" ht="15" thickBot="1" x14ac:dyDescent="0.4">
      <c r="A128" s="213"/>
      <c r="B128" s="215"/>
      <c r="C128" s="209"/>
      <c r="D128" s="207"/>
      <c r="E128" s="106" t="s">
        <v>131</v>
      </c>
      <c r="F128" s="179"/>
      <c r="G128" s="183"/>
      <c r="H128" s="191"/>
    </row>
    <row r="129" spans="1:8" x14ac:dyDescent="0.35">
      <c r="A129" s="213"/>
      <c r="B129" s="215"/>
      <c r="C129" s="209"/>
      <c r="D129" s="207"/>
      <c r="F129" s="112" t="s">
        <v>34</v>
      </c>
      <c r="G129" s="137"/>
      <c r="H129" s="149"/>
    </row>
    <row r="130" spans="1:8" ht="15" thickBot="1" x14ac:dyDescent="0.4">
      <c r="A130" s="213"/>
      <c r="B130" s="215"/>
      <c r="C130" s="210"/>
      <c r="D130" s="208"/>
      <c r="E130" s="106"/>
      <c r="F130" s="113" t="s">
        <v>68</v>
      </c>
      <c r="G130" s="138"/>
      <c r="H130" s="150"/>
    </row>
    <row r="131" spans="1:8" x14ac:dyDescent="0.35">
      <c r="A131" s="213"/>
      <c r="B131" s="215"/>
      <c r="C131" s="209" t="s">
        <v>77</v>
      </c>
      <c r="D131" s="205"/>
      <c r="E131" s="105" t="s">
        <v>117</v>
      </c>
      <c r="F131" s="178" t="s">
        <v>143</v>
      </c>
      <c r="G131" s="182"/>
      <c r="H131" s="190" t="s">
        <v>200</v>
      </c>
    </row>
    <row r="132" spans="1:8" ht="15" thickBot="1" x14ac:dyDescent="0.4">
      <c r="A132" s="213"/>
      <c r="B132" s="215"/>
      <c r="C132" s="210"/>
      <c r="D132" s="206"/>
      <c r="E132" s="106" t="s">
        <v>118</v>
      </c>
      <c r="F132" s="179"/>
      <c r="G132" s="183"/>
      <c r="H132" s="191"/>
    </row>
    <row r="133" spans="1:8" x14ac:dyDescent="0.35">
      <c r="A133" s="213"/>
      <c r="B133" s="215"/>
      <c r="C133" s="209" t="s">
        <v>33</v>
      </c>
      <c r="D133" s="205"/>
      <c r="F133" s="112" t="s">
        <v>49</v>
      </c>
      <c r="G133" s="137"/>
      <c r="H133" s="149"/>
    </row>
    <row r="134" spans="1:8" ht="15" thickBot="1" x14ac:dyDescent="0.4">
      <c r="A134" s="213"/>
      <c r="B134" s="215"/>
      <c r="C134" s="210"/>
      <c r="D134" s="206"/>
      <c r="E134" s="106"/>
      <c r="F134" s="113" t="s">
        <v>34</v>
      </c>
      <c r="G134" s="138"/>
      <c r="H134" s="150"/>
    </row>
    <row r="135" spans="1:8" x14ac:dyDescent="0.35">
      <c r="A135" s="213">
        <v>9</v>
      </c>
      <c r="B135" s="215" t="s">
        <v>11</v>
      </c>
      <c r="C135" s="209" t="s">
        <v>77</v>
      </c>
      <c r="D135" s="205"/>
      <c r="F135" s="178" t="s">
        <v>58</v>
      </c>
      <c r="G135" s="182"/>
      <c r="H135" s="190" t="s">
        <v>155</v>
      </c>
    </row>
    <row r="136" spans="1:8" ht="15" thickBot="1" x14ac:dyDescent="0.4">
      <c r="A136" s="213"/>
      <c r="B136" s="215"/>
      <c r="C136" s="210"/>
      <c r="D136" s="206"/>
      <c r="E136" s="106"/>
      <c r="F136" s="179"/>
      <c r="G136" s="183"/>
      <c r="H136" s="191"/>
    </row>
    <row r="137" spans="1:8" x14ac:dyDescent="0.35">
      <c r="A137" s="213"/>
      <c r="B137" s="215"/>
      <c r="C137" s="209" t="s">
        <v>33</v>
      </c>
      <c r="D137" s="205"/>
      <c r="F137" s="112" t="s">
        <v>34</v>
      </c>
      <c r="G137" s="137"/>
      <c r="H137" s="149"/>
    </row>
    <row r="138" spans="1:8" x14ac:dyDescent="0.35">
      <c r="A138" s="213"/>
      <c r="B138" s="215"/>
      <c r="C138" s="209"/>
      <c r="D138" s="205"/>
      <c r="F138" s="112" t="s">
        <v>64</v>
      </c>
      <c r="G138" s="137"/>
      <c r="H138" s="149"/>
    </row>
    <row r="139" spans="1:8" ht="15" thickBot="1" x14ac:dyDescent="0.4">
      <c r="A139" s="213"/>
      <c r="B139" s="215"/>
      <c r="C139" s="210"/>
      <c r="D139" s="206"/>
      <c r="E139" s="106"/>
      <c r="F139" s="113" t="s">
        <v>49</v>
      </c>
      <c r="G139" s="138"/>
      <c r="H139" s="150"/>
    </row>
    <row r="140" spans="1:8" x14ac:dyDescent="0.35">
      <c r="A140" s="213"/>
      <c r="B140" s="215"/>
      <c r="C140" s="209" t="s">
        <v>80</v>
      </c>
      <c r="D140" s="205"/>
      <c r="E140" s="116" t="s">
        <v>144</v>
      </c>
      <c r="F140" s="217" t="s">
        <v>43</v>
      </c>
      <c r="G140" s="184" t="s">
        <v>231</v>
      </c>
      <c r="H140" s="197" t="s">
        <v>200</v>
      </c>
    </row>
    <row r="141" spans="1:8" x14ac:dyDescent="0.35">
      <c r="A141" s="213"/>
      <c r="B141" s="215"/>
      <c r="C141" s="209"/>
      <c r="D141" s="205"/>
      <c r="E141" s="105" t="s">
        <v>121</v>
      </c>
      <c r="F141" s="178"/>
      <c r="G141" s="182"/>
      <c r="H141" s="190"/>
    </row>
    <row r="142" spans="1:8" ht="15" thickBot="1" x14ac:dyDescent="0.4">
      <c r="A142" s="213"/>
      <c r="B142" s="215"/>
      <c r="C142" s="209"/>
      <c r="D142" s="205"/>
      <c r="E142" s="106" t="s">
        <v>178</v>
      </c>
      <c r="F142" s="179"/>
      <c r="G142" s="183"/>
      <c r="H142" s="191"/>
    </row>
    <row r="143" spans="1:8" x14ac:dyDescent="0.35">
      <c r="A143" s="213"/>
      <c r="B143" s="215"/>
      <c r="C143" s="209"/>
      <c r="D143" s="205"/>
      <c r="E143" s="105" t="s">
        <v>144</v>
      </c>
      <c r="F143" s="178" t="s">
        <v>81</v>
      </c>
      <c r="G143" s="182"/>
      <c r="H143" s="190" t="s">
        <v>156</v>
      </c>
    </row>
    <row r="144" spans="1:8" ht="15" thickBot="1" x14ac:dyDescent="0.4">
      <c r="A144" s="213"/>
      <c r="B144" s="215"/>
      <c r="C144" s="209"/>
      <c r="D144" s="205"/>
      <c r="E144" s="106" t="s">
        <v>121</v>
      </c>
      <c r="F144" s="179"/>
      <c r="G144" s="183"/>
      <c r="H144" s="191"/>
    </row>
    <row r="145" spans="1:8" x14ac:dyDescent="0.35">
      <c r="A145" s="213"/>
      <c r="B145" s="215"/>
      <c r="C145" s="209"/>
      <c r="D145" s="205"/>
      <c r="E145" s="117" t="s">
        <v>144</v>
      </c>
      <c r="F145" s="178" t="s">
        <v>82</v>
      </c>
      <c r="G145" s="182"/>
      <c r="H145" s="189" t="s">
        <v>200</v>
      </c>
    </row>
    <row r="146" spans="1:8" x14ac:dyDescent="0.35">
      <c r="A146" s="213"/>
      <c r="B146" s="215"/>
      <c r="C146" s="209"/>
      <c r="D146" s="205"/>
      <c r="E146" s="105" t="s">
        <v>121</v>
      </c>
      <c r="F146" s="178"/>
      <c r="G146" s="182"/>
      <c r="H146" s="190"/>
    </row>
    <row r="147" spans="1:8" ht="15" thickBot="1" x14ac:dyDescent="0.4">
      <c r="A147" s="213"/>
      <c r="B147" s="215"/>
      <c r="C147" s="210"/>
      <c r="D147" s="206"/>
      <c r="E147" s="106" t="s">
        <v>178</v>
      </c>
      <c r="F147" s="179"/>
      <c r="G147" s="183"/>
      <c r="H147" s="191"/>
    </row>
    <row r="148" spans="1:8" x14ac:dyDescent="0.35">
      <c r="A148" s="213">
        <v>10</v>
      </c>
      <c r="B148" s="215" t="s">
        <v>12</v>
      </c>
      <c r="C148" s="209" t="s">
        <v>80</v>
      </c>
      <c r="D148" s="205"/>
      <c r="F148" s="112" t="s">
        <v>43</v>
      </c>
      <c r="G148" s="137"/>
      <c r="H148" s="149"/>
    </row>
    <row r="149" spans="1:8" ht="15" thickBot="1" x14ac:dyDescent="0.4">
      <c r="A149" s="213"/>
      <c r="B149" s="215"/>
      <c r="C149" s="210"/>
      <c r="D149" s="206"/>
      <c r="E149" s="106"/>
      <c r="F149" s="113" t="s">
        <v>81</v>
      </c>
      <c r="G149" s="138"/>
      <c r="H149" s="150"/>
    </row>
    <row r="150" spans="1:8" ht="15" thickBot="1" x14ac:dyDescent="0.4">
      <c r="A150" s="213"/>
      <c r="B150" s="215"/>
      <c r="C150" s="118" t="s">
        <v>80</v>
      </c>
      <c r="D150" s="119"/>
      <c r="E150" s="120" t="s">
        <v>120</v>
      </c>
      <c r="F150" s="113" t="s">
        <v>119</v>
      </c>
      <c r="G150" s="138"/>
      <c r="H150" s="150" t="s">
        <v>152</v>
      </c>
    </row>
    <row r="151" spans="1:8" ht="15" thickBot="1" x14ac:dyDescent="0.4">
      <c r="A151" s="213"/>
      <c r="B151" s="215"/>
      <c r="C151" s="209" t="s">
        <v>83</v>
      </c>
      <c r="D151" s="205"/>
      <c r="E151" s="120" t="s">
        <v>145</v>
      </c>
      <c r="F151" s="121" t="s">
        <v>108</v>
      </c>
      <c r="G151" s="141" t="s">
        <v>231</v>
      </c>
      <c r="H151" s="152" t="s">
        <v>233</v>
      </c>
    </row>
    <row r="152" spans="1:8" ht="15" thickBot="1" x14ac:dyDescent="0.4">
      <c r="A152" s="213"/>
      <c r="B152" s="215"/>
      <c r="C152" s="210"/>
      <c r="D152" s="206"/>
      <c r="E152" s="106" t="s">
        <v>145</v>
      </c>
      <c r="F152" s="113" t="s">
        <v>109</v>
      </c>
      <c r="G152" s="138" t="s">
        <v>231</v>
      </c>
      <c r="H152" s="150" t="s">
        <v>233</v>
      </c>
    </row>
    <row r="153" spans="1:8" ht="15" thickBot="1" x14ac:dyDescent="0.4">
      <c r="A153" s="213"/>
      <c r="B153" s="215"/>
      <c r="C153" s="107" t="s">
        <v>84</v>
      </c>
      <c r="D153" s="108"/>
      <c r="E153" s="106"/>
      <c r="F153" s="113" t="s">
        <v>43</v>
      </c>
      <c r="G153" s="138"/>
      <c r="H153" s="150"/>
    </row>
    <row r="154" spans="1:8" ht="15" thickBot="1" x14ac:dyDescent="0.4">
      <c r="A154" s="213">
        <v>11</v>
      </c>
      <c r="B154" s="215" t="s">
        <v>13</v>
      </c>
      <c r="C154" s="209" t="s">
        <v>84</v>
      </c>
      <c r="D154" s="205"/>
      <c r="E154" s="120"/>
      <c r="F154" s="121" t="s">
        <v>78</v>
      </c>
      <c r="G154" s="141"/>
      <c r="H154" s="152"/>
    </row>
    <row r="155" spans="1:8" x14ac:dyDescent="0.35">
      <c r="A155" s="213"/>
      <c r="B155" s="215"/>
      <c r="C155" s="209"/>
      <c r="D155" s="205"/>
      <c r="E155" s="105" t="s">
        <v>136</v>
      </c>
      <c r="F155" s="178" t="s">
        <v>87</v>
      </c>
      <c r="G155" s="182"/>
      <c r="H155" s="190" t="s">
        <v>156</v>
      </c>
    </row>
    <row r="156" spans="1:8" x14ac:dyDescent="0.35">
      <c r="A156" s="213"/>
      <c r="B156" s="215"/>
      <c r="C156" s="209"/>
      <c r="D156" s="205"/>
      <c r="E156" s="105" t="s">
        <v>131</v>
      </c>
      <c r="F156" s="178"/>
      <c r="G156" s="182"/>
      <c r="H156" s="190"/>
    </row>
    <row r="157" spans="1:8" x14ac:dyDescent="0.35">
      <c r="A157" s="213"/>
      <c r="B157" s="215"/>
      <c r="C157" s="209"/>
      <c r="D157" s="205"/>
      <c r="E157" s="105" t="s">
        <v>122</v>
      </c>
      <c r="F157" s="178"/>
      <c r="G157" s="182"/>
      <c r="H157" s="190"/>
    </row>
    <row r="158" spans="1:8" ht="15" thickBot="1" x14ac:dyDescent="0.4">
      <c r="A158" s="213"/>
      <c r="B158" s="215"/>
      <c r="C158" s="210"/>
      <c r="D158" s="206"/>
      <c r="E158" s="106" t="s">
        <v>127</v>
      </c>
      <c r="F158" s="179"/>
      <c r="G158" s="183"/>
      <c r="H158" s="191"/>
    </row>
    <row r="159" spans="1:8" ht="15" thickBot="1" x14ac:dyDescent="0.4">
      <c r="A159" s="213"/>
      <c r="B159" s="215"/>
      <c r="C159" s="107" t="s">
        <v>77</v>
      </c>
      <c r="D159" s="108"/>
      <c r="E159" s="106"/>
      <c r="F159" s="113" t="s">
        <v>43</v>
      </c>
      <c r="G159" s="138"/>
      <c r="H159" s="150"/>
    </row>
    <row r="160" spans="1:8" ht="15" thickBot="1" x14ac:dyDescent="0.4">
      <c r="A160" s="213"/>
      <c r="B160" s="215"/>
      <c r="C160" s="118" t="s">
        <v>37</v>
      </c>
      <c r="D160" s="119"/>
      <c r="E160" s="120"/>
      <c r="F160" s="121" t="s">
        <v>89</v>
      </c>
      <c r="G160" s="141"/>
      <c r="H160" s="152"/>
    </row>
    <row r="161" spans="1:8" ht="15" thickBot="1" x14ac:dyDescent="0.4">
      <c r="A161" s="213"/>
      <c r="B161" s="215"/>
      <c r="C161" s="118" t="s">
        <v>90</v>
      </c>
      <c r="D161" s="119"/>
      <c r="E161" s="120"/>
      <c r="F161" s="121" t="s">
        <v>55</v>
      </c>
      <c r="G161" s="141"/>
      <c r="H161" s="152"/>
    </row>
    <row r="162" spans="1:8" ht="15" thickBot="1" x14ac:dyDescent="0.4">
      <c r="A162" s="213"/>
      <c r="B162" s="215"/>
      <c r="C162" s="209" t="s">
        <v>66</v>
      </c>
      <c r="D162" s="205"/>
      <c r="E162" s="120"/>
      <c r="F162" s="121" t="s">
        <v>91</v>
      </c>
      <c r="G162" s="141"/>
      <c r="H162" s="152"/>
    </row>
    <row r="163" spans="1:8" ht="15" thickBot="1" x14ac:dyDescent="0.4">
      <c r="A163" s="213"/>
      <c r="B163" s="215"/>
      <c r="C163" s="210"/>
      <c r="D163" s="206"/>
      <c r="E163" s="106"/>
      <c r="F163" s="113" t="s">
        <v>43</v>
      </c>
      <c r="G163" s="138"/>
      <c r="H163" s="150"/>
    </row>
    <row r="164" spans="1:8" ht="15" thickBot="1" x14ac:dyDescent="0.4">
      <c r="A164" s="213"/>
      <c r="B164" s="215"/>
      <c r="C164" s="107" t="s">
        <v>92</v>
      </c>
      <c r="D164" s="108"/>
      <c r="E164" s="106"/>
      <c r="F164" s="113" t="s">
        <v>94</v>
      </c>
      <c r="G164" s="138"/>
      <c r="H164" s="150"/>
    </row>
    <row r="165" spans="1:8" ht="15" thickBot="1" x14ac:dyDescent="0.4">
      <c r="A165" s="213">
        <v>12</v>
      </c>
      <c r="B165" s="215" t="s">
        <v>14</v>
      </c>
      <c r="C165" s="118" t="s">
        <v>92</v>
      </c>
      <c r="D165" s="119"/>
      <c r="E165" s="120"/>
      <c r="F165" s="121" t="s">
        <v>93</v>
      </c>
      <c r="G165" s="141"/>
      <c r="H165" s="152"/>
    </row>
    <row r="166" spans="1:8" ht="15" thickBot="1" x14ac:dyDescent="0.4">
      <c r="A166" s="213"/>
      <c r="B166" s="215"/>
      <c r="C166" s="209" t="s">
        <v>95</v>
      </c>
      <c r="D166" s="205"/>
      <c r="E166" s="120"/>
      <c r="F166" s="121" t="s">
        <v>96</v>
      </c>
      <c r="G166" s="141"/>
      <c r="H166" s="152"/>
    </row>
    <row r="167" spans="1:8" ht="15" thickBot="1" x14ac:dyDescent="0.4">
      <c r="A167" s="213"/>
      <c r="B167" s="215"/>
      <c r="C167" s="210"/>
      <c r="D167" s="206"/>
      <c r="E167" s="106"/>
      <c r="F167" s="113" t="s">
        <v>97</v>
      </c>
      <c r="G167" s="138"/>
      <c r="H167" s="150"/>
    </row>
    <row r="168" spans="1:8" ht="15" thickBot="1" x14ac:dyDescent="0.4">
      <c r="A168" s="213"/>
      <c r="B168" s="215"/>
      <c r="C168" s="209" t="s">
        <v>98</v>
      </c>
      <c r="D168" s="205"/>
      <c r="E168" s="120"/>
      <c r="F168" s="121" t="s">
        <v>38</v>
      </c>
      <c r="G168" s="141"/>
      <c r="H168" s="152"/>
    </row>
    <row r="169" spans="1:8" ht="15" thickBot="1" x14ac:dyDescent="0.4">
      <c r="A169" s="213"/>
      <c r="B169" s="215"/>
      <c r="C169" s="210"/>
      <c r="D169" s="206"/>
      <c r="E169" s="106"/>
      <c r="F169" s="122" t="s">
        <v>99</v>
      </c>
      <c r="G169" s="142"/>
      <c r="H169" s="153"/>
    </row>
    <row r="170" spans="1:8" ht="15" thickBot="1" x14ac:dyDescent="0.4">
      <c r="A170" s="213"/>
      <c r="B170" s="215"/>
      <c r="C170" s="209" t="s">
        <v>100</v>
      </c>
      <c r="D170" s="205"/>
      <c r="E170" s="120"/>
      <c r="F170" s="123" t="s">
        <v>101</v>
      </c>
      <c r="G170" s="143"/>
      <c r="H170" s="154"/>
    </row>
    <row r="171" spans="1:8" ht="15" thickBot="1" x14ac:dyDescent="0.4">
      <c r="A171" s="213"/>
      <c r="B171" s="215"/>
      <c r="C171" s="209"/>
      <c r="D171" s="205"/>
      <c r="E171" s="106"/>
      <c r="F171" s="122" t="s">
        <v>103</v>
      </c>
      <c r="G171" s="142"/>
      <c r="H171" s="153"/>
    </row>
    <row r="172" spans="1:8" ht="15" thickBot="1" x14ac:dyDescent="0.4">
      <c r="A172" s="213"/>
      <c r="B172" s="215"/>
      <c r="C172" s="209"/>
      <c r="D172" s="205"/>
      <c r="E172" s="120"/>
      <c r="F172" s="123" t="s">
        <v>102</v>
      </c>
      <c r="G172" s="143"/>
      <c r="H172" s="154"/>
    </row>
    <row r="173" spans="1:8" ht="15" thickBot="1" x14ac:dyDescent="0.4">
      <c r="A173" s="213"/>
      <c r="B173" s="215"/>
      <c r="C173" s="210"/>
      <c r="D173" s="206"/>
      <c r="E173" s="106"/>
      <c r="F173" s="122" t="s">
        <v>104</v>
      </c>
      <c r="G173" s="142"/>
      <c r="H173" s="153"/>
    </row>
    <row r="174" spans="1:8" ht="15" thickBot="1" x14ac:dyDescent="0.4">
      <c r="A174" s="213"/>
      <c r="B174" s="215"/>
      <c r="C174" s="209" t="s">
        <v>15</v>
      </c>
      <c r="D174" s="205"/>
      <c r="E174" s="120"/>
      <c r="F174" s="124" t="s">
        <v>43</v>
      </c>
      <c r="G174" s="144"/>
      <c r="H174" s="155"/>
    </row>
    <row r="175" spans="1:8" x14ac:dyDescent="0.35">
      <c r="A175" s="213"/>
      <c r="B175" s="215"/>
      <c r="C175" s="209"/>
      <c r="D175" s="205"/>
      <c r="E175" s="105" t="s">
        <v>131</v>
      </c>
      <c r="F175" s="211" t="s">
        <v>63</v>
      </c>
      <c r="G175" s="180"/>
      <c r="H175" s="192" t="s">
        <v>200</v>
      </c>
    </row>
    <row r="176" spans="1:8" ht="15" thickBot="1" x14ac:dyDescent="0.4">
      <c r="A176" s="213"/>
      <c r="B176" s="215"/>
      <c r="C176" s="209"/>
      <c r="D176" s="205"/>
      <c r="E176" s="106" t="s">
        <v>130</v>
      </c>
      <c r="F176" s="212"/>
      <c r="G176" s="181"/>
      <c r="H176" s="193"/>
    </row>
    <row r="177" spans="1:8" x14ac:dyDescent="0.35">
      <c r="A177" s="213"/>
      <c r="B177" s="215"/>
      <c r="C177" s="209"/>
      <c r="D177" s="205"/>
      <c r="E177" s="105" t="s">
        <v>131</v>
      </c>
      <c r="F177" s="211" t="s">
        <v>61</v>
      </c>
      <c r="G177" s="180"/>
      <c r="H177" s="194" t="s">
        <v>152</v>
      </c>
    </row>
    <row r="178" spans="1:8" ht="15" thickBot="1" x14ac:dyDescent="0.4">
      <c r="A178" s="213"/>
      <c r="B178" s="215"/>
      <c r="C178" s="210"/>
      <c r="D178" s="206"/>
      <c r="E178" s="106" t="s">
        <v>130</v>
      </c>
      <c r="F178" s="212"/>
      <c r="G178" s="181"/>
      <c r="H178" s="193"/>
    </row>
    <row r="179" spans="1:8" ht="15" thickBot="1" x14ac:dyDescent="0.4">
      <c r="A179" s="213"/>
      <c r="B179" s="215"/>
      <c r="C179" s="209" t="s">
        <v>16</v>
      </c>
      <c r="D179" s="205"/>
      <c r="E179" s="120"/>
      <c r="F179" s="124" t="s">
        <v>28</v>
      </c>
      <c r="G179" s="144"/>
      <c r="H179" s="155"/>
    </row>
    <row r="180" spans="1:8" ht="15" thickBot="1" x14ac:dyDescent="0.4">
      <c r="A180" s="213"/>
      <c r="B180" s="215"/>
      <c r="C180" s="209"/>
      <c r="D180" s="205"/>
      <c r="E180" s="120"/>
      <c r="F180" s="124" t="s">
        <v>29</v>
      </c>
      <c r="G180" s="144"/>
      <c r="H180" s="155"/>
    </row>
    <row r="181" spans="1:8" ht="15" thickBot="1" x14ac:dyDescent="0.4">
      <c r="A181" s="213"/>
      <c r="B181" s="215"/>
      <c r="C181" s="209"/>
      <c r="D181" s="205"/>
      <c r="E181" s="120"/>
      <c r="F181" s="124" t="s">
        <v>26</v>
      </c>
      <c r="G181" s="144"/>
      <c r="H181" s="155"/>
    </row>
    <row r="182" spans="1:8" ht="15" thickBot="1" x14ac:dyDescent="0.4">
      <c r="A182" s="213"/>
      <c r="B182" s="215"/>
      <c r="C182" s="209"/>
      <c r="D182" s="205"/>
      <c r="E182" s="120"/>
      <c r="F182" s="124" t="s">
        <v>27</v>
      </c>
      <c r="G182" s="144"/>
      <c r="H182" s="155"/>
    </row>
    <row r="183" spans="1:8" ht="15" thickBot="1" x14ac:dyDescent="0.4">
      <c r="A183" s="214"/>
      <c r="B183" s="216"/>
      <c r="C183" s="210"/>
      <c r="D183" s="206"/>
      <c r="E183" s="106"/>
      <c r="F183" s="125" t="s">
        <v>62</v>
      </c>
      <c r="G183" s="145"/>
      <c r="H183" s="156"/>
    </row>
  </sheetData>
  <mergeCells count="212">
    <mergeCell ref="A58:A75"/>
    <mergeCell ref="B58:B75"/>
    <mergeCell ref="C58:C67"/>
    <mergeCell ref="D58:D67"/>
    <mergeCell ref="A34:A38"/>
    <mergeCell ref="B34:B38"/>
    <mergeCell ref="A39:A57"/>
    <mergeCell ref="B39:B57"/>
    <mergeCell ref="F25:F27"/>
    <mergeCell ref="F34:F35"/>
    <mergeCell ref="F36:F37"/>
    <mergeCell ref="B2:B33"/>
    <mergeCell ref="A2:A33"/>
    <mergeCell ref="C68:C75"/>
    <mergeCell ref="D2:D8"/>
    <mergeCell ref="F96:F97"/>
    <mergeCell ref="C101:C104"/>
    <mergeCell ref="D101:D104"/>
    <mergeCell ref="F101:F102"/>
    <mergeCell ref="F103:F104"/>
    <mergeCell ref="F82:F84"/>
    <mergeCell ref="F85:F87"/>
    <mergeCell ref="A92:A105"/>
    <mergeCell ref="B92:B105"/>
    <mergeCell ref="C92:C95"/>
    <mergeCell ref="D92:D95"/>
    <mergeCell ref="F92:F93"/>
    <mergeCell ref="C96:C100"/>
    <mergeCell ref="A76:A91"/>
    <mergeCell ref="B76:B91"/>
    <mergeCell ref="C80:C81"/>
    <mergeCell ref="D80:D81"/>
    <mergeCell ref="F88:F90"/>
    <mergeCell ref="F76:F79"/>
    <mergeCell ref="C76:C79"/>
    <mergeCell ref="D76:D79"/>
    <mergeCell ref="C82:C90"/>
    <mergeCell ref="D82:D90"/>
    <mergeCell ref="A106:A115"/>
    <mergeCell ref="B106:B115"/>
    <mergeCell ref="C107:C109"/>
    <mergeCell ref="D107:D109"/>
    <mergeCell ref="C110:C115"/>
    <mergeCell ref="D110:D115"/>
    <mergeCell ref="D96:D100"/>
    <mergeCell ref="D133:D134"/>
    <mergeCell ref="A135:A147"/>
    <mergeCell ref="B135:B147"/>
    <mergeCell ref="C135:C136"/>
    <mergeCell ref="D135:D136"/>
    <mergeCell ref="D126:D130"/>
    <mergeCell ref="F126:F128"/>
    <mergeCell ref="A116:A134"/>
    <mergeCell ref="B116:B134"/>
    <mergeCell ref="C117:C119"/>
    <mergeCell ref="D117:D119"/>
    <mergeCell ref="C120:C125"/>
    <mergeCell ref="D120:D125"/>
    <mergeCell ref="C131:C132"/>
    <mergeCell ref="A148:A153"/>
    <mergeCell ref="B148:B153"/>
    <mergeCell ref="C148:C149"/>
    <mergeCell ref="D148:D149"/>
    <mergeCell ref="C151:C152"/>
    <mergeCell ref="D151:D152"/>
    <mergeCell ref="F135:F136"/>
    <mergeCell ref="C137:C139"/>
    <mergeCell ref="D137:D139"/>
    <mergeCell ref="C140:C147"/>
    <mergeCell ref="D140:D147"/>
    <mergeCell ref="F140:F142"/>
    <mergeCell ref="F143:F144"/>
    <mergeCell ref="F145:F147"/>
    <mergeCell ref="A165:A183"/>
    <mergeCell ref="B165:B183"/>
    <mergeCell ref="C166:C167"/>
    <mergeCell ref="D166:D167"/>
    <mergeCell ref="C168:C169"/>
    <mergeCell ref="A154:A164"/>
    <mergeCell ref="B154:B164"/>
    <mergeCell ref="C154:C158"/>
    <mergeCell ref="D154:D158"/>
    <mergeCell ref="F175:F176"/>
    <mergeCell ref="F177:F178"/>
    <mergeCell ref="C179:C183"/>
    <mergeCell ref="D179:D183"/>
    <mergeCell ref="F21:F24"/>
    <mergeCell ref="F39:F41"/>
    <mergeCell ref="F60:F61"/>
    <mergeCell ref="F58:F59"/>
    <mergeCell ref="F42:F44"/>
    <mergeCell ref="D168:D169"/>
    <mergeCell ref="C170:C173"/>
    <mergeCell ref="D170:D173"/>
    <mergeCell ref="C174:C178"/>
    <mergeCell ref="D174:D178"/>
    <mergeCell ref="C162:C163"/>
    <mergeCell ref="D162:D163"/>
    <mergeCell ref="F155:F158"/>
    <mergeCell ref="D131:D132"/>
    <mergeCell ref="F131:F132"/>
    <mergeCell ref="C133:C134"/>
    <mergeCell ref="C45:C56"/>
    <mergeCell ref="F120:F122"/>
    <mergeCell ref="F123:F125"/>
    <mergeCell ref="C126:C130"/>
    <mergeCell ref="H7:H8"/>
    <mergeCell ref="H9:H12"/>
    <mergeCell ref="H13:H16"/>
    <mergeCell ref="H17:H20"/>
    <mergeCell ref="C34:C37"/>
    <mergeCell ref="D34:D37"/>
    <mergeCell ref="D39:D44"/>
    <mergeCell ref="C39:C44"/>
    <mergeCell ref="F31:F33"/>
    <mergeCell ref="H39:H41"/>
    <mergeCell ref="H42:H44"/>
    <mergeCell ref="G7:G8"/>
    <mergeCell ref="G9:G12"/>
    <mergeCell ref="G13:G16"/>
    <mergeCell ref="G17:G20"/>
    <mergeCell ref="C9:C24"/>
    <mergeCell ref="C25:C33"/>
    <mergeCell ref="D25:D33"/>
    <mergeCell ref="D9:D24"/>
    <mergeCell ref="F7:F8"/>
    <mergeCell ref="F9:F12"/>
    <mergeCell ref="F13:F16"/>
    <mergeCell ref="F17:F20"/>
    <mergeCell ref="D68:D75"/>
    <mergeCell ref="G68:G71"/>
    <mergeCell ref="H68:H71"/>
    <mergeCell ref="H76:H79"/>
    <mergeCell ref="G76:G79"/>
    <mergeCell ref="H21:H24"/>
    <mergeCell ref="H25:H27"/>
    <mergeCell ref="H28:H30"/>
    <mergeCell ref="H31:H33"/>
    <mergeCell ref="H34:H35"/>
    <mergeCell ref="H36:H37"/>
    <mergeCell ref="D45:D56"/>
    <mergeCell ref="G34:G35"/>
    <mergeCell ref="G36:G37"/>
    <mergeCell ref="G39:G41"/>
    <mergeCell ref="G42:G44"/>
    <mergeCell ref="F28:F30"/>
    <mergeCell ref="F53:F56"/>
    <mergeCell ref="F62:F63"/>
    <mergeCell ref="F45:F48"/>
    <mergeCell ref="F49:F52"/>
    <mergeCell ref="F66:F67"/>
    <mergeCell ref="F72:F75"/>
    <mergeCell ref="F68:F71"/>
    <mergeCell ref="H64:H65"/>
    <mergeCell ref="H66:H67"/>
    <mergeCell ref="H72:H75"/>
    <mergeCell ref="H82:H84"/>
    <mergeCell ref="H85:H87"/>
    <mergeCell ref="H45:H48"/>
    <mergeCell ref="H49:H52"/>
    <mergeCell ref="H53:H56"/>
    <mergeCell ref="H58:H59"/>
    <mergeCell ref="H60:H61"/>
    <mergeCell ref="H62:H63"/>
    <mergeCell ref="H145:H147"/>
    <mergeCell ref="H155:H158"/>
    <mergeCell ref="H175:H176"/>
    <mergeCell ref="H177:H178"/>
    <mergeCell ref="G21:G24"/>
    <mergeCell ref="G25:G27"/>
    <mergeCell ref="G28:G30"/>
    <mergeCell ref="G31:G33"/>
    <mergeCell ref="H123:H125"/>
    <mergeCell ref="H126:H128"/>
    <mergeCell ref="H131:H132"/>
    <mergeCell ref="H135:H136"/>
    <mergeCell ref="H140:H142"/>
    <mergeCell ref="H143:H144"/>
    <mergeCell ref="H88:H90"/>
    <mergeCell ref="H92:H93"/>
    <mergeCell ref="H96:H97"/>
    <mergeCell ref="H101:H102"/>
    <mergeCell ref="H103:H104"/>
    <mergeCell ref="G103:G104"/>
    <mergeCell ref="G120:G122"/>
    <mergeCell ref="G123:G125"/>
    <mergeCell ref="G126:G128"/>
    <mergeCell ref="H120:H122"/>
    <mergeCell ref="G45:G48"/>
    <mergeCell ref="G49:G52"/>
    <mergeCell ref="F64:F65"/>
    <mergeCell ref="G175:G176"/>
    <mergeCell ref="G177:G178"/>
    <mergeCell ref="G131:G132"/>
    <mergeCell ref="G135:G136"/>
    <mergeCell ref="G140:G142"/>
    <mergeCell ref="G143:G144"/>
    <mergeCell ref="G145:G147"/>
    <mergeCell ref="G155:G158"/>
    <mergeCell ref="G96:G97"/>
    <mergeCell ref="G101:G102"/>
    <mergeCell ref="G82:G84"/>
    <mergeCell ref="G85:G87"/>
    <mergeCell ref="G88:G90"/>
    <mergeCell ref="G53:G56"/>
    <mergeCell ref="G58:G59"/>
    <mergeCell ref="G60:G61"/>
    <mergeCell ref="G62:G63"/>
    <mergeCell ref="G64:G65"/>
    <mergeCell ref="G66:G67"/>
    <mergeCell ref="G72:G75"/>
    <mergeCell ref="G92:G93"/>
  </mergeCells>
  <conditionalFormatting sqref="F31 F2:H28 F34:H45 F49:H49 F53:H68 F72:H73 F75:H76 F80:H183">
    <cfRule type="expression" dxfId="40" priority="127">
      <formula>#REF!=CHAR(225)</formula>
    </cfRule>
  </conditionalFormatting>
  <conditionalFormatting sqref="H31">
    <cfRule type="expression" dxfId="39" priority="85">
      <formula>#REF!=CHAR(225)</formula>
    </cfRule>
  </conditionalFormatting>
  <conditionalFormatting sqref="H128 E128:F128">
    <cfRule type="expression" dxfId="38" priority="86">
      <formula>#REF!=CHAR(225)</formula>
    </cfRule>
  </conditionalFormatting>
  <conditionalFormatting sqref="G31">
    <cfRule type="expression" dxfId="37" priority="83">
      <formula>#REF!=CHAR(225)</formula>
    </cfRule>
  </conditionalFormatting>
  <conditionalFormatting sqref="G128">
    <cfRule type="expression" dxfId="36" priority="84">
      <formula>#REF!=CHAR(225)</formula>
    </cfRule>
  </conditionalFormatting>
  <conditionalFormatting sqref="F74">
    <cfRule type="expression" dxfId="35" priority="50">
      <formula>#REF!=CHAR(225)</formula>
    </cfRule>
  </conditionalFormatting>
  <conditionalFormatting sqref="H74">
    <cfRule type="expression" dxfId="34" priority="49">
      <formula>#REF!=CHAR(225)</formula>
    </cfRule>
  </conditionalFormatting>
  <conditionalFormatting sqref="G74">
    <cfRule type="expression" dxfId="33" priority="48">
      <formula>#REF!=CHAR(225)</formula>
    </cfRule>
  </conditionalFormatting>
  <conditionalFormatting sqref="E128">
    <cfRule type="expression" dxfId="32" priority="1239">
      <formula>#REF!=CHAR(225)</formula>
    </cfRule>
    <cfRule type="expression" dxfId="31" priority="1240">
      <formula>#REF!=CHAR(252)</formula>
    </cfRule>
    <cfRule type="expression" dxfId="30" priority="1241">
      <formula>#REF!=CHAR(251)</formula>
    </cfRule>
  </conditionalFormatting>
  <conditionalFormatting sqref="E129:E183 E2:E127">
    <cfRule type="expression" dxfId="29" priority="1251">
      <formula>#REF!=CHAR(225)</formula>
    </cfRule>
    <cfRule type="expression" dxfId="28" priority="1252">
      <formula>#REF!=CHAR(225)</formula>
    </cfRule>
    <cfRule type="expression" dxfId="27" priority="1253">
      <formula>#REF!=CHAR(252)</formula>
    </cfRule>
    <cfRule type="expression" dxfId="26" priority="1254">
      <formula>#REF!=CHAR(251)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195"/>
  <sheetViews>
    <sheetView tabSelected="1" zoomScale="60" zoomScaleNormal="60" workbookViewId="0">
      <pane xSplit="2" ySplit="4" topLeftCell="L5" activePane="bottomRight" state="frozen"/>
      <selection pane="topRight" activeCell="C1" sqref="C1"/>
      <selection pane="bottomLeft" activeCell="A3" sqref="A3"/>
      <selection pane="bottomRight" activeCell="AG8" sqref="AG8"/>
    </sheetView>
  </sheetViews>
  <sheetFormatPr baseColWidth="10" defaultColWidth="9.1796875" defaultRowHeight="14.5" x14ac:dyDescent="0.35"/>
  <cols>
    <col min="1" max="1" width="5.453125" style="76" bestFit="1" customWidth="1"/>
    <col min="2" max="2" width="12.1796875" style="7" customWidth="1"/>
    <col min="3" max="4" width="8.26953125" style="7" customWidth="1"/>
    <col min="5" max="8" width="10.7265625" style="7" customWidth="1"/>
    <col min="9" max="9" width="4.54296875" style="7" customWidth="1"/>
    <col min="10" max="10" width="10.1796875" style="7" customWidth="1"/>
    <col min="11" max="11" width="17.26953125" style="7" customWidth="1"/>
    <col min="12" max="12" width="10" style="7" customWidth="1"/>
    <col min="13" max="13" width="10" customWidth="1"/>
    <col min="14" max="14" width="17.26953125" style="30" customWidth="1"/>
    <col min="15" max="20" width="13.453125" style="30" customWidth="1"/>
    <col min="21" max="21" width="9.1796875" style="30" customWidth="1"/>
    <col min="22" max="22" width="9.1796875" customWidth="1"/>
    <col min="23" max="23" width="5.453125" style="7" customWidth="1"/>
    <col min="24" max="24" width="5.81640625" style="7" customWidth="1"/>
    <col min="25" max="25" width="5.453125" style="7" customWidth="1"/>
    <col min="26" max="26" width="5.81640625" style="7" customWidth="1"/>
    <col min="27" max="27" width="7.1796875" style="7" bestFit="1" customWidth="1"/>
    <col min="28" max="28" width="5.81640625" style="7" bestFit="1" customWidth="1"/>
    <col min="29" max="29" width="7.54296875" style="7" bestFit="1" customWidth="1"/>
    <col min="30" max="30" width="5.81640625" style="7" bestFit="1" customWidth="1"/>
    <col min="31" max="31" width="5.453125" style="7" bestFit="1" customWidth="1"/>
    <col min="32" max="32" width="5.81640625" style="7" bestFit="1" customWidth="1"/>
    <col min="33" max="33" width="9.81640625" style="7" bestFit="1" customWidth="1"/>
    <col min="34" max="34" width="5.81640625" style="7" bestFit="1" customWidth="1"/>
    <col min="35" max="35" width="5.453125" style="7" hidden="1" customWidth="1"/>
    <col min="36" max="36" width="5.81640625" style="7" hidden="1" customWidth="1"/>
    <col min="37" max="37" width="5.453125" style="7" hidden="1" customWidth="1"/>
    <col min="38" max="38" width="5.81640625" style="7" hidden="1" customWidth="1"/>
    <col min="39" max="39" width="5.453125" style="7" hidden="1" customWidth="1"/>
    <col min="40" max="40" width="5.81640625" style="7" hidden="1" customWidth="1"/>
    <col min="41" max="41" width="5.453125" style="7" hidden="1" customWidth="1"/>
    <col min="42" max="42" width="5.81640625" style="7" hidden="1" customWidth="1"/>
    <col min="43" max="43" width="5.453125" style="7" hidden="1" customWidth="1"/>
    <col min="44" max="44" width="5.81640625" style="7" hidden="1" customWidth="1"/>
    <col min="45" max="45" width="5.453125" style="7" hidden="1" customWidth="1"/>
    <col min="46" max="46" width="5.81640625" style="7" hidden="1" customWidth="1"/>
    <col min="47" max="47" width="5.453125" style="7" hidden="1" customWidth="1"/>
    <col min="48" max="48" width="5.81640625" style="7" hidden="1" customWidth="1"/>
    <col min="49" max="49" width="5.453125" style="7" hidden="1" customWidth="1"/>
    <col min="50" max="50" width="5.81640625" style="7" hidden="1" customWidth="1"/>
    <col min="51" max="51" width="5.453125" style="7" hidden="1" customWidth="1"/>
    <col min="52" max="52" width="5.81640625" style="7" hidden="1" customWidth="1"/>
    <col min="53" max="53" width="5.453125" style="7" hidden="1" customWidth="1"/>
    <col min="54" max="54" width="5.81640625" style="7" hidden="1" customWidth="1"/>
    <col min="55" max="55" width="5.453125" style="7" hidden="1" customWidth="1"/>
    <col min="56" max="56" width="5.81640625" style="7" hidden="1" customWidth="1"/>
    <col min="57" max="57" width="5.453125" style="7" hidden="1" customWidth="1"/>
    <col min="58" max="58" width="5.81640625" style="7" hidden="1" customWidth="1"/>
    <col min="59" max="59" width="5.81640625" customWidth="1"/>
    <col min="60" max="73" width="7" style="7" bestFit="1" customWidth="1"/>
    <col min="74" max="74" width="11.81640625" style="7" bestFit="1" customWidth="1"/>
    <col min="75" max="75" width="12" style="7" bestFit="1" customWidth="1"/>
    <col min="76" max="76" width="18.26953125" style="7" bestFit="1" customWidth="1"/>
    <col min="77" max="77" width="17.54296875" style="7" bestFit="1" customWidth="1"/>
    <col min="78" max="78" width="24.26953125" customWidth="1"/>
    <col min="79" max="85" width="13" style="7" bestFit="1" customWidth="1"/>
    <col min="86" max="86" width="14.453125" style="7" bestFit="1" customWidth="1"/>
    <col min="87" max="88" width="13" style="7" bestFit="1" customWidth="1"/>
    <col min="89" max="92" width="14.453125" style="7" bestFit="1" customWidth="1"/>
    <col min="93" max="93" width="21.54296875" style="7" bestFit="1" customWidth="1"/>
    <col min="94" max="94" width="23" style="7" bestFit="1" customWidth="1"/>
    <col min="95" max="95" width="31.54296875" style="7" bestFit="1" customWidth="1"/>
    <col min="96" max="96" width="33" style="7" bestFit="1" customWidth="1"/>
    <col min="97" max="97" width="24.26953125" customWidth="1"/>
    <col min="98" max="98" width="14.453125" style="7" bestFit="1" customWidth="1"/>
    <col min="99" max="102" width="13" style="7" bestFit="1" customWidth="1"/>
    <col min="103" max="103" width="14.453125" style="7" bestFit="1" customWidth="1"/>
    <col min="104" max="104" width="13" style="7" bestFit="1" customWidth="1"/>
    <col min="105" max="111" width="14.453125" style="7" bestFit="1" customWidth="1"/>
    <col min="112" max="112" width="21.54296875" style="7" bestFit="1" customWidth="1"/>
    <col min="113" max="113" width="23" style="7" bestFit="1" customWidth="1"/>
    <col min="114" max="114" width="31.54296875" style="7" bestFit="1" customWidth="1"/>
    <col min="115" max="115" width="33" style="7" bestFit="1" customWidth="1"/>
    <col min="116" max="116" width="24.26953125" customWidth="1"/>
    <col min="117" max="118" width="14.453125" style="7" bestFit="1" customWidth="1"/>
    <col min="119" max="119" width="13" style="7" bestFit="1" customWidth="1"/>
    <col min="120" max="122" width="14.453125" style="7" bestFit="1" customWidth="1"/>
    <col min="123" max="123" width="13" style="7" bestFit="1" customWidth="1"/>
    <col min="124" max="130" width="14.453125" style="7" bestFit="1" customWidth="1"/>
    <col min="131" max="131" width="21.54296875" style="7" bestFit="1" customWidth="1"/>
    <col min="132" max="132" width="23" style="7" bestFit="1" customWidth="1"/>
    <col min="133" max="133" width="31.54296875" style="7" bestFit="1" customWidth="1"/>
    <col min="134" max="134" width="33" style="7" bestFit="1" customWidth="1"/>
    <col min="135" max="135" width="24.26953125" customWidth="1"/>
    <col min="136" max="141" width="14.453125" style="7" bestFit="1" customWidth="1"/>
    <col min="142" max="142" width="13" style="7" bestFit="1" customWidth="1"/>
    <col min="143" max="147" width="14.453125" style="7" bestFit="1" customWidth="1"/>
    <col min="148" max="148" width="15.81640625" style="7" bestFit="1" customWidth="1"/>
    <col min="149" max="149" width="14.453125" style="7" bestFit="1" customWidth="1"/>
    <col min="150" max="150" width="21.54296875" style="7" bestFit="1" customWidth="1"/>
    <col min="151" max="151" width="23" style="7" bestFit="1" customWidth="1"/>
    <col min="152" max="152" width="31.54296875" style="7" bestFit="1" customWidth="1"/>
    <col min="153" max="153" width="33" style="7" bestFit="1" customWidth="1"/>
    <col min="154" max="154" width="24.26953125" customWidth="1"/>
    <col min="155" max="160" width="14.453125" style="7" bestFit="1" customWidth="1"/>
    <col min="161" max="161" width="13" style="7" bestFit="1" customWidth="1"/>
    <col min="162" max="166" width="14.453125" style="7" bestFit="1" customWidth="1"/>
    <col min="167" max="167" width="15.81640625" style="7" bestFit="1" customWidth="1"/>
    <col min="168" max="168" width="14.453125" style="7" bestFit="1" customWidth="1"/>
    <col min="169" max="169" width="21.54296875" style="7" bestFit="1" customWidth="1"/>
    <col min="170" max="170" width="23" style="7" bestFit="1" customWidth="1"/>
    <col min="171" max="171" width="31.54296875" style="7" bestFit="1" customWidth="1"/>
    <col min="172" max="172" width="33" style="7" bestFit="1" customWidth="1"/>
    <col min="173" max="173" width="24.26953125" customWidth="1"/>
    <col min="174" max="179" width="14.453125" style="7" bestFit="1" customWidth="1"/>
    <col min="180" max="180" width="13" style="7" bestFit="1" customWidth="1"/>
    <col min="181" max="185" width="14.453125" style="7" bestFit="1" customWidth="1"/>
    <col min="186" max="186" width="15.81640625" style="7" bestFit="1" customWidth="1"/>
    <col min="187" max="187" width="14.453125" style="7" bestFit="1" customWidth="1"/>
    <col min="188" max="188" width="21.54296875" style="7" bestFit="1" customWidth="1"/>
    <col min="189" max="189" width="23" style="7" bestFit="1" customWidth="1"/>
    <col min="190" max="190" width="31.54296875" style="7" bestFit="1" customWidth="1"/>
    <col min="191" max="191" width="33" style="7" bestFit="1" customWidth="1"/>
    <col min="192" max="192" width="24.26953125" customWidth="1"/>
    <col min="193" max="204" width="14.453125" style="7" bestFit="1" customWidth="1"/>
    <col min="205" max="205" width="15.81640625" style="7" bestFit="1" customWidth="1"/>
    <col min="206" max="206" width="14.453125" style="7" bestFit="1" customWidth="1"/>
    <col min="207" max="207" width="21.54296875" style="7" bestFit="1" customWidth="1"/>
    <col min="208" max="208" width="23" style="7" bestFit="1" customWidth="1"/>
    <col min="209" max="209" width="31.54296875" style="7" bestFit="1" customWidth="1"/>
    <col min="210" max="210" width="33" style="7" bestFit="1" customWidth="1"/>
    <col min="211" max="211" width="24.26953125" customWidth="1"/>
    <col min="212" max="223" width="14.453125" style="7" bestFit="1" customWidth="1"/>
    <col min="224" max="224" width="15.81640625" style="7" bestFit="1" customWidth="1"/>
    <col min="225" max="225" width="14.453125" style="7" bestFit="1" customWidth="1"/>
    <col min="226" max="226" width="21.54296875" style="7" bestFit="1" customWidth="1"/>
    <col min="227" max="227" width="23" style="7" bestFit="1" customWidth="1"/>
    <col min="228" max="228" width="31.54296875" style="7" bestFit="1" customWidth="1"/>
    <col min="229" max="229" width="33" style="7" bestFit="1" customWidth="1"/>
    <col min="230" max="230" width="24.26953125" customWidth="1"/>
    <col min="231" max="242" width="14.453125" style="7" bestFit="1" customWidth="1"/>
    <col min="243" max="244" width="15.81640625" style="7" bestFit="1" customWidth="1"/>
    <col min="245" max="245" width="21.54296875" style="7" bestFit="1" customWidth="1"/>
    <col min="246" max="246" width="23" style="7" bestFit="1" customWidth="1"/>
    <col min="247" max="247" width="31.54296875" style="7" bestFit="1" customWidth="1"/>
    <col min="248" max="248" width="33" style="7" bestFit="1" customWidth="1"/>
    <col min="250" max="259" width="14.453125" style="7" bestFit="1" customWidth="1"/>
    <col min="260" max="263" width="15.81640625" style="7" bestFit="1" customWidth="1"/>
    <col min="264" max="264" width="21.54296875" style="7" bestFit="1" customWidth="1"/>
    <col min="265" max="265" width="23" style="7" bestFit="1" customWidth="1"/>
    <col min="266" max="266" width="31.54296875" style="7" bestFit="1" customWidth="1"/>
    <col min="267" max="267" width="33" style="7" bestFit="1" customWidth="1"/>
    <col min="268" max="16384" width="9.1796875" style="7"/>
  </cols>
  <sheetData>
    <row r="1" spans="1:267" s="157" customFormat="1" x14ac:dyDescent="0.35">
      <c r="A1" s="158"/>
      <c r="B1" s="221" t="s">
        <v>243</v>
      </c>
      <c r="C1" s="222"/>
      <c r="D1" s="222"/>
      <c r="E1" s="222"/>
      <c r="F1" s="222"/>
      <c r="G1" s="222"/>
      <c r="H1" s="222"/>
      <c r="I1" s="222"/>
      <c r="J1" s="222"/>
      <c r="K1" s="222"/>
      <c r="L1" s="223"/>
      <c r="M1"/>
      <c r="N1" s="230" t="s">
        <v>245</v>
      </c>
      <c r="O1" s="231"/>
      <c r="P1" s="231"/>
      <c r="Q1" s="231"/>
      <c r="R1" s="231"/>
      <c r="S1" s="231"/>
      <c r="T1" s="231"/>
      <c r="U1" s="232"/>
      <c r="V1" s="128"/>
      <c r="W1" s="242" t="str">
        <f>CONCATENATE("FORCE ANALYSIS. MINIMUM FORCE REQUIRED: ",TEXT(MAX(X53:AH53),"0"))</f>
        <v>FORCE ANALYSIS. MINIMUM FORCE REQUIRED: 8</v>
      </c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4"/>
      <c r="BG1" s="128"/>
      <c r="BH1" s="221" t="s">
        <v>242</v>
      </c>
      <c r="BI1" s="222"/>
      <c r="BJ1" s="222"/>
      <c r="BK1" s="222"/>
      <c r="BL1" s="222"/>
      <c r="BM1" s="222"/>
      <c r="BN1" s="222"/>
      <c r="BO1" s="222"/>
      <c r="BP1" s="222"/>
      <c r="BQ1" s="222"/>
      <c r="BR1" s="222"/>
      <c r="BS1" s="222"/>
      <c r="BT1" s="222"/>
      <c r="BU1" s="222"/>
      <c r="BV1" s="222"/>
      <c r="BW1" s="222"/>
      <c r="BX1" s="222"/>
      <c r="BY1" s="223"/>
      <c r="BZ1"/>
      <c r="CA1" s="221" t="s">
        <v>242</v>
      </c>
      <c r="CB1" s="222"/>
      <c r="CC1" s="222"/>
      <c r="CD1" s="222"/>
      <c r="CE1" s="222"/>
      <c r="CF1" s="222"/>
      <c r="CG1" s="222"/>
      <c r="CH1" s="222"/>
      <c r="CI1" s="222"/>
      <c r="CJ1" s="222"/>
      <c r="CK1" s="222"/>
      <c r="CL1" s="222"/>
      <c r="CM1" s="222"/>
      <c r="CN1" s="222"/>
      <c r="CO1" s="222"/>
      <c r="CP1" s="222"/>
      <c r="CQ1" s="222"/>
      <c r="CR1" s="223"/>
      <c r="CS1"/>
      <c r="CT1" s="221" t="s">
        <v>242</v>
      </c>
      <c r="CU1" s="222"/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2"/>
      <c r="DI1" s="222"/>
      <c r="DJ1" s="222"/>
      <c r="DK1" s="223"/>
      <c r="DL1"/>
      <c r="DM1" s="221" t="s">
        <v>242</v>
      </c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3"/>
      <c r="EE1"/>
      <c r="EF1" s="221" t="s">
        <v>242</v>
      </c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3"/>
      <c r="EX1"/>
      <c r="EY1" s="221" t="s">
        <v>242</v>
      </c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3"/>
      <c r="FQ1"/>
      <c r="FR1" s="221" t="s">
        <v>242</v>
      </c>
      <c r="FS1" s="222"/>
      <c r="FT1" s="222"/>
      <c r="FU1" s="222"/>
      <c r="FV1" s="222"/>
      <c r="FW1" s="222"/>
      <c r="FX1" s="222"/>
      <c r="FY1" s="222"/>
      <c r="FZ1" s="222"/>
      <c r="GA1" s="222"/>
      <c r="GB1" s="222"/>
      <c r="GC1" s="222"/>
      <c r="GD1" s="222"/>
      <c r="GE1" s="222"/>
      <c r="GF1" s="222"/>
      <c r="GG1" s="222"/>
      <c r="GH1" s="222"/>
      <c r="GI1" s="223"/>
      <c r="GJ1"/>
      <c r="GK1" s="221" t="s">
        <v>242</v>
      </c>
      <c r="GL1" s="222"/>
      <c r="GM1" s="222"/>
      <c r="GN1" s="222"/>
      <c r="GO1" s="222"/>
      <c r="GP1" s="222"/>
      <c r="GQ1" s="222"/>
      <c r="GR1" s="222"/>
      <c r="GS1" s="222"/>
      <c r="GT1" s="222"/>
      <c r="GU1" s="222"/>
      <c r="GV1" s="222"/>
      <c r="GW1" s="222"/>
      <c r="GX1" s="222"/>
      <c r="GY1" s="222"/>
      <c r="GZ1" s="222"/>
      <c r="HA1" s="222"/>
      <c r="HB1" s="223"/>
      <c r="HC1"/>
      <c r="HD1" s="221" t="s">
        <v>242</v>
      </c>
      <c r="HE1" s="222"/>
      <c r="HF1" s="222"/>
      <c r="HG1" s="222"/>
      <c r="HH1" s="222"/>
      <c r="HI1" s="222"/>
      <c r="HJ1" s="222"/>
      <c r="HK1" s="222"/>
      <c r="HL1" s="222"/>
      <c r="HM1" s="222"/>
      <c r="HN1" s="222"/>
      <c r="HO1" s="222"/>
      <c r="HP1" s="222"/>
      <c r="HQ1" s="222"/>
      <c r="HR1" s="222"/>
      <c r="HS1" s="222"/>
      <c r="HT1" s="222"/>
      <c r="HU1" s="223"/>
      <c r="HV1"/>
      <c r="HW1" s="221" t="s">
        <v>242</v>
      </c>
      <c r="HX1" s="222"/>
      <c r="HY1" s="222"/>
      <c r="HZ1" s="222"/>
      <c r="IA1" s="222"/>
      <c r="IB1" s="222"/>
      <c r="IC1" s="222"/>
      <c r="ID1" s="222"/>
      <c r="IE1" s="222"/>
      <c r="IF1" s="222"/>
      <c r="IG1" s="222"/>
      <c r="IH1" s="222"/>
      <c r="II1" s="222"/>
      <c r="IJ1" s="222"/>
      <c r="IK1" s="222"/>
      <c r="IL1" s="222"/>
      <c r="IM1" s="222"/>
      <c r="IN1" s="223"/>
      <c r="IO1"/>
      <c r="IP1" s="221" t="s">
        <v>242</v>
      </c>
      <c r="IQ1" s="222"/>
      <c r="IR1" s="222"/>
      <c r="IS1" s="222"/>
      <c r="IT1" s="222"/>
      <c r="IU1" s="222"/>
      <c r="IV1" s="222"/>
      <c r="IW1" s="222"/>
      <c r="IX1" s="222"/>
      <c r="IY1" s="222"/>
      <c r="IZ1" s="222"/>
      <c r="JA1" s="222"/>
      <c r="JB1" s="222"/>
      <c r="JC1" s="222"/>
      <c r="JD1" s="222"/>
      <c r="JE1" s="222"/>
      <c r="JF1" s="222"/>
      <c r="JG1" s="223"/>
    </row>
    <row r="2" spans="1:267" s="157" customFormat="1" ht="15" thickBot="1" x14ac:dyDescent="0.4">
      <c r="A2" s="158"/>
      <c r="B2" s="227"/>
      <c r="C2" s="228"/>
      <c r="D2" s="228"/>
      <c r="E2" s="228"/>
      <c r="F2" s="228"/>
      <c r="G2" s="228"/>
      <c r="H2" s="228"/>
      <c r="I2" s="228"/>
      <c r="J2" s="228"/>
      <c r="K2" s="228"/>
      <c r="L2" s="229"/>
      <c r="M2"/>
      <c r="N2" s="233"/>
      <c r="O2" s="234"/>
      <c r="P2" s="234"/>
      <c r="Q2" s="234"/>
      <c r="R2" s="234"/>
      <c r="S2" s="234"/>
      <c r="T2" s="234"/>
      <c r="U2" s="235"/>
      <c r="V2" s="128"/>
      <c r="W2" s="239" t="s">
        <v>241</v>
      </c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240"/>
      <c r="AZ2" s="240"/>
      <c r="BA2" s="240"/>
      <c r="BB2" s="240"/>
      <c r="BC2" s="240"/>
      <c r="BD2" s="240"/>
      <c r="BE2" s="240"/>
      <c r="BF2" s="241"/>
      <c r="BG2" s="128"/>
      <c r="BH2" s="224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6"/>
      <c r="BZ2"/>
      <c r="CA2" s="224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6"/>
      <c r="CS2"/>
      <c r="CT2" s="224"/>
      <c r="CU2" s="225"/>
      <c r="CV2" s="225"/>
      <c r="CW2" s="225"/>
      <c r="CX2" s="225"/>
      <c r="CY2" s="225"/>
      <c r="CZ2" s="225"/>
      <c r="DA2" s="225"/>
      <c r="DB2" s="225"/>
      <c r="DC2" s="225"/>
      <c r="DD2" s="225"/>
      <c r="DE2" s="225"/>
      <c r="DF2" s="225"/>
      <c r="DG2" s="225"/>
      <c r="DH2" s="225"/>
      <c r="DI2" s="225"/>
      <c r="DJ2" s="225"/>
      <c r="DK2" s="226"/>
      <c r="DL2"/>
      <c r="DM2" s="224"/>
      <c r="DN2" s="225"/>
      <c r="DO2" s="225"/>
      <c r="DP2" s="225"/>
      <c r="DQ2" s="225"/>
      <c r="DR2" s="225"/>
      <c r="DS2" s="225"/>
      <c r="DT2" s="225"/>
      <c r="DU2" s="225"/>
      <c r="DV2" s="225"/>
      <c r="DW2" s="225"/>
      <c r="DX2" s="225"/>
      <c r="DY2" s="225"/>
      <c r="DZ2" s="225"/>
      <c r="EA2" s="225"/>
      <c r="EB2" s="225"/>
      <c r="EC2" s="225"/>
      <c r="ED2" s="226"/>
      <c r="EE2"/>
      <c r="EF2" s="224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6"/>
      <c r="EX2"/>
      <c r="EY2" s="224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L2" s="225"/>
      <c r="FM2" s="225"/>
      <c r="FN2" s="225"/>
      <c r="FO2" s="225"/>
      <c r="FP2" s="226"/>
      <c r="FQ2"/>
      <c r="FR2" s="224"/>
      <c r="FS2" s="225"/>
      <c r="FT2" s="225"/>
      <c r="FU2" s="225"/>
      <c r="FV2" s="225"/>
      <c r="FW2" s="225"/>
      <c r="FX2" s="225"/>
      <c r="FY2" s="225"/>
      <c r="FZ2" s="225"/>
      <c r="GA2" s="225"/>
      <c r="GB2" s="225"/>
      <c r="GC2" s="225"/>
      <c r="GD2" s="225"/>
      <c r="GE2" s="225"/>
      <c r="GF2" s="225"/>
      <c r="GG2" s="225"/>
      <c r="GH2" s="225"/>
      <c r="GI2" s="226"/>
      <c r="GJ2"/>
      <c r="GK2" s="224"/>
      <c r="GL2" s="225"/>
      <c r="GM2" s="225"/>
      <c r="GN2" s="225"/>
      <c r="GO2" s="225"/>
      <c r="GP2" s="225"/>
      <c r="GQ2" s="225"/>
      <c r="GR2" s="225"/>
      <c r="GS2" s="225"/>
      <c r="GT2" s="225"/>
      <c r="GU2" s="225"/>
      <c r="GV2" s="225"/>
      <c r="GW2" s="225"/>
      <c r="GX2" s="225"/>
      <c r="GY2" s="225"/>
      <c r="GZ2" s="225"/>
      <c r="HA2" s="225"/>
      <c r="HB2" s="226"/>
      <c r="HC2"/>
      <c r="HD2" s="224"/>
      <c r="HE2" s="225"/>
      <c r="HF2" s="225"/>
      <c r="HG2" s="225"/>
      <c r="HH2" s="225"/>
      <c r="HI2" s="225"/>
      <c r="HJ2" s="225"/>
      <c r="HK2" s="225"/>
      <c r="HL2" s="225"/>
      <c r="HM2" s="225"/>
      <c r="HN2" s="225"/>
      <c r="HO2" s="225"/>
      <c r="HP2" s="225"/>
      <c r="HQ2" s="225"/>
      <c r="HR2" s="225"/>
      <c r="HS2" s="225"/>
      <c r="HT2" s="225"/>
      <c r="HU2" s="226"/>
      <c r="HV2"/>
      <c r="HW2" s="224"/>
      <c r="HX2" s="225"/>
      <c r="HY2" s="225"/>
      <c r="HZ2" s="225"/>
      <c r="IA2" s="225"/>
      <c r="IB2" s="225"/>
      <c r="IC2" s="225"/>
      <c r="ID2" s="225"/>
      <c r="IE2" s="225"/>
      <c r="IF2" s="225"/>
      <c r="IG2" s="225"/>
      <c r="IH2" s="225"/>
      <c r="II2" s="225"/>
      <c r="IJ2" s="225"/>
      <c r="IK2" s="225"/>
      <c r="IL2" s="225"/>
      <c r="IM2" s="225"/>
      <c r="IN2" s="226"/>
      <c r="IO2"/>
      <c r="IP2" s="224"/>
      <c r="IQ2" s="225"/>
      <c r="IR2" s="225"/>
      <c r="IS2" s="225"/>
      <c r="IT2" s="225"/>
      <c r="IU2" s="225"/>
      <c r="IV2" s="225"/>
      <c r="IW2" s="225"/>
      <c r="IX2" s="225"/>
      <c r="IY2" s="225"/>
      <c r="IZ2" s="225"/>
      <c r="JA2" s="225"/>
      <c r="JB2" s="225"/>
      <c r="JC2" s="225"/>
      <c r="JD2" s="225"/>
      <c r="JE2" s="225"/>
      <c r="JF2" s="225"/>
      <c r="JG2" s="226"/>
    </row>
    <row r="3" spans="1:267" s="157" customFormat="1" ht="15" thickBot="1" x14ac:dyDescent="0.4">
      <c r="A3" s="258" t="s">
        <v>163</v>
      </c>
      <c r="B3" s="224"/>
      <c r="C3" s="225"/>
      <c r="D3" s="225"/>
      <c r="E3" s="225"/>
      <c r="F3" s="225"/>
      <c r="G3" s="225"/>
      <c r="H3" s="225"/>
      <c r="I3" s="225"/>
      <c r="J3" s="225"/>
      <c r="K3" s="225"/>
      <c r="L3" s="226"/>
      <c r="M3"/>
      <c r="N3" s="236"/>
      <c r="O3" s="237"/>
      <c r="P3" s="237"/>
      <c r="Q3" s="237"/>
      <c r="R3" s="237"/>
      <c r="S3" s="237"/>
      <c r="T3" s="237"/>
      <c r="U3" s="238"/>
      <c r="V3" s="128"/>
      <c r="W3" s="250" t="str">
        <f>alpha!CA4</f>
        <v>X</v>
      </c>
      <c r="X3" s="251"/>
      <c r="Y3" s="250" t="str">
        <f>alpha!CB4</f>
        <v>-X</v>
      </c>
      <c r="Z3" s="251"/>
      <c r="AA3" s="252" t="str">
        <f>alpha!CC4</f>
        <v>Y</v>
      </c>
      <c r="AB3" s="251"/>
      <c r="AC3" s="252" t="str">
        <f>alpha!CD4</f>
        <v>-Y</v>
      </c>
      <c r="AD3" s="251"/>
      <c r="AE3" s="252" t="str">
        <f>alpha!CE4</f>
        <v>Z</v>
      </c>
      <c r="AF3" s="251"/>
      <c r="AG3" s="252" t="str">
        <f>alpha!CF4</f>
        <v>-Z</v>
      </c>
      <c r="AH3" s="251"/>
      <c r="AI3" s="252" t="str">
        <f>alpha!CG4</f>
        <v>X+Y+Z</v>
      </c>
      <c r="AJ3" s="251"/>
      <c r="AK3" s="252" t="str">
        <f>alpha!CH4</f>
        <v>-X-Y-Z</v>
      </c>
      <c r="AL3" s="251"/>
      <c r="AM3" s="252" t="str">
        <f>alpha!CI4</f>
        <v>MX</v>
      </c>
      <c r="AN3" s="251"/>
      <c r="AO3" s="252" t="str">
        <f>alpha!CJ4</f>
        <v>-MX</v>
      </c>
      <c r="AP3" s="251"/>
      <c r="AQ3" s="252" t="str">
        <f>alpha!CK4</f>
        <v>MY</v>
      </c>
      <c r="AR3" s="251"/>
      <c r="AS3" s="252" t="str">
        <f>alpha!CL4</f>
        <v>-MY</v>
      </c>
      <c r="AT3" s="251"/>
      <c r="AU3" s="252" t="str">
        <f>alpha!CM4</f>
        <v>MZ</v>
      </c>
      <c r="AV3" s="251"/>
      <c r="AW3" s="252" t="str">
        <f>alpha!CN4</f>
        <v>-MZ</v>
      </c>
      <c r="AX3" s="251"/>
      <c r="AY3" s="252" t="str">
        <f>alpha!CO4</f>
        <v>MX+MY+MZ</v>
      </c>
      <c r="AZ3" s="251"/>
      <c r="BA3" s="252" t="str">
        <f>alpha!CP4</f>
        <v>-MX-MY-MZ</v>
      </c>
      <c r="BB3" s="251"/>
      <c r="BC3" s="252" t="str">
        <f>alpha!CQ4</f>
        <v>X+Y+Z+MX+MY+MZ</v>
      </c>
      <c r="BD3" s="251"/>
      <c r="BE3" s="252" t="str">
        <f>alpha!CR4</f>
        <v>-X-Y-Z-MX-MY-MZ</v>
      </c>
      <c r="BF3" s="251"/>
      <c r="BG3" s="128"/>
      <c r="BH3" s="247">
        <v>0.5</v>
      </c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9"/>
      <c r="BZ3"/>
      <c r="CA3" s="247">
        <v>1</v>
      </c>
      <c r="CB3" s="248"/>
      <c r="CC3" s="248"/>
      <c r="CD3" s="248"/>
      <c r="CE3" s="248"/>
      <c r="CF3" s="248"/>
      <c r="CG3" s="248"/>
      <c r="CH3" s="248"/>
      <c r="CI3" s="248"/>
      <c r="CJ3" s="248"/>
      <c r="CK3" s="248"/>
      <c r="CL3" s="248"/>
      <c r="CM3" s="248"/>
      <c r="CN3" s="248"/>
      <c r="CO3" s="248"/>
      <c r="CP3" s="248"/>
      <c r="CQ3" s="248"/>
      <c r="CR3" s="249"/>
      <c r="CS3"/>
      <c r="CT3" s="247">
        <v>2</v>
      </c>
      <c r="CU3" s="248"/>
      <c r="CV3" s="248"/>
      <c r="CW3" s="248"/>
      <c r="CX3" s="248"/>
      <c r="CY3" s="248"/>
      <c r="CZ3" s="248"/>
      <c r="DA3" s="248"/>
      <c r="DB3" s="248"/>
      <c r="DC3" s="248"/>
      <c r="DD3" s="248"/>
      <c r="DE3" s="248"/>
      <c r="DF3" s="248"/>
      <c r="DG3" s="248"/>
      <c r="DH3" s="248"/>
      <c r="DI3" s="248"/>
      <c r="DJ3" s="248"/>
      <c r="DK3" s="249"/>
      <c r="DL3"/>
      <c r="DM3" s="247">
        <v>3</v>
      </c>
      <c r="DN3" s="248"/>
      <c r="DO3" s="248"/>
      <c r="DP3" s="248"/>
      <c r="DQ3" s="248"/>
      <c r="DR3" s="248"/>
      <c r="DS3" s="248"/>
      <c r="DT3" s="248"/>
      <c r="DU3" s="248"/>
      <c r="DV3" s="248"/>
      <c r="DW3" s="248"/>
      <c r="DX3" s="248"/>
      <c r="DY3" s="248"/>
      <c r="DZ3" s="248"/>
      <c r="EA3" s="248"/>
      <c r="EB3" s="248"/>
      <c r="EC3" s="248"/>
      <c r="ED3" s="249"/>
      <c r="EE3"/>
      <c r="EF3" s="247">
        <v>4</v>
      </c>
      <c r="EG3" s="248"/>
      <c r="EH3" s="248"/>
      <c r="EI3" s="248"/>
      <c r="EJ3" s="248"/>
      <c r="EK3" s="248"/>
      <c r="EL3" s="248"/>
      <c r="EM3" s="248"/>
      <c r="EN3" s="248"/>
      <c r="EO3" s="248"/>
      <c r="EP3" s="248"/>
      <c r="EQ3" s="248"/>
      <c r="ER3" s="248"/>
      <c r="ES3" s="248"/>
      <c r="ET3" s="248"/>
      <c r="EU3" s="248"/>
      <c r="EV3" s="248"/>
      <c r="EW3" s="249"/>
      <c r="EX3"/>
      <c r="EY3" s="247">
        <v>5</v>
      </c>
      <c r="EZ3" s="248"/>
      <c r="FA3" s="248"/>
      <c r="FB3" s="248"/>
      <c r="FC3" s="248"/>
      <c r="FD3" s="248"/>
      <c r="FE3" s="248"/>
      <c r="FF3" s="248"/>
      <c r="FG3" s="248"/>
      <c r="FH3" s="248"/>
      <c r="FI3" s="248"/>
      <c r="FJ3" s="248"/>
      <c r="FK3" s="248"/>
      <c r="FL3" s="248"/>
      <c r="FM3" s="248"/>
      <c r="FN3" s="248"/>
      <c r="FO3" s="248"/>
      <c r="FP3" s="249"/>
      <c r="FQ3"/>
      <c r="FR3" s="247">
        <v>6</v>
      </c>
      <c r="FS3" s="248"/>
      <c r="FT3" s="248"/>
      <c r="FU3" s="248"/>
      <c r="FV3" s="248"/>
      <c r="FW3" s="248"/>
      <c r="FX3" s="248"/>
      <c r="FY3" s="248"/>
      <c r="FZ3" s="248"/>
      <c r="GA3" s="248"/>
      <c r="GB3" s="248"/>
      <c r="GC3" s="248"/>
      <c r="GD3" s="248"/>
      <c r="GE3" s="248"/>
      <c r="GF3" s="248"/>
      <c r="GG3" s="248"/>
      <c r="GH3" s="248"/>
      <c r="GI3" s="249"/>
      <c r="GJ3"/>
      <c r="GK3" s="247">
        <v>7</v>
      </c>
      <c r="GL3" s="248"/>
      <c r="GM3" s="248"/>
      <c r="GN3" s="248"/>
      <c r="GO3" s="248"/>
      <c r="GP3" s="248"/>
      <c r="GQ3" s="248"/>
      <c r="GR3" s="248"/>
      <c r="GS3" s="248"/>
      <c r="GT3" s="248"/>
      <c r="GU3" s="248"/>
      <c r="GV3" s="248"/>
      <c r="GW3" s="248"/>
      <c r="GX3" s="248"/>
      <c r="GY3" s="248"/>
      <c r="GZ3" s="248"/>
      <c r="HA3" s="248"/>
      <c r="HB3" s="249"/>
      <c r="HC3"/>
      <c r="HD3" s="247">
        <v>8</v>
      </c>
      <c r="HE3" s="248"/>
      <c r="HF3" s="248"/>
      <c r="HG3" s="248"/>
      <c r="HH3" s="248"/>
      <c r="HI3" s="248"/>
      <c r="HJ3" s="248"/>
      <c r="HK3" s="248"/>
      <c r="HL3" s="248"/>
      <c r="HM3" s="248"/>
      <c r="HN3" s="248"/>
      <c r="HO3" s="248"/>
      <c r="HP3" s="248"/>
      <c r="HQ3" s="248"/>
      <c r="HR3" s="248"/>
      <c r="HS3" s="248"/>
      <c r="HT3" s="248"/>
      <c r="HU3" s="249"/>
      <c r="HV3"/>
      <c r="HW3" s="247">
        <v>9</v>
      </c>
      <c r="HX3" s="248"/>
      <c r="HY3" s="248"/>
      <c r="HZ3" s="248"/>
      <c r="IA3" s="248"/>
      <c r="IB3" s="248"/>
      <c r="IC3" s="248"/>
      <c r="ID3" s="248"/>
      <c r="IE3" s="248"/>
      <c r="IF3" s="248"/>
      <c r="IG3" s="248"/>
      <c r="IH3" s="248"/>
      <c r="II3" s="248"/>
      <c r="IJ3" s="248"/>
      <c r="IK3" s="248"/>
      <c r="IL3" s="248"/>
      <c r="IM3" s="248"/>
      <c r="IN3" s="249"/>
      <c r="IO3"/>
      <c r="IP3" s="247">
        <v>10</v>
      </c>
      <c r="IQ3" s="248"/>
      <c r="IR3" s="248"/>
      <c r="IS3" s="248"/>
      <c r="IT3" s="248"/>
      <c r="IU3" s="248"/>
      <c r="IV3" s="248"/>
      <c r="IW3" s="248"/>
      <c r="IX3" s="248"/>
      <c r="IY3" s="248"/>
      <c r="IZ3" s="248"/>
      <c r="JA3" s="248"/>
      <c r="JB3" s="248"/>
      <c r="JC3" s="248"/>
      <c r="JD3" s="248"/>
      <c r="JE3" s="248"/>
      <c r="JF3" s="248"/>
      <c r="JG3" s="249"/>
    </row>
    <row r="4" spans="1:267" s="157" customFormat="1" ht="30" customHeight="1" thickBot="1" x14ac:dyDescent="0.4">
      <c r="A4" s="259"/>
      <c r="B4" s="40" t="s">
        <v>193</v>
      </c>
      <c r="C4" s="161" t="s">
        <v>192</v>
      </c>
      <c r="D4" s="161"/>
      <c r="E4" s="161" t="s">
        <v>191</v>
      </c>
      <c r="F4" s="161"/>
      <c r="G4" s="161" t="s">
        <v>164</v>
      </c>
      <c r="H4" s="161"/>
      <c r="I4" s="42" t="s">
        <v>0</v>
      </c>
      <c r="J4" s="42" t="s">
        <v>195</v>
      </c>
      <c r="K4" s="42" t="s">
        <v>196</v>
      </c>
      <c r="L4" s="40" t="s">
        <v>197</v>
      </c>
      <c r="M4"/>
      <c r="N4" s="46" t="s">
        <v>228</v>
      </c>
      <c r="O4" s="47" t="s">
        <v>157</v>
      </c>
      <c r="P4" s="51" t="s">
        <v>211</v>
      </c>
      <c r="Q4" s="63" t="s">
        <v>157</v>
      </c>
      <c r="R4" s="46" t="s">
        <v>211</v>
      </c>
      <c r="S4" s="47" t="s">
        <v>157</v>
      </c>
      <c r="T4" s="51" t="s">
        <v>211</v>
      </c>
      <c r="U4" s="47" t="s">
        <v>157</v>
      </c>
      <c r="V4"/>
      <c r="W4" s="129" t="s">
        <v>239</v>
      </c>
      <c r="X4" s="130" t="s">
        <v>240</v>
      </c>
      <c r="Y4" s="129" t="s">
        <v>239</v>
      </c>
      <c r="Z4" s="130" t="s">
        <v>240</v>
      </c>
      <c r="AA4" s="131" t="s">
        <v>239</v>
      </c>
      <c r="AB4" s="130" t="s">
        <v>240</v>
      </c>
      <c r="AC4" s="131" t="s">
        <v>239</v>
      </c>
      <c r="AD4" s="130" t="s">
        <v>240</v>
      </c>
      <c r="AE4" s="131" t="s">
        <v>239</v>
      </c>
      <c r="AF4" s="130" t="s">
        <v>240</v>
      </c>
      <c r="AG4" s="131" t="s">
        <v>239</v>
      </c>
      <c r="AH4" s="130" t="s">
        <v>240</v>
      </c>
      <c r="AI4" s="131" t="s">
        <v>239</v>
      </c>
      <c r="AJ4" s="130" t="s">
        <v>240</v>
      </c>
      <c r="AK4" s="131" t="s">
        <v>239</v>
      </c>
      <c r="AL4" s="130" t="s">
        <v>240</v>
      </c>
      <c r="AM4" s="131" t="s">
        <v>239</v>
      </c>
      <c r="AN4" s="130" t="s">
        <v>240</v>
      </c>
      <c r="AO4" s="131" t="s">
        <v>239</v>
      </c>
      <c r="AP4" s="130" t="s">
        <v>240</v>
      </c>
      <c r="AQ4" s="131" t="s">
        <v>239</v>
      </c>
      <c r="AR4" s="130" t="s">
        <v>240</v>
      </c>
      <c r="AS4" s="131" t="s">
        <v>239</v>
      </c>
      <c r="AT4" s="130" t="s">
        <v>240</v>
      </c>
      <c r="AU4" s="131" t="s">
        <v>239</v>
      </c>
      <c r="AV4" s="130" t="s">
        <v>240</v>
      </c>
      <c r="AW4" s="131" t="s">
        <v>239</v>
      </c>
      <c r="AX4" s="130" t="s">
        <v>240</v>
      </c>
      <c r="AY4" s="131" t="s">
        <v>239</v>
      </c>
      <c r="AZ4" s="130" t="s">
        <v>240</v>
      </c>
      <c r="BA4" s="131" t="s">
        <v>239</v>
      </c>
      <c r="BB4" s="130" t="s">
        <v>240</v>
      </c>
      <c r="BC4" s="131" t="s">
        <v>239</v>
      </c>
      <c r="BD4" s="130" t="s">
        <v>240</v>
      </c>
      <c r="BE4" s="131" t="s">
        <v>239</v>
      </c>
      <c r="BF4" s="130" t="s">
        <v>240</v>
      </c>
      <c r="BG4"/>
      <c r="BH4" s="36" t="s">
        <v>107</v>
      </c>
      <c r="BI4" s="43" t="s">
        <v>198</v>
      </c>
      <c r="BJ4" s="41" t="s">
        <v>156</v>
      </c>
      <c r="BK4" s="43" t="s">
        <v>199</v>
      </c>
      <c r="BL4" s="41" t="s">
        <v>152</v>
      </c>
      <c r="BM4" s="43" t="s">
        <v>200</v>
      </c>
      <c r="BN4" s="41" t="s">
        <v>165</v>
      </c>
      <c r="BO4" s="43" t="s">
        <v>201</v>
      </c>
      <c r="BP4" s="41" t="s">
        <v>166</v>
      </c>
      <c r="BQ4" s="43" t="s">
        <v>202</v>
      </c>
      <c r="BR4" s="41" t="s">
        <v>167</v>
      </c>
      <c r="BS4" s="43" t="s">
        <v>203</v>
      </c>
      <c r="BT4" s="41" t="s">
        <v>168</v>
      </c>
      <c r="BU4" s="43" t="s">
        <v>204</v>
      </c>
      <c r="BV4" s="43" t="s">
        <v>205</v>
      </c>
      <c r="BW4" s="43" t="s">
        <v>206</v>
      </c>
      <c r="BX4" s="43" t="s">
        <v>207</v>
      </c>
      <c r="BY4" s="44" t="s">
        <v>208</v>
      </c>
      <c r="BZ4"/>
      <c r="CA4" s="36" t="s">
        <v>107</v>
      </c>
      <c r="CB4" s="43" t="s">
        <v>198</v>
      </c>
      <c r="CC4" s="37" t="s">
        <v>156</v>
      </c>
      <c r="CD4" s="43" t="s">
        <v>199</v>
      </c>
      <c r="CE4" s="37" t="s">
        <v>152</v>
      </c>
      <c r="CF4" s="43" t="s">
        <v>200</v>
      </c>
      <c r="CG4" s="37" t="s">
        <v>165</v>
      </c>
      <c r="CH4" s="43" t="s">
        <v>201</v>
      </c>
      <c r="CI4" s="37" t="s">
        <v>166</v>
      </c>
      <c r="CJ4" s="43" t="s">
        <v>202</v>
      </c>
      <c r="CK4" s="37" t="s">
        <v>167</v>
      </c>
      <c r="CL4" s="43" t="s">
        <v>203</v>
      </c>
      <c r="CM4" s="37" t="s">
        <v>168</v>
      </c>
      <c r="CN4" s="43" t="s">
        <v>204</v>
      </c>
      <c r="CO4" s="43" t="s">
        <v>205</v>
      </c>
      <c r="CP4" s="43" t="s">
        <v>206</v>
      </c>
      <c r="CQ4" s="43" t="s">
        <v>207</v>
      </c>
      <c r="CR4" s="44" t="s">
        <v>208</v>
      </c>
      <c r="CS4"/>
      <c r="CT4" s="36" t="s">
        <v>107</v>
      </c>
      <c r="CU4" s="43" t="s">
        <v>198</v>
      </c>
      <c r="CV4" s="37" t="s">
        <v>156</v>
      </c>
      <c r="CW4" s="43" t="s">
        <v>199</v>
      </c>
      <c r="CX4" s="37" t="s">
        <v>152</v>
      </c>
      <c r="CY4" s="43" t="s">
        <v>200</v>
      </c>
      <c r="CZ4" s="37" t="s">
        <v>165</v>
      </c>
      <c r="DA4" s="43" t="s">
        <v>201</v>
      </c>
      <c r="DB4" s="37" t="s">
        <v>166</v>
      </c>
      <c r="DC4" s="43" t="s">
        <v>202</v>
      </c>
      <c r="DD4" s="37" t="s">
        <v>167</v>
      </c>
      <c r="DE4" s="43" t="s">
        <v>203</v>
      </c>
      <c r="DF4" s="37" t="s">
        <v>168</v>
      </c>
      <c r="DG4" s="43" t="s">
        <v>204</v>
      </c>
      <c r="DH4" s="43" t="s">
        <v>205</v>
      </c>
      <c r="DI4" s="43" t="s">
        <v>206</v>
      </c>
      <c r="DJ4" s="43" t="s">
        <v>207</v>
      </c>
      <c r="DK4" s="44" t="s">
        <v>208</v>
      </c>
      <c r="DL4"/>
      <c r="DM4" s="36" t="s">
        <v>107</v>
      </c>
      <c r="DN4" s="43" t="s">
        <v>198</v>
      </c>
      <c r="DO4" s="37" t="s">
        <v>156</v>
      </c>
      <c r="DP4" s="43" t="s">
        <v>199</v>
      </c>
      <c r="DQ4" s="37" t="s">
        <v>152</v>
      </c>
      <c r="DR4" s="43" t="s">
        <v>200</v>
      </c>
      <c r="DS4" s="37" t="s">
        <v>165</v>
      </c>
      <c r="DT4" s="43" t="s">
        <v>201</v>
      </c>
      <c r="DU4" s="37" t="s">
        <v>166</v>
      </c>
      <c r="DV4" s="43" t="s">
        <v>202</v>
      </c>
      <c r="DW4" s="37" t="s">
        <v>167</v>
      </c>
      <c r="DX4" s="43" t="s">
        <v>203</v>
      </c>
      <c r="DY4" s="37" t="s">
        <v>168</v>
      </c>
      <c r="DZ4" s="43" t="s">
        <v>204</v>
      </c>
      <c r="EA4" s="43" t="s">
        <v>205</v>
      </c>
      <c r="EB4" s="43" t="s">
        <v>206</v>
      </c>
      <c r="EC4" s="43" t="s">
        <v>207</v>
      </c>
      <c r="ED4" s="44" t="s">
        <v>208</v>
      </c>
      <c r="EE4"/>
      <c r="EF4" s="36" t="s">
        <v>107</v>
      </c>
      <c r="EG4" s="43" t="s">
        <v>198</v>
      </c>
      <c r="EH4" s="37" t="s">
        <v>156</v>
      </c>
      <c r="EI4" s="43" t="s">
        <v>199</v>
      </c>
      <c r="EJ4" s="37" t="s">
        <v>152</v>
      </c>
      <c r="EK4" s="43" t="s">
        <v>200</v>
      </c>
      <c r="EL4" s="37" t="s">
        <v>165</v>
      </c>
      <c r="EM4" s="43" t="s">
        <v>201</v>
      </c>
      <c r="EN4" s="37" t="s">
        <v>166</v>
      </c>
      <c r="EO4" s="43" t="s">
        <v>202</v>
      </c>
      <c r="EP4" s="37" t="s">
        <v>167</v>
      </c>
      <c r="EQ4" s="43" t="s">
        <v>203</v>
      </c>
      <c r="ER4" s="37" t="s">
        <v>168</v>
      </c>
      <c r="ES4" s="43" t="s">
        <v>204</v>
      </c>
      <c r="ET4" s="43" t="s">
        <v>205</v>
      </c>
      <c r="EU4" s="43" t="s">
        <v>206</v>
      </c>
      <c r="EV4" s="43" t="s">
        <v>207</v>
      </c>
      <c r="EW4" s="44" t="s">
        <v>208</v>
      </c>
      <c r="EX4"/>
      <c r="EY4" s="36" t="s">
        <v>107</v>
      </c>
      <c r="EZ4" s="43" t="s">
        <v>198</v>
      </c>
      <c r="FA4" s="37" t="s">
        <v>156</v>
      </c>
      <c r="FB4" s="43" t="s">
        <v>199</v>
      </c>
      <c r="FC4" s="37" t="s">
        <v>152</v>
      </c>
      <c r="FD4" s="43" t="s">
        <v>200</v>
      </c>
      <c r="FE4" s="37" t="s">
        <v>165</v>
      </c>
      <c r="FF4" s="43" t="s">
        <v>201</v>
      </c>
      <c r="FG4" s="37" t="s">
        <v>166</v>
      </c>
      <c r="FH4" s="43" t="s">
        <v>202</v>
      </c>
      <c r="FI4" s="37" t="s">
        <v>167</v>
      </c>
      <c r="FJ4" s="43" t="s">
        <v>203</v>
      </c>
      <c r="FK4" s="37" t="s">
        <v>168</v>
      </c>
      <c r="FL4" s="43" t="s">
        <v>204</v>
      </c>
      <c r="FM4" s="43" t="s">
        <v>205</v>
      </c>
      <c r="FN4" s="43" t="s">
        <v>206</v>
      </c>
      <c r="FO4" s="43" t="s">
        <v>207</v>
      </c>
      <c r="FP4" s="44" t="s">
        <v>208</v>
      </c>
      <c r="FQ4"/>
      <c r="FR4" s="36" t="s">
        <v>107</v>
      </c>
      <c r="FS4" s="43" t="s">
        <v>198</v>
      </c>
      <c r="FT4" s="37" t="s">
        <v>156</v>
      </c>
      <c r="FU4" s="43" t="s">
        <v>199</v>
      </c>
      <c r="FV4" s="37" t="s">
        <v>152</v>
      </c>
      <c r="FW4" s="43" t="s">
        <v>200</v>
      </c>
      <c r="FX4" s="37" t="s">
        <v>165</v>
      </c>
      <c r="FY4" s="43" t="s">
        <v>201</v>
      </c>
      <c r="FZ4" s="37" t="s">
        <v>166</v>
      </c>
      <c r="GA4" s="43" t="s">
        <v>202</v>
      </c>
      <c r="GB4" s="37" t="s">
        <v>167</v>
      </c>
      <c r="GC4" s="43" t="s">
        <v>203</v>
      </c>
      <c r="GD4" s="37" t="s">
        <v>168</v>
      </c>
      <c r="GE4" s="43" t="s">
        <v>204</v>
      </c>
      <c r="GF4" s="43" t="s">
        <v>205</v>
      </c>
      <c r="GG4" s="43" t="s">
        <v>206</v>
      </c>
      <c r="GH4" s="43" t="s">
        <v>207</v>
      </c>
      <c r="GI4" s="44" t="s">
        <v>208</v>
      </c>
      <c r="GJ4"/>
      <c r="GK4" s="36" t="s">
        <v>107</v>
      </c>
      <c r="GL4" s="43" t="s">
        <v>198</v>
      </c>
      <c r="GM4" s="37" t="s">
        <v>156</v>
      </c>
      <c r="GN4" s="43" t="s">
        <v>199</v>
      </c>
      <c r="GO4" s="37" t="s">
        <v>152</v>
      </c>
      <c r="GP4" s="43" t="s">
        <v>200</v>
      </c>
      <c r="GQ4" s="37" t="s">
        <v>165</v>
      </c>
      <c r="GR4" s="43" t="s">
        <v>201</v>
      </c>
      <c r="GS4" s="37" t="s">
        <v>166</v>
      </c>
      <c r="GT4" s="43" t="s">
        <v>202</v>
      </c>
      <c r="GU4" s="37" t="s">
        <v>167</v>
      </c>
      <c r="GV4" s="43" t="s">
        <v>203</v>
      </c>
      <c r="GW4" s="37" t="s">
        <v>168</v>
      </c>
      <c r="GX4" s="43" t="s">
        <v>204</v>
      </c>
      <c r="GY4" s="43" t="s">
        <v>205</v>
      </c>
      <c r="GZ4" s="43" t="s">
        <v>206</v>
      </c>
      <c r="HA4" s="43" t="s">
        <v>207</v>
      </c>
      <c r="HB4" s="44" t="s">
        <v>208</v>
      </c>
      <c r="HC4"/>
      <c r="HD4" s="36" t="s">
        <v>107</v>
      </c>
      <c r="HE4" s="43" t="s">
        <v>198</v>
      </c>
      <c r="HF4" s="37" t="s">
        <v>156</v>
      </c>
      <c r="HG4" s="43" t="s">
        <v>199</v>
      </c>
      <c r="HH4" s="37" t="s">
        <v>152</v>
      </c>
      <c r="HI4" s="43" t="s">
        <v>200</v>
      </c>
      <c r="HJ4" s="37" t="s">
        <v>165</v>
      </c>
      <c r="HK4" s="43" t="s">
        <v>201</v>
      </c>
      <c r="HL4" s="37" t="s">
        <v>166</v>
      </c>
      <c r="HM4" s="43" t="s">
        <v>202</v>
      </c>
      <c r="HN4" s="37" t="s">
        <v>167</v>
      </c>
      <c r="HO4" s="43" t="s">
        <v>203</v>
      </c>
      <c r="HP4" s="37" t="s">
        <v>168</v>
      </c>
      <c r="HQ4" s="43" t="s">
        <v>204</v>
      </c>
      <c r="HR4" s="43" t="s">
        <v>205</v>
      </c>
      <c r="HS4" s="43" t="s">
        <v>206</v>
      </c>
      <c r="HT4" s="43" t="s">
        <v>207</v>
      </c>
      <c r="HU4" s="44" t="s">
        <v>208</v>
      </c>
      <c r="HV4"/>
      <c r="HW4" s="36" t="s">
        <v>107</v>
      </c>
      <c r="HX4" s="43" t="s">
        <v>198</v>
      </c>
      <c r="HY4" s="37" t="s">
        <v>156</v>
      </c>
      <c r="HZ4" s="43" t="s">
        <v>199</v>
      </c>
      <c r="IA4" s="37" t="s">
        <v>152</v>
      </c>
      <c r="IB4" s="43" t="s">
        <v>200</v>
      </c>
      <c r="IC4" s="37" t="s">
        <v>165</v>
      </c>
      <c r="ID4" s="43" t="s">
        <v>201</v>
      </c>
      <c r="IE4" s="37" t="s">
        <v>166</v>
      </c>
      <c r="IF4" s="43" t="s">
        <v>202</v>
      </c>
      <c r="IG4" s="37" t="s">
        <v>167</v>
      </c>
      <c r="IH4" s="43" t="s">
        <v>203</v>
      </c>
      <c r="II4" s="37" t="s">
        <v>168</v>
      </c>
      <c r="IJ4" s="43" t="s">
        <v>204</v>
      </c>
      <c r="IK4" s="43" t="s">
        <v>205</v>
      </c>
      <c r="IL4" s="43" t="s">
        <v>206</v>
      </c>
      <c r="IM4" s="43" t="s">
        <v>207</v>
      </c>
      <c r="IN4" s="44" t="s">
        <v>208</v>
      </c>
      <c r="IO4"/>
      <c r="IP4" s="36" t="s">
        <v>107</v>
      </c>
      <c r="IQ4" s="43" t="s">
        <v>198</v>
      </c>
      <c r="IR4" s="41" t="s">
        <v>156</v>
      </c>
      <c r="IS4" s="43" t="s">
        <v>199</v>
      </c>
      <c r="IT4" s="41" t="s">
        <v>152</v>
      </c>
      <c r="IU4" s="43" t="s">
        <v>200</v>
      </c>
      <c r="IV4" s="41" t="s">
        <v>165</v>
      </c>
      <c r="IW4" s="43" t="s">
        <v>201</v>
      </c>
      <c r="IX4" s="41" t="s">
        <v>166</v>
      </c>
      <c r="IY4" s="43" t="s">
        <v>202</v>
      </c>
      <c r="IZ4" s="41" t="s">
        <v>167</v>
      </c>
      <c r="JA4" s="43" t="s">
        <v>203</v>
      </c>
      <c r="JB4" s="41" t="s">
        <v>168</v>
      </c>
      <c r="JC4" s="43" t="s">
        <v>204</v>
      </c>
      <c r="JD4" s="43" t="s">
        <v>205</v>
      </c>
      <c r="JE4" s="43" t="s">
        <v>206</v>
      </c>
      <c r="JF4" s="43" t="s">
        <v>207</v>
      </c>
      <c r="JG4" s="44" t="s">
        <v>208</v>
      </c>
    </row>
    <row r="5" spans="1:267" ht="90" customHeight="1" x14ac:dyDescent="0.35">
      <c r="A5" s="253" t="s">
        <v>182</v>
      </c>
      <c r="B5" s="20" t="s">
        <v>169</v>
      </c>
      <c r="C5" s="256"/>
      <c r="D5" s="257"/>
      <c r="E5" s="256"/>
      <c r="F5" s="257"/>
      <c r="G5" s="256"/>
      <c r="H5" s="257"/>
      <c r="I5" s="24">
        <v>9</v>
      </c>
      <c r="J5" s="24">
        <v>6</v>
      </c>
      <c r="K5" s="24" t="s">
        <v>209</v>
      </c>
      <c r="L5" s="20" t="s">
        <v>210</v>
      </c>
      <c r="N5" s="56">
        <f>'objects basic info'!$H$2/1000*9.8</f>
        <v>9.8000000000000004E-2</v>
      </c>
      <c r="O5" s="59" t="s">
        <v>200</v>
      </c>
      <c r="P5" s="60"/>
      <c r="Q5" s="64"/>
      <c r="R5" s="56"/>
      <c r="S5" s="59"/>
      <c r="T5" s="31"/>
      <c r="U5" s="68"/>
      <c r="W5" s="13"/>
      <c r="X5" s="15" t="str">
        <f>IF(W5="","",IF(W5&lt;BH5,$BH$3,IF(W5&lt;CA5,$CA$3,IF(W5&lt;CT5,$CT$3,IF(W5&lt;DM5,$DM$3,IF(W5&lt;EF5,$EF$3,IF(W5&lt;EY5,$EY$3,IF(W5&lt;FR5,$FR$3,IF(W5&lt;GK5,$GK$3,IF(W5&lt;HD5,$HD$3,IF(W5&lt;HW5,$HW$3,IF(W5&lt;IP5,$IP$3,"-"))))))))))))</f>
        <v/>
      </c>
      <c r="Y5" s="13"/>
      <c r="Z5" s="15" t="str">
        <f>IF(Y5="","",IF(Y5&lt;BI5,$BH$3,IF(Y5&lt;CB5,$CA$3,IF(Y5&lt;CU5,$CT$3,IF(Y5&lt;DN5,$DM$3,IF(Y5&lt;EG5,$EF$3,IF(Y5&lt;EZ5,$EY$3,IF(Y5&lt;FS5,$FR$3,IF(Y5&lt;GL5,$GK$3,IF(Y5&lt;HE5,$HD$3,IF(Y5&lt;HX5,$HW$3,IF(Y5&lt;IQ5,$IP$3,"-"))))))))))))</f>
        <v/>
      </c>
      <c r="AA5" s="31"/>
      <c r="AB5" s="15" t="str">
        <f>IF(AA5="","",IF(AA5&lt;BJ5,$BH$3,IF(AA5&lt;CC5,$CA$3,IF(AA5&lt;CV5,$CT$3,IF(AA5&lt;DO5,$DM$3,IF(AA5&lt;EH5,$EF$3,IF(AA5&lt;FA5,$EY$3,IF(AA5&lt;FT5,$FR$3,IF(AA5&lt;GM5,$GK$3,IF(AA5&lt;HF5,$HD$3,IF(AA5&lt;HY5,$HW$3,IF(AA5&lt;IR5,$IP$3,"-"))))))))))))</f>
        <v/>
      </c>
      <c r="AC5" s="31"/>
      <c r="AD5" s="15" t="str">
        <f>IF(AC5="","",IF(AC5&lt;BK5,$BH$3,IF(AC5&lt;CD5,$CA$3,IF(AC5&lt;CW5,$CT$3,IF(AC5&lt;DP5,$DM$3,IF(AC5&lt;EI5,$EF$3,IF(AC5&lt;FB5,$EY$3,IF(AC5&lt;FU5,$FR$3,IF(AC5&lt;GN5,$GK$3,IF(AC5&lt;HG5,$HD$3,IF(AC5&lt;HZ5,$HW$3,IF(AC5&lt;IS5,$IP$3,"-"))))))))))))</f>
        <v/>
      </c>
      <c r="AE5" s="31"/>
      <c r="AF5" s="15" t="str">
        <f>IF(AE5="","",IF(AE5&lt;BL5,$BH$3,IF(AE5&lt;CE5,$CA$3,IF(AE5&lt;CX5,$CT$3,IF(AE5&lt;DQ5,$DM$3,IF(AE5&lt;EJ5,$EF$3,IF(AE5&lt;FC5,$EY$3,IF(AE5&lt;FV5,$FR$3,IF(AE5&lt;GO5,$GK$3,IF(AE5&lt;HH5,$HD$3,IF(AE5&lt;IA5,$HW$3,IF(AE5&lt;IT5,$IP$3,"-"))))))))))))</f>
        <v/>
      </c>
      <c r="AG5" s="31">
        <f>'objects basic info'!$H$2/1000*9.8</f>
        <v>9.8000000000000004E-2</v>
      </c>
      <c r="AH5" s="15">
        <f>IF(AG5="","",IF(AG5&lt;BM5,$BH$3,IF(AG5&lt;CF5,$CA$3,IF(AG5&lt;CY5,$CT$3,IF(AG5&lt;DR5,$DM$3,IF(AG5&lt;EK5,$EF$3,IF(AG5&lt;FD5,$EY$3,IF(AG5&lt;FW5,$FR$3,IF(AG5&lt;GP5,$GK$3,IF(AG5&lt;HI5,$HD$3,IF(AG5&lt;IB5,$HW$3,IF(AG5&lt;IU5,$IP$3,"-"))))))))))))</f>
        <v>0.5</v>
      </c>
      <c r="AI5" s="31"/>
      <c r="AJ5" s="15" t="str">
        <f>IF(AI5="","",IF(AI5&lt;BN5,$BH$3,IF(AI5&lt;CG5,$CA$3,IF(AI5&lt;CZ5,$CT$3,IF(AI5&lt;DS5,$DM$3,IF(AI5&lt;EL5,$EF$3,IF(AI5&lt;FE5,$EY$3,IF(AI5&lt;FX5,$FR$3,IF(AI5&lt;GQ5,$GK$3,IF(AI5&lt;HJ5,$HD$3,IF(AI5&lt;IC5,$HW$3,IF(AI5&lt;IV5,$IP$3,"-"))))))))))))</f>
        <v/>
      </c>
      <c r="AK5" s="31"/>
      <c r="AL5" s="15" t="str">
        <f>IF(AK5="","",IF(AK5&lt;BO5,$BH$3,IF(AK5&lt;CH5,$CA$3,IF(AK5&lt;DA5,$CT$3,IF(AK5&lt;DT5,$DM$3,IF(AK5&lt;EM5,$EF$3,IF(AK5&lt;FF5,$EY$3,IF(AK5&lt;FY5,$FR$3,IF(AK5&lt;GR5,$GK$3,IF(AK5&lt;HK5,$HD$3,IF(AK5&lt;ID5,$HW$3,IF(AK5&lt;IW5,$IP$3,"-"))))))))))))</f>
        <v/>
      </c>
      <c r="AM5" s="31"/>
      <c r="AN5" s="15" t="str">
        <f>IF(AM5="","",IF(AM5&lt;BP5,$BH$3,IF(AM5&lt;CI5,$CA$3,IF(AM5&lt;DB5,$CT$3,IF(AM5&lt;DU5,$DM$3,IF(AM5&lt;EN5,$EF$3,IF(AM5&lt;FG5,$EY$3,IF(AM5&lt;FZ5,$FR$3,IF(AM5&lt;GS5,$GK$3,IF(AM5&lt;HL5,$HD$3,IF(AM5&lt;IE5,$HW$3,IF(AM5&lt;IX5,$IP$3,"-"))))))))))))</f>
        <v/>
      </c>
      <c r="AO5" s="31"/>
      <c r="AP5" s="15" t="str">
        <f>IF(AO5="","",IF(AO5&lt;BQ5,$BH$3,IF(AO5&lt;CJ5,$CA$3,IF(AO5&lt;DC5,$CT$3,IF(AO5&lt;DV5,$DM$3,IF(AO5&lt;EO5,$EF$3,IF(AO5&lt;FH5,$EY$3,IF(AO5&lt;GA5,$FR$3,IF(AO5&lt;GT5,$GK$3,IF(AO5&lt;HM5,$HD$3,IF(AO5&lt;IF5,$HW$3,IF(AO5&lt;IY5,$IP$3,"-"))))))))))))</f>
        <v/>
      </c>
      <c r="AQ5" s="31"/>
      <c r="AR5" s="15" t="str">
        <f>IF(AQ5="","",IF(AQ5&lt;BR5,$BH$3,IF(AQ5&lt;CK5,$CA$3,IF(AQ5&lt;DD5,$CT$3,IF(AQ5&lt;DW5,$DM$3,IF(AQ5&lt;EP5,$EF$3,IF(AQ5&lt;FI5,$EY$3,IF(AQ5&lt;GB5,$FR$3,IF(AQ5&lt;GU5,$GK$3,IF(AQ5&lt;HN5,$HD$3,IF(AQ5&lt;IG5,$HW$3,IF(AQ5&lt;IZ5,$IP$3,"-"))))))))))))</f>
        <v/>
      </c>
      <c r="AS5" s="31"/>
      <c r="AT5" s="15" t="str">
        <f>IF(AS5="","",IF(AS5&lt;BS5,$BH$3,IF(AS5&lt;CL5,$CA$3,IF(AS5&lt;DE5,$CT$3,IF(AS5&lt;DX5,$DM$3,IF(AS5&lt;EQ5,$EF$3,IF(AS5&lt;FJ5,$EY$3,IF(AS5&lt;GC5,$FR$3,IF(AS5&lt;GV5,$GK$3,IF(AS5&lt;HO5,$HD$3,IF(AS5&lt;IH5,$HW$3,IF(AS5&lt;JA5,$IP$3,"-"))))))))))))</f>
        <v/>
      </c>
      <c r="AU5" s="31"/>
      <c r="AV5" s="15" t="str">
        <f>IF(AU5="","",IF(AU5&lt;BT5,$BH$3,IF(AU5&lt;CM5,$CA$3,IF(AU5&lt;DF5,$CT$3,IF(AU5&lt;DY5,$DM$3,IF(AU5&lt;ER5,$EF$3,IF(AU5&lt;FK5,$EY$3,IF(AU5&lt;GD5,$FR$3,IF(AU5&lt;GW5,$GK$3,IF(AU5&lt;HP5,$HD$3,IF(AU5&lt;II5,$HW$3,IF(AU5&lt;JB5,$IP$3,"-"))))))))))))</f>
        <v/>
      </c>
      <c r="AW5" s="31"/>
      <c r="AX5" s="15" t="str">
        <f>IF(AW5="","",IF(AW5&lt;BU5,$BH$3,IF(AW5&lt;CN5,$CA$3,IF(AW5&lt;DG5,$CT$3,IF(AW5&lt;DZ5,$DM$3,IF(AW5&lt;ES5,$EF$3,IF(AW5&lt;FL5,$EY$3,IF(AW5&lt;GE5,$FR$3,IF(AW5&lt;GX5,$GK$3,IF(AW5&lt;HQ5,$HD$3,IF(AW5&lt;IJ5,$HW$3,IF(AW5&lt;JC5,$IP$3,"-"))))))))))))</f>
        <v/>
      </c>
      <c r="AY5" s="31"/>
      <c r="AZ5" s="15" t="str">
        <f>IF(AY5="","",IF(AY5&lt;BV5,$BH$3,IF(AY5&lt;CO5,$CA$3,IF(AY5&lt;DH5,$CT$3,IF(AY5&lt;EA5,$DM$3,IF(AY5&lt;ET5,$EF$3,IF(AY5&lt;FM5,$EY$3,IF(AY5&lt;GF5,$FR$3,IF(AY5&lt;GY5,$GK$3,IF(AY5&lt;HR5,$HD$3,IF(AY5&lt;IK5,$HW$3,IF(AY5&lt;JD5,$IP$3,"-"))))))))))))</f>
        <v/>
      </c>
      <c r="BA5" s="31"/>
      <c r="BB5" s="15" t="str">
        <f>IF(BA5="","",IF(BA5&lt;BW5,$BH$3,IF(BA5&lt;CP5,$CA$3,IF(BA5&lt;DI5,$CT$3,IF(BA5&lt;EB5,$DM$3,IF(BA5&lt;EU5,$EF$3,IF(BA5&lt;FN5,$EY$3,IF(BA5&lt;GG5,$FR$3,IF(BA5&lt;GZ5,$GK$3,IF(BA5&lt;HS5,$HD$3,IF(BA5&lt;IL5,$HW$3,IF(BA5&lt;JE5,$IP$3,"-"))))))))))))</f>
        <v/>
      </c>
      <c r="BC5" s="31"/>
      <c r="BD5" s="15" t="str">
        <f>IF(BC5="","",IF(BC5&lt;BX5,$BH$3,IF(BC5&lt;CQ5,$CA$3,IF(BC5&lt;DJ5,$CT$3,IF(BC5&lt;EC5,$DM$3,IF(BC5&lt;EV5,$EF$3,IF(BC5&lt;FO5,$EY$3,IF(BC5&lt;GH5,$FR$3,IF(BC5&lt;HA5,$GK$3,IF(BC5&lt;HT5,$HD$3,IF(BC5&lt;IM5,$HW$3,IF(BC5&lt;JF5,$IP$3,"-"))))))))))))</f>
        <v/>
      </c>
      <c r="BE5" s="31"/>
      <c r="BF5" s="15" t="str">
        <f>IF(BE5="","",IF(BE5&lt;BY5,$BH$3,IF(BE5&lt;CR5,$CA$3,IF(BE5&lt;DK5,$CT$3,IF(BE5&lt;ED5,$DM$3,IF(BE5&lt;EW5,$EF$3,IF(BE5&lt;FP5,$EY$3,IF(BE5&lt;GI5,$FR$3,IF(BE5&lt;HB5,$GK$3,IF(BE5&lt;HU5,$HD$3,IF(BE5&lt;IN5,$HW$3,IF(BE5&lt;JG5,$IP$3,"-"))))))))))))</f>
        <v/>
      </c>
      <c r="BH5" s="33">
        <v>0.29699999999999999</v>
      </c>
      <c r="BI5" s="34">
        <v>0.29699999999999999</v>
      </c>
      <c r="BJ5" s="34">
        <v>9.4E-2</v>
      </c>
      <c r="BK5" s="34">
        <v>9.2999999999999999E-2</v>
      </c>
      <c r="BL5" s="34">
        <v>0.16</v>
      </c>
      <c r="BM5" s="34">
        <v>0.214</v>
      </c>
      <c r="BN5" s="34">
        <v>8.3000000000000004E-2</v>
      </c>
      <c r="BO5" s="34">
        <v>0.106</v>
      </c>
      <c r="BP5" s="34">
        <v>0.98399999999999999</v>
      </c>
      <c r="BQ5" s="34">
        <v>0.99</v>
      </c>
      <c r="BR5" s="34">
        <v>0.59</v>
      </c>
      <c r="BS5" s="34">
        <v>0.438</v>
      </c>
      <c r="BT5" s="34">
        <v>0.23499999999999999</v>
      </c>
      <c r="BU5" s="34">
        <v>0.23499999999999999</v>
      </c>
      <c r="BV5" s="34">
        <v>0.22600000000000001</v>
      </c>
      <c r="BW5" s="34">
        <v>0.22</v>
      </c>
      <c r="BX5" s="34">
        <v>9.2999999999999999E-2</v>
      </c>
      <c r="BY5" s="35">
        <v>0.11600000000000001</v>
      </c>
      <c r="CA5" s="33">
        <v>0.59399999999999997</v>
      </c>
      <c r="CB5" s="34">
        <v>0.59399999999999997</v>
      </c>
      <c r="CC5" s="34">
        <v>0.187</v>
      </c>
      <c r="CD5" s="34">
        <v>0.187</v>
      </c>
      <c r="CE5" s="34">
        <v>0.32100000000000001</v>
      </c>
      <c r="CF5" s="34">
        <v>0.42799999999999999</v>
      </c>
      <c r="CG5" s="34">
        <v>0.16700000000000001</v>
      </c>
      <c r="CH5" s="34">
        <v>0.21199999999999999</v>
      </c>
      <c r="CI5" s="34">
        <v>1.968</v>
      </c>
      <c r="CJ5" s="34">
        <v>1.98</v>
      </c>
      <c r="CK5" s="34">
        <v>1.179</v>
      </c>
      <c r="CL5" s="34">
        <v>0.877</v>
      </c>
      <c r="CM5" s="34">
        <v>0.47099999999999997</v>
      </c>
      <c r="CN5" s="34">
        <v>0.47099999999999997</v>
      </c>
      <c r="CO5" s="34">
        <v>0.45200000000000001</v>
      </c>
      <c r="CP5" s="34">
        <v>0.44</v>
      </c>
      <c r="CQ5" s="34">
        <v>0.186</v>
      </c>
      <c r="CR5" s="35">
        <v>0.23200000000000001</v>
      </c>
      <c r="CT5" s="33">
        <v>1.1879999999999999</v>
      </c>
      <c r="CU5" s="34">
        <v>1.1879999999999999</v>
      </c>
      <c r="CV5" s="34">
        <v>0.374</v>
      </c>
      <c r="CW5" s="34">
        <v>0.374</v>
      </c>
      <c r="CX5" s="34">
        <v>0.64100000000000001</v>
      </c>
      <c r="CY5" s="34">
        <v>0.85599999999999998</v>
      </c>
      <c r="CZ5" s="34">
        <v>0.33300000000000002</v>
      </c>
      <c r="DA5" s="34">
        <v>0.42499999999999999</v>
      </c>
      <c r="DB5" s="34">
        <v>3.9369999999999998</v>
      </c>
      <c r="DC5" s="34">
        <v>3.9590000000000001</v>
      </c>
      <c r="DD5" s="34">
        <v>2.359</v>
      </c>
      <c r="DE5" s="34">
        <v>1.7529999999999999</v>
      </c>
      <c r="DF5" s="34">
        <v>0.94099999999999995</v>
      </c>
      <c r="DG5" s="34">
        <v>0.94199999999999995</v>
      </c>
      <c r="DH5" s="34">
        <v>0.90400000000000003</v>
      </c>
      <c r="DI5" s="34">
        <v>0.88</v>
      </c>
      <c r="DJ5" s="34">
        <v>0.372</v>
      </c>
      <c r="DK5" s="35">
        <v>0.46400000000000002</v>
      </c>
      <c r="DM5" s="33">
        <v>1.7829999999999999</v>
      </c>
      <c r="DN5" s="34">
        <v>1.7829999999999999</v>
      </c>
      <c r="DO5" s="34">
        <v>0.56100000000000005</v>
      </c>
      <c r="DP5" s="34">
        <v>0.56000000000000005</v>
      </c>
      <c r="DQ5" s="34">
        <v>0.96199999999999997</v>
      </c>
      <c r="DR5" s="34">
        <v>1.284</v>
      </c>
      <c r="DS5" s="34">
        <v>0.5</v>
      </c>
      <c r="DT5" s="34">
        <v>0.63700000000000001</v>
      </c>
      <c r="DU5" s="34">
        <v>5.9050000000000002</v>
      </c>
      <c r="DV5" s="34">
        <v>5.9390000000000001</v>
      </c>
      <c r="DW5" s="34">
        <v>3.5379999999999998</v>
      </c>
      <c r="DX5" s="34">
        <v>2.63</v>
      </c>
      <c r="DY5" s="34">
        <v>1.4119999999999999</v>
      </c>
      <c r="DZ5" s="34">
        <v>1.413</v>
      </c>
      <c r="EA5" s="34">
        <v>1.3560000000000001</v>
      </c>
      <c r="EB5" s="34">
        <v>1.319</v>
      </c>
      <c r="EC5" s="34">
        <v>0.55800000000000005</v>
      </c>
      <c r="ED5" s="35">
        <v>0.69499999999999995</v>
      </c>
      <c r="EF5" s="33">
        <v>2.3769999999999998</v>
      </c>
      <c r="EG5" s="34">
        <v>2.3769999999999998</v>
      </c>
      <c r="EH5" s="34">
        <v>0.748</v>
      </c>
      <c r="EI5" s="34">
        <v>0.747</v>
      </c>
      <c r="EJ5" s="34">
        <v>1.282</v>
      </c>
      <c r="EK5" s="34">
        <v>1.7130000000000001</v>
      </c>
      <c r="EL5" s="34">
        <v>0.66700000000000004</v>
      </c>
      <c r="EM5" s="34">
        <v>0.85</v>
      </c>
      <c r="EN5" s="34">
        <v>7.8739999999999997</v>
      </c>
      <c r="EO5" s="34">
        <v>7.9180000000000001</v>
      </c>
      <c r="EP5" s="34">
        <v>4.718</v>
      </c>
      <c r="EQ5" s="34">
        <v>3.5059999999999998</v>
      </c>
      <c r="ER5" s="34">
        <v>1.8819999999999999</v>
      </c>
      <c r="ES5" s="34">
        <v>1.8839999999999999</v>
      </c>
      <c r="ET5" s="34">
        <v>1.8080000000000001</v>
      </c>
      <c r="EU5" s="34">
        <v>1.7589999999999999</v>
      </c>
      <c r="EV5" s="34">
        <v>0.74399999999999999</v>
      </c>
      <c r="EW5" s="35">
        <v>0.92700000000000005</v>
      </c>
      <c r="EY5" s="33">
        <v>2.9710000000000001</v>
      </c>
      <c r="EZ5" s="34">
        <v>2.9710000000000001</v>
      </c>
      <c r="FA5" s="34">
        <v>0.93500000000000005</v>
      </c>
      <c r="FB5" s="34">
        <v>0.93400000000000005</v>
      </c>
      <c r="FC5" s="34">
        <v>1.603</v>
      </c>
      <c r="FD5" s="34">
        <v>2.141</v>
      </c>
      <c r="FE5" s="34">
        <v>0.83299999999999996</v>
      </c>
      <c r="FF5" s="34">
        <v>1.0620000000000001</v>
      </c>
      <c r="FG5" s="34">
        <v>9.8420000000000005</v>
      </c>
      <c r="FH5" s="34">
        <v>9.8979999999999997</v>
      </c>
      <c r="FI5" s="34">
        <v>5.8970000000000002</v>
      </c>
      <c r="FJ5" s="34">
        <v>4.383</v>
      </c>
      <c r="FK5" s="34">
        <v>2.3530000000000002</v>
      </c>
      <c r="FL5" s="34">
        <v>2.3540000000000001</v>
      </c>
      <c r="FM5" s="34">
        <v>2.2599999999999998</v>
      </c>
      <c r="FN5" s="34">
        <v>2.1989999999999998</v>
      </c>
      <c r="FO5" s="34">
        <v>0.93</v>
      </c>
      <c r="FP5" s="35">
        <v>1.159</v>
      </c>
      <c r="FR5" s="33">
        <v>3.5649999999999999</v>
      </c>
      <c r="FS5" s="34">
        <v>3.5649999999999999</v>
      </c>
      <c r="FT5" s="34">
        <v>1.1220000000000001</v>
      </c>
      <c r="FU5" s="34">
        <v>1.121</v>
      </c>
      <c r="FV5" s="34">
        <v>1.923</v>
      </c>
      <c r="FW5" s="34">
        <v>2.569</v>
      </c>
      <c r="FX5" s="34">
        <v>1</v>
      </c>
      <c r="FY5" s="34">
        <v>1.274</v>
      </c>
      <c r="FZ5" s="34">
        <v>11.81</v>
      </c>
      <c r="GA5" s="34">
        <v>11.878</v>
      </c>
      <c r="GB5" s="34">
        <v>7.0759999999999996</v>
      </c>
      <c r="GC5" s="34">
        <v>5.2590000000000003</v>
      </c>
      <c r="GD5" s="34">
        <v>2.823</v>
      </c>
      <c r="GE5" s="34">
        <v>2.8250000000000002</v>
      </c>
      <c r="GF5" s="34">
        <v>2.7109999999999999</v>
      </c>
      <c r="GG5" s="34">
        <v>2.6389999999999998</v>
      </c>
      <c r="GH5" s="34">
        <v>1.1160000000000001</v>
      </c>
      <c r="GI5" s="35">
        <v>1.391</v>
      </c>
      <c r="GK5" s="33">
        <v>4.1589999999999998</v>
      </c>
      <c r="GL5" s="34">
        <v>4.1589999999999998</v>
      </c>
      <c r="GM5" s="34">
        <v>1.31</v>
      </c>
      <c r="GN5" s="34">
        <v>1.3080000000000001</v>
      </c>
      <c r="GO5" s="34">
        <v>2.2440000000000002</v>
      </c>
      <c r="GP5" s="34">
        <v>2.9969999999999999</v>
      </c>
      <c r="GQ5" s="34">
        <v>1.167</v>
      </c>
      <c r="GR5" s="34">
        <v>1.4870000000000001</v>
      </c>
      <c r="GS5" s="34">
        <v>13.779</v>
      </c>
      <c r="GT5" s="34">
        <v>13.856999999999999</v>
      </c>
      <c r="GU5" s="34">
        <v>8.2560000000000002</v>
      </c>
      <c r="GV5" s="34">
        <v>6.1360000000000001</v>
      </c>
      <c r="GW5" s="34">
        <v>3.294</v>
      </c>
      <c r="GX5" s="34">
        <v>3.2959999999999998</v>
      </c>
      <c r="GY5" s="34">
        <v>3.1629999999999998</v>
      </c>
      <c r="GZ5" s="34">
        <v>3.0790000000000002</v>
      </c>
      <c r="HA5" s="34">
        <v>1.302</v>
      </c>
      <c r="HB5" s="35">
        <v>1.623</v>
      </c>
      <c r="HD5" s="33">
        <v>4.7539999999999996</v>
      </c>
      <c r="HE5" s="34">
        <v>4.7539999999999996</v>
      </c>
      <c r="HF5" s="34">
        <v>1.4970000000000001</v>
      </c>
      <c r="HG5" s="34">
        <v>1.494</v>
      </c>
      <c r="HH5" s="34">
        <v>2.5640000000000001</v>
      </c>
      <c r="HI5" s="34">
        <v>3.4249999999999998</v>
      </c>
      <c r="HJ5" s="34">
        <v>1.333</v>
      </c>
      <c r="HK5" s="34">
        <v>1.6990000000000001</v>
      </c>
      <c r="HL5" s="34">
        <v>15.747</v>
      </c>
      <c r="HM5" s="34">
        <v>15.837</v>
      </c>
      <c r="HN5" s="34">
        <v>9.4350000000000005</v>
      </c>
      <c r="HO5" s="34">
        <v>7.0119999999999996</v>
      </c>
      <c r="HP5" s="34">
        <v>3.7650000000000001</v>
      </c>
      <c r="HQ5" s="34">
        <v>3.7669999999999999</v>
      </c>
      <c r="HR5" s="34">
        <v>3.6150000000000002</v>
      </c>
      <c r="HS5" s="34">
        <v>3.5190000000000001</v>
      </c>
      <c r="HT5" s="34">
        <v>1.4890000000000001</v>
      </c>
      <c r="HU5" s="35">
        <v>1.8540000000000001</v>
      </c>
      <c r="HW5" s="33">
        <v>5.3479999999999999</v>
      </c>
      <c r="HX5" s="34">
        <v>5.3479999999999999</v>
      </c>
      <c r="HY5" s="34">
        <v>1.6839999999999999</v>
      </c>
      <c r="HZ5" s="34">
        <v>1.681</v>
      </c>
      <c r="IA5" s="34">
        <v>2.8849999999999998</v>
      </c>
      <c r="IB5" s="34">
        <v>3.8530000000000002</v>
      </c>
      <c r="IC5" s="34">
        <v>1.5</v>
      </c>
      <c r="ID5" s="34">
        <v>1.9119999999999999</v>
      </c>
      <c r="IE5" s="34">
        <v>17.716000000000001</v>
      </c>
      <c r="IF5" s="34">
        <v>17.815999999999999</v>
      </c>
      <c r="IG5" s="34">
        <v>10.615</v>
      </c>
      <c r="IH5" s="34">
        <v>7.8890000000000002</v>
      </c>
      <c r="II5" s="34">
        <v>4.2350000000000003</v>
      </c>
      <c r="IJ5" s="34">
        <v>4.2380000000000004</v>
      </c>
      <c r="IK5" s="34">
        <v>4.0670000000000002</v>
      </c>
      <c r="IL5" s="34">
        <v>3.9580000000000002</v>
      </c>
      <c r="IM5" s="34">
        <v>1.675</v>
      </c>
      <c r="IN5" s="35">
        <v>2.0859999999999999</v>
      </c>
      <c r="IP5" s="33">
        <v>5.9420000000000002</v>
      </c>
      <c r="IQ5" s="34">
        <v>5.9420000000000002</v>
      </c>
      <c r="IR5" s="34">
        <v>1.871</v>
      </c>
      <c r="IS5" s="34">
        <v>1.8680000000000001</v>
      </c>
      <c r="IT5" s="34">
        <v>3.2050000000000001</v>
      </c>
      <c r="IU5" s="34">
        <v>4.282</v>
      </c>
      <c r="IV5" s="34">
        <v>1.667</v>
      </c>
      <c r="IW5" s="34">
        <v>2.1240000000000001</v>
      </c>
      <c r="IX5" s="34">
        <v>19.684000000000001</v>
      </c>
      <c r="IY5" s="34">
        <v>19.795999999999999</v>
      </c>
      <c r="IZ5" s="34">
        <v>11.794</v>
      </c>
      <c r="JA5" s="34">
        <v>8.766</v>
      </c>
      <c r="JB5" s="34">
        <v>4.7060000000000004</v>
      </c>
      <c r="JC5" s="34">
        <v>4.7089999999999996</v>
      </c>
      <c r="JD5" s="34">
        <v>4.5190000000000001</v>
      </c>
      <c r="JE5" s="34">
        <v>4.3979999999999997</v>
      </c>
      <c r="JF5" s="34">
        <v>1.861</v>
      </c>
      <c r="JG5" s="35">
        <v>2.3180000000000001</v>
      </c>
    </row>
    <row r="6" spans="1:267" ht="90" customHeight="1" x14ac:dyDescent="0.35">
      <c r="A6" s="255"/>
      <c r="B6" s="21" t="s">
        <v>131</v>
      </c>
      <c r="C6" s="245"/>
      <c r="D6" s="246"/>
      <c r="E6" s="245"/>
      <c r="F6" s="246"/>
      <c r="G6" s="245"/>
      <c r="H6" s="246"/>
      <c r="I6" s="25">
        <v>5</v>
      </c>
      <c r="J6" s="25">
        <v>6</v>
      </c>
      <c r="K6" s="25" t="s">
        <v>209</v>
      </c>
      <c r="L6" s="21" t="s">
        <v>210</v>
      </c>
      <c r="N6" s="48">
        <f>'objects basic info'!$H$2/1000*9.8</f>
        <v>9.8000000000000004E-2</v>
      </c>
      <c r="O6" s="50" t="s">
        <v>200</v>
      </c>
      <c r="P6" s="52"/>
      <c r="Q6" s="65"/>
      <c r="R6" s="49"/>
      <c r="S6" s="50"/>
      <c r="T6" s="52"/>
      <c r="U6" s="50"/>
      <c r="W6" s="5"/>
      <c r="X6" s="6" t="str">
        <f t="shared" ref="X6:X51" si="0">IF(W6="","",IF(W6&lt;BH6,$BH$3,IF(W6&lt;CA6,$CA$3,IF(W6&lt;CT6,$CT$3,IF(W6&lt;DM6,$DM$3,IF(W6&lt;EF6,$EF$3,IF(W6&lt;EY6,$EY$3,IF(W6&lt;FR6,$FR$3,IF(W6&lt;GK6,$GK$3,IF(W6&lt;HD6,$HD$3,IF(W6&lt;HW6,$HW$3,IF(W6&lt;IP6,$IP$3,"-"))))))))))))</f>
        <v/>
      </c>
      <c r="Y6" s="5"/>
      <c r="Z6" s="6" t="str">
        <f t="shared" ref="Z6:Z51" si="1">IF(Y6="","",IF(Y6&lt;BI6,$BH$3,IF(Y6&lt;CB6,$CA$3,IF(Y6&lt;CU6,$CT$3,IF(Y6&lt;DN6,$DM$3,IF(Y6&lt;EG6,$EF$3,IF(Y6&lt;EZ6,$EY$3,IF(Y6&lt;FS6,$FR$3,IF(Y6&lt;GL6,$GK$3,IF(Y6&lt;HE6,$HD$3,IF(Y6&lt;HX6,$HW$3,IF(Y6&lt;IQ6,$IP$3,"-"))))))))))))</f>
        <v/>
      </c>
      <c r="AA6" s="9"/>
      <c r="AB6" s="6" t="str">
        <f t="shared" ref="AB6:AB51" si="2">IF(AA6="","",IF(AA6&lt;BJ6,$BH$3,IF(AA6&lt;CC6,$CA$3,IF(AA6&lt;CV6,$CT$3,IF(AA6&lt;DO6,$DM$3,IF(AA6&lt;EH6,$EF$3,IF(AA6&lt;FA6,$EY$3,IF(AA6&lt;FT6,$FR$3,IF(AA6&lt;GM6,$GK$3,IF(AA6&lt;HF6,$HD$3,IF(AA6&lt;HY6,$HW$3,IF(AA6&lt;IR6,$IP$3,"-"))))))))))))</f>
        <v/>
      </c>
      <c r="AC6" s="9"/>
      <c r="AD6" s="6" t="str">
        <f t="shared" ref="AD6:AD51" si="3">IF(AC6="","",IF(AC6&lt;BK6,$BH$3,IF(AC6&lt;CD6,$CA$3,IF(AC6&lt;CW6,$CT$3,IF(AC6&lt;DP6,$DM$3,IF(AC6&lt;EI6,$EF$3,IF(AC6&lt;FB6,$EY$3,IF(AC6&lt;FU6,$FR$3,IF(AC6&lt;GN6,$GK$3,IF(AC6&lt;HG6,$HD$3,IF(AC6&lt;HZ6,$HW$3,IF(AC6&lt;IS6,$IP$3,"-"))))))))))))</f>
        <v/>
      </c>
      <c r="AE6" s="9"/>
      <c r="AF6" s="6" t="str">
        <f t="shared" ref="AF6:AF51" si="4">IF(AE6="","",IF(AE6&lt;BL6,$BH$3,IF(AE6&lt;CE6,$CA$3,IF(AE6&lt;CX6,$CT$3,IF(AE6&lt;DQ6,$DM$3,IF(AE6&lt;EJ6,$EF$3,IF(AE6&lt;FC6,$EY$3,IF(AE6&lt;FV6,$FR$3,IF(AE6&lt;GO6,$GK$3,IF(AE6&lt;HH6,$HD$3,IF(AE6&lt;IA6,$HW$3,IF(AE6&lt;IT6,$IP$3,"-"))))))))))))</f>
        <v/>
      </c>
      <c r="AG6" s="9">
        <f>'objects basic info'!$H$2/1000*9.8</f>
        <v>9.8000000000000004E-2</v>
      </c>
      <c r="AH6" s="6">
        <f t="shared" ref="AH6:AH51" si="5">IF(AG6="","",IF(AG6&lt;BM6,$BH$3,IF(AG6&lt;CF6,$CA$3,IF(AG6&lt;CY6,$CT$3,IF(AG6&lt;DR6,$DM$3,IF(AG6&lt;EK6,$EF$3,IF(AG6&lt;FD6,$EY$3,IF(AG6&lt;FW6,$FR$3,IF(AG6&lt;GP6,$GK$3,IF(AG6&lt;HI6,$HD$3,IF(AG6&lt;IB6,$HW$3,IF(AG6&lt;IU6,$IP$3,"-"))))))))))))</f>
        <v>0.5</v>
      </c>
      <c r="AI6" s="9"/>
      <c r="AJ6" s="6"/>
      <c r="AK6" s="9"/>
      <c r="AL6" s="6"/>
      <c r="AM6" s="9"/>
      <c r="AN6" s="6"/>
      <c r="AO6" s="9"/>
      <c r="AP6" s="6"/>
      <c r="AQ6" s="9"/>
      <c r="AR6" s="6"/>
      <c r="AS6" s="9"/>
      <c r="AT6" s="6"/>
      <c r="AU6" s="9"/>
      <c r="AV6" s="6"/>
      <c r="AW6" s="9"/>
      <c r="AX6" s="6"/>
      <c r="AY6" s="9"/>
      <c r="AZ6" s="6"/>
      <c r="BA6" s="9"/>
      <c r="BB6" s="6"/>
      <c r="BC6" s="9"/>
      <c r="BD6" s="6"/>
      <c r="BE6" s="9"/>
      <c r="BF6" s="6"/>
      <c r="BH6" s="5">
        <v>0.5</v>
      </c>
      <c r="BI6" s="8">
        <v>1.3839999999999999</v>
      </c>
      <c r="BJ6" s="8">
        <v>1.1739999999999999</v>
      </c>
      <c r="BK6" s="8">
        <v>0.64</v>
      </c>
      <c r="BL6" s="8">
        <v>0.44700000000000001</v>
      </c>
      <c r="BM6" s="8">
        <v>0.45100000000000001</v>
      </c>
      <c r="BN6" s="8">
        <v>0.313</v>
      </c>
      <c r="BO6" s="8">
        <v>0.32700000000000001</v>
      </c>
      <c r="BP6" s="8">
        <v>1.2470000000000001</v>
      </c>
      <c r="BQ6" s="8">
        <v>1.294</v>
      </c>
      <c r="BR6" s="8">
        <v>1.5</v>
      </c>
      <c r="BS6" s="8">
        <v>1.5</v>
      </c>
      <c r="BT6" s="8">
        <v>2.1840000000000002</v>
      </c>
      <c r="BU6" s="8">
        <v>2.2029999999999998</v>
      </c>
      <c r="BV6" s="8">
        <v>0.88600000000000001</v>
      </c>
      <c r="BW6" s="8">
        <v>0.75</v>
      </c>
      <c r="BX6" s="8">
        <v>0.28599999999999998</v>
      </c>
      <c r="BY6" s="6">
        <v>0.307</v>
      </c>
      <c r="CA6" s="5">
        <v>1</v>
      </c>
      <c r="CB6" s="8">
        <v>2.7679999999999998</v>
      </c>
      <c r="CC6" s="8">
        <v>2.3479999999999999</v>
      </c>
      <c r="CD6" s="8">
        <v>1.28</v>
      </c>
      <c r="CE6" s="8">
        <v>0.89300000000000002</v>
      </c>
      <c r="CF6" s="8">
        <v>0.90300000000000002</v>
      </c>
      <c r="CG6" s="8">
        <v>0.626</v>
      </c>
      <c r="CH6" s="8">
        <v>0.65300000000000002</v>
      </c>
      <c r="CI6" s="8">
        <v>2.4929999999999999</v>
      </c>
      <c r="CJ6" s="8">
        <v>2.5870000000000002</v>
      </c>
      <c r="CK6" s="8">
        <v>3</v>
      </c>
      <c r="CL6" s="8">
        <v>3</v>
      </c>
      <c r="CM6" s="8">
        <v>4.367</v>
      </c>
      <c r="CN6" s="8">
        <v>4.4059999999999997</v>
      </c>
      <c r="CO6" s="8">
        <v>1.772</v>
      </c>
      <c r="CP6" s="8">
        <v>1.5</v>
      </c>
      <c r="CQ6" s="8">
        <v>0.57199999999999995</v>
      </c>
      <c r="CR6" s="6">
        <v>0.61399999999999999</v>
      </c>
      <c r="CT6" s="5">
        <v>2</v>
      </c>
      <c r="CU6" s="8">
        <v>5.5350000000000001</v>
      </c>
      <c r="CV6" s="8">
        <v>4.6959999999999997</v>
      </c>
      <c r="CW6" s="8">
        <v>2.56</v>
      </c>
      <c r="CX6" s="8">
        <v>1.7869999999999999</v>
      </c>
      <c r="CY6" s="8">
        <v>1.8049999999999999</v>
      </c>
      <c r="CZ6" s="8">
        <v>1.252</v>
      </c>
      <c r="DA6" s="8">
        <v>1.306</v>
      </c>
      <c r="DB6" s="8">
        <v>4.9859999999999998</v>
      </c>
      <c r="DC6" s="8">
        <v>5.1740000000000004</v>
      </c>
      <c r="DD6" s="8">
        <v>6</v>
      </c>
      <c r="DE6" s="8">
        <v>6</v>
      </c>
      <c r="DF6" s="8">
        <v>8.734</v>
      </c>
      <c r="DG6" s="8">
        <v>8.8109999999999999</v>
      </c>
      <c r="DH6" s="8">
        <v>3.544</v>
      </c>
      <c r="DI6" s="8">
        <v>2.9990000000000001</v>
      </c>
      <c r="DJ6" s="8">
        <v>1.1439999999999999</v>
      </c>
      <c r="DK6" s="6">
        <v>1.2290000000000001</v>
      </c>
      <c r="DM6" s="5">
        <v>3</v>
      </c>
      <c r="DN6" s="8">
        <v>8.3030000000000008</v>
      </c>
      <c r="DO6" s="8">
        <v>7.0439999999999996</v>
      </c>
      <c r="DP6" s="8">
        <v>3.84</v>
      </c>
      <c r="DQ6" s="8">
        <v>2.68</v>
      </c>
      <c r="DR6" s="8">
        <v>2.7080000000000002</v>
      </c>
      <c r="DS6" s="8">
        <v>1.8779999999999999</v>
      </c>
      <c r="DT6" s="8">
        <v>1.9590000000000001</v>
      </c>
      <c r="DU6" s="8">
        <v>7.4790000000000001</v>
      </c>
      <c r="DV6" s="8">
        <v>7.7610000000000001</v>
      </c>
      <c r="DW6" s="8">
        <v>9</v>
      </c>
      <c r="DX6" s="8">
        <v>9</v>
      </c>
      <c r="DY6" s="8">
        <v>13.101000000000001</v>
      </c>
      <c r="DZ6" s="8">
        <v>13.217000000000001</v>
      </c>
      <c r="EA6" s="8">
        <v>5.3150000000000004</v>
      </c>
      <c r="EB6" s="8">
        <v>4.4989999999999997</v>
      </c>
      <c r="EC6" s="8">
        <v>1.716</v>
      </c>
      <c r="ED6" s="6">
        <v>1.843</v>
      </c>
      <c r="EF6" s="5">
        <v>4</v>
      </c>
      <c r="EG6" s="8">
        <v>11.071</v>
      </c>
      <c r="EH6" s="8">
        <v>9.3919999999999995</v>
      </c>
      <c r="EI6" s="8">
        <v>5.12</v>
      </c>
      <c r="EJ6" s="8">
        <v>3.573</v>
      </c>
      <c r="EK6" s="8">
        <v>3.61</v>
      </c>
      <c r="EL6" s="8">
        <v>2.5030000000000001</v>
      </c>
      <c r="EM6" s="8">
        <v>2.613</v>
      </c>
      <c r="EN6" s="8">
        <v>9.9719999999999995</v>
      </c>
      <c r="EO6" s="8">
        <v>10.349</v>
      </c>
      <c r="EP6" s="8">
        <v>12</v>
      </c>
      <c r="EQ6" s="8">
        <v>12</v>
      </c>
      <c r="ER6" s="8">
        <v>17.468</v>
      </c>
      <c r="ES6" s="8">
        <v>17.622</v>
      </c>
      <c r="ET6" s="8">
        <v>7.0869999999999997</v>
      </c>
      <c r="EU6" s="8">
        <v>5.9989999999999997</v>
      </c>
      <c r="EV6" s="8">
        <v>2.2879999999999998</v>
      </c>
      <c r="EW6" s="6">
        <v>2.4580000000000002</v>
      </c>
      <c r="EY6" s="5">
        <v>5</v>
      </c>
      <c r="EZ6" s="8">
        <v>13.837999999999999</v>
      </c>
      <c r="FA6" s="8">
        <v>11.74</v>
      </c>
      <c r="FB6" s="8">
        <v>6.4</v>
      </c>
      <c r="FC6" s="8">
        <v>4.4660000000000002</v>
      </c>
      <c r="FD6" s="8">
        <v>4.5129999999999999</v>
      </c>
      <c r="FE6" s="8">
        <v>3.129</v>
      </c>
      <c r="FF6" s="8">
        <v>3.266</v>
      </c>
      <c r="FG6" s="8">
        <v>12.465</v>
      </c>
      <c r="FH6" s="8">
        <v>12.936</v>
      </c>
      <c r="FI6" s="8">
        <v>15</v>
      </c>
      <c r="FJ6" s="8">
        <v>15</v>
      </c>
      <c r="FK6" s="8">
        <v>21.835000000000001</v>
      </c>
      <c r="FL6" s="8">
        <v>22.027999999999999</v>
      </c>
      <c r="FM6" s="8">
        <v>8.859</v>
      </c>
      <c r="FN6" s="8">
        <v>7.4989999999999997</v>
      </c>
      <c r="FO6" s="8">
        <v>2.86</v>
      </c>
      <c r="FP6" s="6">
        <v>3.0720000000000001</v>
      </c>
      <c r="FR6" s="5">
        <v>6</v>
      </c>
      <c r="FS6" s="8">
        <v>16.606000000000002</v>
      </c>
      <c r="FT6" s="8">
        <v>14.087999999999999</v>
      </c>
      <c r="FU6" s="8">
        <v>7.6790000000000003</v>
      </c>
      <c r="FV6" s="8">
        <v>5.36</v>
      </c>
      <c r="FW6" s="8">
        <v>5.4160000000000004</v>
      </c>
      <c r="FX6" s="8">
        <v>3.7549999999999999</v>
      </c>
      <c r="FY6" s="8">
        <v>3.919</v>
      </c>
      <c r="FZ6" s="8">
        <v>14.958</v>
      </c>
      <c r="GA6" s="8">
        <v>15.523</v>
      </c>
      <c r="GB6" s="8">
        <v>18</v>
      </c>
      <c r="GC6" s="8">
        <v>18</v>
      </c>
      <c r="GD6" s="8">
        <v>26.202000000000002</v>
      </c>
      <c r="GE6" s="8">
        <v>26.434000000000001</v>
      </c>
      <c r="GF6" s="8">
        <v>10.631</v>
      </c>
      <c r="GG6" s="8">
        <v>8.9979999999999993</v>
      </c>
      <c r="GH6" s="8">
        <v>3.4319999999999999</v>
      </c>
      <c r="GI6" s="6">
        <v>3.6869999999999998</v>
      </c>
      <c r="GK6" s="5">
        <v>7</v>
      </c>
      <c r="GL6" s="8">
        <v>19.373999999999999</v>
      </c>
      <c r="GM6" s="8">
        <v>16.436</v>
      </c>
      <c r="GN6" s="8">
        <v>8.9589999999999996</v>
      </c>
      <c r="GO6" s="8">
        <v>6.2530000000000001</v>
      </c>
      <c r="GP6" s="8">
        <v>6.3179999999999996</v>
      </c>
      <c r="GQ6" s="8">
        <v>4.3810000000000002</v>
      </c>
      <c r="GR6" s="8">
        <v>4.5720000000000001</v>
      </c>
      <c r="GS6" s="8">
        <v>17.451000000000001</v>
      </c>
      <c r="GT6" s="8">
        <v>18.11</v>
      </c>
      <c r="GU6" s="8">
        <v>21</v>
      </c>
      <c r="GV6" s="8">
        <v>21</v>
      </c>
      <c r="GW6" s="8">
        <v>30.568999999999999</v>
      </c>
      <c r="GX6" s="8">
        <v>30.838999999999999</v>
      </c>
      <c r="GY6" s="8">
        <v>12.401999999999999</v>
      </c>
      <c r="GZ6" s="8">
        <v>10.497999999999999</v>
      </c>
      <c r="HA6" s="8">
        <v>4.0039999999999996</v>
      </c>
      <c r="HB6" s="6">
        <v>4.3010000000000002</v>
      </c>
      <c r="HD6" s="5">
        <v>8</v>
      </c>
      <c r="HE6" s="8">
        <v>22.140999999999998</v>
      </c>
      <c r="HF6" s="8">
        <v>18.783999999999999</v>
      </c>
      <c r="HG6" s="8">
        <v>10.239000000000001</v>
      </c>
      <c r="HH6" s="8">
        <v>7.1459999999999999</v>
      </c>
      <c r="HI6" s="8">
        <v>7.2210000000000001</v>
      </c>
      <c r="HJ6" s="8">
        <v>5.0069999999999997</v>
      </c>
      <c r="HK6" s="8">
        <v>5.2249999999999996</v>
      </c>
      <c r="HL6" s="8">
        <v>19.943999999999999</v>
      </c>
      <c r="HM6" s="8">
        <v>20.696999999999999</v>
      </c>
      <c r="HN6" s="8">
        <v>24</v>
      </c>
      <c r="HO6" s="8">
        <v>24</v>
      </c>
      <c r="HP6" s="8">
        <v>34.936</v>
      </c>
      <c r="HQ6" s="8">
        <v>35.244999999999997</v>
      </c>
      <c r="HR6" s="8">
        <v>14.173999999999999</v>
      </c>
      <c r="HS6" s="8">
        <v>11.997999999999999</v>
      </c>
      <c r="HT6" s="8">
        <v>4.5759999999999996</v>
      </c>
      <c r="HU6" s="6">
        <v>4.9160000000000004</v>
      </c>
      <c r="HW6" s="5">
        <v>9</v>
      </c>
      <c r="HX6" s="8">
        <v>24.908999999999999</v>
      </c>
      <c r="HY6" s="8">
        <v>21.132999999999999</v>
      </c>
      <c r="HZ6" s="8">
        <v>11.519</v>
      </c>
      <c r="IA6" s="8">
        <v>8.0399999999999991</v>
      </c>
      <c r="IB6" s="8">
        <v>8.1229999999999993</v>
      </c>
      <c r="IC6" s="8">
        <v>5.633</v>
      </c>
      <c r="ID6" s="8">
        <v>5.8780000000000001</v>
      </c>
      <c r="IE6" s="8">
        <v>22.437999999999999</v>
      </c>
      <c r="IF6" s="8">
        <v>23.283999999999999</v>
      </c>
      <c r="IG6" s="8">
        <v>27</v>
      </c>
      <c r="IH6" s="8">
        <v>27</v>
      </c>
      <c r="II6" s="8">
        <v>39.302999999999997</v>
      </c>
      <c r="IJ6" s="8">
        <v>39.65</v>
      </c>
      <c r="IK6" s="8">
        <v>15.946</v>
      </c>
      <c r="IL6" s="8">
        <v>13.497</v>
      </c>
      <c r="IM6" s="8">
        <v>5.1479999999999997</v>
      </c>
      <c r="IN6" s="6">
        <v>5.53</v>
      </c>
      <c r="IP6" s="5">
        <v>10</v>
      </c>
      <c r="IQ6" s="8">
        <v>27.677</v>
      </c>
      <c r="IR6" s="8">
        <v>23.481000000000002</v>
      </c>
      <c r="IS6" s="8">
        <v>12.798999999999999</v>
      </c>
      <c r="IT6" s="8">
        <v>8.9329999999999998</v>
      </c>
      <c r="IU6" s="8">
        <v>9.0259999999999998</v>
      </c>
      <c r="IV6" s="8">
        <v>6.258</v>
      </c>
      <c r="IW6" s="8">
        <v>6.5309999999999997</v>
      </c>
      <c r="IX6" s="8">
        <v>24.931000000000001</v>
      </c>
      <c r="IY6" s="8">
        <v>25.870999999999999</v>
      </c>
      <c r="IZ6" s="8">
        <v>30</v>
      </c>
      <c r="JA6" s="8">
        <v>30</v>
      </c>
      <c r="JB6" s="8">
        <v>43.67</v>
      </c>
      <c r="JC6" s="8">
        <v>44.055999999999997</v>
      </c>
      <c r="JD6" s="8">
        <v>17.718</v>
      </c>
      <c r="JE6" s="8">
        <v>14.997</v>
      </c>
      <c r="JF6" s="8">
        <v>5.72</v>
      </c>
      <c r="JG6" s="6">
        <v>6.1449999999999996</v>
      </c>
    </row>
    <row r="7" spans="1:267" ht="90" customHeight="1" x14ac:dyDescent="0.35">
      <c r="A7" s="255"/>
      <c r="B7" s="21" t="s">
        <v>130</v>
      </c>
      <c r="C7" s="245"/>
      <c r="D7" s="246"/>
      <c r="E7" s="245"/>
      <c r="F7" s="246"/>
      <c r="G7" s="245"/>
      <c r="H7" s="246"/>
      <c r="I7" s="25">
        <v>2</v>
      </c>
      <c r="J7" s="25">
        <v>5</v>
      </c>
      <c r="K7" s="25" t="s">
        <v>209</v>
      </c>
      <c r="L7" s="21" t="s">
        <v>210</v>
      </c>
      <c r="N7" s="48">
        <f>'objects basic info'!$H$2/1000*9.8</f>
        <v>9.8000000000000004E-2</v>
      </c>
      <c r="O7" s="50" t="s">
        <v>200</v>
      </c>
      <c r="P7" s="52"/>
      <c r="Q7" s="65"/>
      <c r="R7" s="49"/>
      <c r="S7" s="50"/>
      <c r="T7" s="52"/>
      <c r="U7" s="50"/>
      <c r="W7" s="5"/>
      <c r="X7" s="6" t="str">
        <f t="shared" si="0"/>
        <v/>
      </c>
      <c r="Y7" s="5"/>
      <c r="Z7" s="6" t="str">
        <f t="shared" si="1"/>
        <v/>
      </c>
      <c r="AA7" s="9"/>
      <c r="AB7" s="6" t="str">
        <f t="shared" si="2"/>
        <v/>
      </c>
      <c r="AC7" s="9"/>
      <c r="AD7" s="6" t="str">
        <f t="shared" si="3"/>
        <v/>
      </c>
      <c r="AE7" s="9"/>
      <c r="AF7" s="6" t="str">
        <f t="shared" si="4"/>
        <v/>
      </c>
      <c r="AG7" s="9">
        <f>'objects basic info'!$H$2/1000*9.8</f>
        <v>9.8000000000000004E-2</v>
      </c>
      <c r="AH7" s="6">
        <f t="shared" si="5"/>
        <v>0.5</v>
      </c>
      <c r="AI7" s="9"/>
      <c r="AJ7" s="6"/>
      <c r="AK7" s="9"/>
      <c r="AL7" s="6"/>
      <c r="AM7" s="9"/>
      <c r="AN7" s="6"/>
      <c r="AO7" s="9"/>
      <c r="AP7" s="6"/>
      <c r="AQ7" s="9"/>
      <c r="AR7" s="6"/>
      <c r="AS7" s="9"/>
      <c r="AT7" s="6"/>
      <c r="AU7" s="9"/>
      <c r="AV7" s="6"/>
      <c r="AW7" s="9"/>
      <c r="AX7" s="6"/>
      <c r="AY7" s="9"/>
      <c r="AZ7" s="6"/>
      <c r="BA7" s="9"/>
      <c r="BB7" s="6"/>
      <c r="BC7" s="9"/>
      <c r="BD7" s="6"/>
      <c r="BE7" s="9"/>
      <c r="BF7" s="6"/>
      <c r="BH7" s="5">
        <v>0.5</v>
      </c>
      <c r="BI7" s="8">
        <v>0.5</v>
      </c>
      <c r="BJ7" s="8">
        <v>0.3</v>
      </c>
      <c r="BK7" s="8">
        <v>0.3</v>
      </c>
      <c r="BL7" s="8">
        <v>0.3</v>
      </c>
      <c r="BM7" s="8">
        <v>0.3</v>
      </c>
      <c r="BN7" s="8">
        <v>0.14899999999999999</v>
      </c>
      <c r="BO7" s="8">
        <v>0.14899999999999999</v>
      </c>
      <c r="BP7" s="8">
        <v>0</v>
      </c>
      <c r="BQ7" s="8">
        <v>0</v>
      </c>
      <c r="BR7" s="8">
        <v>1.5</v>
      </c>
      <c r="BS7" s="8">
        <v>1.5</v>
      </c>
      <c r="BT7" s="8">
        <v>1.5</v>
      </c>
      <c r="BU7" s="8">
        <v>1.5</v>
      </c>
      <c r="BV7" s="8">
        <v>0</v>
      </c>
      <c r="BW7" s="8">
        <v>0</v>
      </c>
      <c r="BX7" s="8">
        <v>0</v>
      </c>
      <c r="BY7" s="6">
        <v>0</v>
      </c>
      <c r="CA7" s="5">
        <v>1</v>
      </c>
      <c r="CB7" s="8">
        <v>1</v>
      </c>
      <c r="CC7" s="8">
        <v>0.6</v>
      </c>
      <c r="CD7" s="8">
        <v>0.6</v>
      </c>
      <c r="CE7" s="8">
        <v>0.6</v>
      </c>
      <c r="CF7" s="8">
        <v>0.6</v>
      </c>
      <c r="CG7" s="8">
        <v>0.29799999999999999</v>
      </c>
      <c r="CH7" s="8">
        <v>0.29799999999999999</v>
      </c>
      <c r="CI7" s="8">
        <v>0</v>
      </c>
      <c r="CJ7" s="8">
        <v>0</v>
      </c>
      <c r="CK7" s="8">
        <v>3</v>
      </c>
      <c r="CL7" s="8">
        <v>3</v>
      </c>
      <c r="CM7" s="8">
        <v>3</v>
      </c>
      <c r="CN7" s="8">
        <v>3</v>
      </c>
      <c r="CO7" s="8">
        <v>0</v>
      </c>
      <c r="CP7" s="8">
        <v>0</v>
      </c>
      <c r="CQ7" s="8">
        <v>0</v>
      </c>
      <c r="CR7" s="6">
        <v>0</v>
      </c>
      <c r="CT7" s="5">
        <v>2</v>
      </c>
      <c r="CU7" s="8">
        <v>2</v>
      </c>
      <c r="CV7" s="8">
        <v>1.2</v>
      </c>
      <c r="CW7" s="8">
        <v>1.2</v>
      </c>
      <c r="CX7" s="8">
        <v>1.2</v>
      </c>
      <c r="CY7" s="8">
        <v>1.2</v>
      </c>
      <c r="CZ7" s="8">
        <v>0.59599999999999997</v>
      </c>
      <c r="DA7" s="8">
        <v>0.59599999999999997</v>
      </c>
      <c r="DB7" s="8">
        <v>0</v>
      </c>
      <c r="DC7" s="8">
        <v>0</v>
      </c>
      <c r="DD7" s="8">
        <v>6</v>
      </c>
      <c r="DE7" s="8">
        <v>6</v>
      </c>
      <c r="DF7" s="8">
        <v>6</v>
      </c>
      <c r="DG7" s="8">
        <v>6</v>
      </c>
      <c r="DH7" s="8">
        <v>0</v>
      </c>
      <c r="DI7" s="8">
        <v>0</v>
      </c>
      <c r="DJ7" s="8">
        <v>0</v>
      </c>
      <c r="DK7" s="6">
        <v>0</v>
      </c>
      <c r="DM7" s="5">
        <v>3</v>
      </c>
      <c r="DN7" s="8">
        <v>3</v>
      </c>
      <c r="DO7" s="8">
        <v>1.8</v>
      </c>
      <c r="DP7" s="8">
        <v>1.8</v>
      </c>
      <c r="DQ7" s="8">
        <v>1.8</v>
      </c>
      <c r="DR7" s="8">
        <v>1.8</v>
      </c>
      <c r="DS7" s="8">
        <v>0.89400000000000002</v>
      </c>
      <c r="DT7" s="8">
        <v>0.89400000000000002</v>
      </c>
      <c r="DU7" s="8">
        <v>0</v>
      </c>
      <c r="DV7" s="8">
        <v>0</v>
      </c>
      <c r="DW7" s="8">
        <v>9</v>
      </c>
      <c r="DX7" s="8">
        <v>9</v>
      </c>
      <c r="DY7" s="8">
        <v>9</v>
      </c>
      <c r="DZ7" s="8">
        <v>9</v>
      </c>
      <c r="EA7" s="8">
        <v>0</v>
      </c>
      <c r="EB7" s="8">
        <v>0</v>
      </c>
      <c r="EC7" s="8">
        <v>0</v>
      </c>
      <c r="ED7" s="6">
        <v>0</v>
      </c>
      <c r="EF7" s="5">
        <v>4</v>
      </c>
      <c r="EG7" s="8">
        <v>4</v>
      </c>
      <c r="EH7" s="8">
        <v>2.4</v>
      </c>
      <c r="EI7" s="8">
        <v>2.4</v>
      </c>
      <c r="EJ7" s="8">
        <v>2.4</v>
      </c>
      <c r="EK7" s="8">
        <v>2.4</v>
      </c>
      <c r="EL7" s="8">
        <v>1.1919999999999999</v>
      </c>
      <c r="EM7" s="8">
        <v>1.1919999999999999</v>
      </c>
      <c r="EN7" s="8">
        <v>0</v>
      </c>
      <c r="EO7" s="8">
        <v>0</v>
      </c>
      <c r="EP7" s="8">
        <v>12</v>
      </c>
      <c r="EQ7" s="8">
        <v>12</v>
      </c>
      <c r="ER7" s="8">
        <v>12</v>
      </c>
      <c r="ES7" s="8">
        <v>12</v>
      </c>
      <c r="ET7" s="8">
        <v>0</v>
      </c>
      <c r="EU7" s="8">
        <v>0</v>
      </c>
      <c r="EV7" s="8">
        <v>0</v>
      </c>
      <c r="EW7" s="6">
        <v>0</v>
      </c>
      <c r="EY7" s="5">
        <v>5</v>
      </c>
      <c r="EZ7" s="8">
        <v>5</v>
      </c>
      <c r="FA7" s="8">
        <v>3</v>
      </c>
      <c r="FB7" s="8">
        <v>3</v>
      </c>
      <c r="FC7" s="8">
        <v>3</v>
      </c>
      <c r="FD7" s="8">
        <v>3</v>
      </c>
      <c r="FE7" s="8">
        <v>1.4890000000000001</v>
      </c>
      <c r="FF7" s="8">
        <v>1.4890000000000001</v>
      </c>
      <c r="FG7" s="8">
        <v>0</v>
      </c>
      <c r="FH7" s="8">
        <v>0</v>
      </c>
      <c r="FI7" s="8">
        <v>15</v>
      </c>
      <c r="FJ7" s="8">
        <v>15</v>
      </c>
      <c r="FK7" s="8">
        <v>15</v>
      </c>
      <c r="FL7" s="8">
        <v>15</v>
      </c>
      <c r="FM7" s="8">
        <v>0</v>
      </c>
      <c r="FN7" s="8">
        <v>0</v>
      </c>
      <c r="FO7" s="8">
        <v>0</v>
      </c>
      <c r="FP7" s="6">
        <v>0</v>
      </c>
      <c r="FR7" s="5">
        <v>6</v>
      </c>
      <c r="FS7" s="8">
        <v>6</v>
      </c>
      <c r="FT7" s="8">
        <v>3.6</v>
      </c>
      <c r="FU7" s="8">
        <v>3.6</v>
      </c>
      <c r="FV7" s="8">
        <v>3.6</v>
      </c>
      <c r="FW7" s="8">
        <v>3.6</v>
      </c>
      <c r="FX7" s="8">
        <v>1.7869999999999999</v>
      </c>
      <c r="FY7" s="8">
        <v>1.7869999999999999</v>
      </c>
      <c r="FZ7" s="8">
        <v>0</v>
      </c>
      <c r="GA7" s="8">
        <v>0</v>
      </c>
      <c r="GB7" s="8">
        <v>18</v>
      </c>
      <c r="GC7" s="8">
        <v>18</v>
      </c>
      <c r="GD7" s="8">
        <v>18</v>
      </c>
      <c r="GE7" s="8">
        <v>18</v>
      </c>
      <c r="GF7" s="8">
        <v>0</v>
      </c>
      <c r="GG7" s="8">
        <v>0</v>
      </c>
      <c r="GH7" s="8">
        <v>0</v>
      </c>
      <c r="GI7" s="6">
        <v>0</v>
      </c>
      <c r="GK7" s="5">
        <v>7</v>
      </c>
      <c r="GL7" s="8">
        <v>7</v>
      </c>
      <c r="GM7" s="8">
        <v>4.2</v>
      </c>
      <c r="GN7" s="8">
        <v>4.2</v>
      </c>
      <c r="GO7" s="8">
        <v>4.2</v>
      </c>
      <c r="GP7" s="8">
        <v>4.2</v>
      </c>
      <c r="GQ7" s="8">
        <v>2.085</v>
      </c>
      <c r="GR7" s="8">
        <v>2.085</v>
      </c>
      <c r="GS7" s="8">
        <v>0</v>
      </c>
      <c r="GT7" s="8">
        <v>0</v>
      </c>
      <c r="GU7" s="8">
        <v>21</v>
      </c>
      <c r="GV7" s="8">
        <v>21</v>
      </c>
      <c r="GW7" s="8">
        <v>21</v>
      </c>
      <c r="GX7" s="8">
        <v>21</v>
      </c>
      <c r="GY7" s="8">
        <v>0</v>
      </c>
      <c r="GZ7" s="8">
        <v>0</v>
      </c>
      <c r="HA7" s="8">
        <v>0</v>
      </c>
      <c r="HB7" s="6">
        <v>0</v>
      </c>
      <c r="HD7" s="5">
        <v>8</v>
      </c>
      <c r="HE7" s="8">
        <v>8</v>
      </c>
      <c r="HF7" s="8">
        <v>4.8</v>
      </c>
      <c r="HG7" s="8">
        <v>4.8</v>
      </c>
      <c r="HH7" s="8">
        <v>4.8</v>
      </c>
      <c r="HI7" s="8">
        <v>4.8</v>
      </c>
      <c r="HJ7" s="8">
        <v>2.383</v>
      </c>
      <c r="HK7" s="8">
        <v>2.383</v>
      </c>
      <c r="HL7" s="8">
        <v>0</v>
      </c>
      <c r="HM7" s="8">
        <v>0</v>
      </c>
      <c r="HN7" s="8">
        <v>24</v>
      </c>
      <c r="HO7" s="8">
        <v>24</v>
      </c>
      <c r="HP7" s="8">
        <v>24</v>
      </c>
      <c r="HQ7" s="8">
        <v>24</v>
      </c>
      <c r="HR7" s="8">
        <v>0</v>
      </c>
      <c r="HS7" s="8">
        <v>0</v>
      </c>
      <c r="HT7" s="8">
        <v>0</v>
      </c>
      <c r="HU7" s="6">
        <v>0</v>
      </c>
      <c r="HW7" s="5">
        <v>9</v>
      </c>
      <c r="HX7" s="8">
        <v>9</v>
      </c>
      <c r="HY7" s="8">
        <v>5.4</v>
      </c>
      <c r="HZ7" s="8">
        <v>5.4</v>
      </c>
      <c r="IA7" s="8">
        <v>5.4</v>
      </c>
      <c r="IB7" s="8">
        <v>5.4</v>
      </c>
      <c r="IC7" s="8">
        <v>2.681</v>
      </c>
      <c r="ID7" s="8">
        <v>2.681</v>
      </c>
      <c r="IE7" s="8">
        <v>0</v>
      </c>
      <c r="IF7" s="8">
        <v>0</v>
      </c>
      <c r="IG7" s="8">
        <v>27</v>
      </c>
      <c r="IH7" s="8">
        <v>27</v>
      </c>
      <c r="II7" s="8">
        <v>27</v>
      </c>
      <c r="IJ7" s="8">
        <v>27</v>
      </c>
      <c r="IK7" s="8">
        <v>0</v>
      </c>
      <c r="IL7" s="8">
        <v>0</v>
      </c>
      <c r="IM7" s="8">
        <v>0</v>
      </c>
      <c r="IN7" s="6">
        <v>0</v>
      </c>
      <c r="IP7" s="5">
        <v>10</v>
      </c>
      <c r="IQ7" s="8">
        <v>10</v>
      </c>
      <c r="IR7" s="8">
        <v>6</v>
      </c>
      <c r="IS7" s="8">
        <v>6</v>
      </c>
      <c r="IT7" s="8">
        <v>6</v>
      </c>
      <c r="IU7" s="8">
        <v>6</v>
      </c>
      <c r="IV7" s="8">
        <v>2.9790000000000001</v>
      </c>
      <c r="IW7" s="8">
        <v>2.9790000000000001</v>
      </c>
      <c r="IX7" s="8">
        <v>0</v>
      </c>
      <c r="IY7" s="8">
        <v>0</v>
      </c>
      <c r="IZ7" s="8">
        <v>30</v>
      </c>
      <c r="JA7" s="8">
        <v>30</v>
      </c>
      <c r="JB7" s="8">
        <v>30</v>
      </c>
      <c r="JC7" s="8">
        <v>30</v>
      </c>
      <c r="JD7" s="8">
        <v>0</v>
      </c>
      <c r="JE7" s="8">
        <v>0</v>
      </c>
      <c r="JF7" s="8">
        <v>0</v>
      </c>
      <c r="JG7" s="6">
        <v>0</v>
      </c>
    </row>
    <row r="8" spans="1:267" ht="90" customHeight="1" x14ac:dyDescent="0.35">
      <c r="A8" s="255"/>
      <c r="B8" s="21" t="s">
        <v>127</v>
      </c>
      <c r="C8" s="245"/>
      <c r="D8" s="246"/>
      <c r="E8" s="245"/>
      <c r="F8" s="246"/>
      <c r="G8" s="245"/>
      <c r="H8" s="246"/>
      <c r="I8" s="25">
        <v>7</v>
      </c>
      <c r="J8" s="25">
        <v>6</v>
      </c>
      <c r="K8" s="25" t="s">
        <v>209</v>
      </c>
      <c r="L8" s="21" t="s">
        <v>210</v>
      </c>
      <c r="N8" s="48">
        <f>'objects basic info'!$H$2/1000*9.8</f>
        <v>9.8000000000000004E-2</v>
      </c>
      <c r="O8" s="50" t="s">
        <v>200</v>
      </c>
      <c r="P8" s="52"/>
      <c r="Q8" s="65"/>
      <c r="R8" s="49"/>
      <c r="S8" s="50"/>
      <c r="T8" s="52"/>
      <c r="U8" s="50"/>
      <c r="W8" s="5"/>
      <c r="X8" s="6" t="str">
        <f t="shared" si="0"/>
        <v/>
      </c>
      <c r="Y8" s="5"/>
      <c r="Z8" s="6" t="str">
        <f t="shared" si="1"/>
        <v/>
      </c>
      <c r="AA8" s="9"/>
      <c r="AB8" s="6" t="str">
        <f t="shared" si="2"/>
        <v/>
      </c>
      <c r="AC8" s="9"/>
      <c r="AD8" s="6" t="str">
        <f t="shared" si="3"/>
        <v/>
      </c>
      <c r="AE8" s="9"/>
      <c r="AF8" s="6" t="str">
        <f t="shared" si="4"/>
        <v/>
      </c>
      <c r="AG8" s="9">
        <f>'objects basic info'!$H$2/1000*9.8</f>
        <v>9.8000000000000004E-2</v>
      </c>
      <c r="AH8" s="6">
        <f t="shared" si="5"/>
        <v>0.5</v>
      </c>
      <c r="AI8" s="9"/>
      <c r="AJ8" s="6"/>
      <c r="AK8" s="9"/>
      <c r="AL8" s="6"/>
      <c r="AM8" s="9"/>
      <c r="AN8" s="6"/>
      <c r="AO8" s="9"/>
      <c r="AP8" s="6"/>
      <c r="AQ8" s="9"/>
      <c r="AR8" s="6"/>
      <c r="AS8" s="9"/>
      <c r="AT8" s="6"/>
      <c r="AU8" s="9"/>
      <c r="AV8" s="6"/>
      <c r="AW8" s="9"/>
      <c r="AX8" s="6"/>
      <c r="AY8" s="9"/>
      <c r="AZ8" s="6"/>
      <c r="BA8" s="9"/>
      <c r="BB8" s="6"/>
      <c r="BC8" s="9"/>
      <c r="BD8" s="6"/>
      <c r="BE8" s="9"/>
      <c r="BF8" s="6"/>
      <c r="BH8" s="5">
        <v>0.999</v>
      </c>
      <c r="BI8" s="8">
        <v>0.29199999999999998</v>
      </c>
      <c r="BJ8" s="8">
        <v>0.186</v>
      </c>
      <c r="BK8" s="8">
        <v>0.11700000000000001</v>
      </c>
      <c r="BL8" s="8">
        <v>0.14899999999999999</v>
      </c>
      <c r="BM8" s="8">
        <v>0.14799999999999999</v>
      </c>
      <c r="BN8" s="8">
        <v>0.13800000000000001</v>
      </c>
      <c r="BO8" s="8">
        <v>7.9000000000000001E-2</v>
      </c>
      <c r="BP8" s="8">
        <v>0.58499999999999996</v>
      </c>
      <c r="BQ8" s="8">
        <v>0.99099999999999999</v>
      </c>
      <c r="BR8" s="8">
        <v>0.52900000000000003</v>
      </c>
      <c r="BS8" s="8">
        <v>0.33400000000000002</v>
      </c>
      <c r="BT8" s="8">
        <v>0.32100000000000001</v>
      </c>
      <c r="BU8" s="8">
        <v>0.53900000000000003</v>
      </c>
      <c r="BV8" s="8">
        <v>0.28299999999999997</v>
      </c>
      <c r="BW8" s="8">
        <v>0.33800000000000002</v>
      </c>
      <c r="BX8" s="8">
        <v>0.125</v>
      </c>
      <c r="BY8" s="6">
        <v>8.4000000000000005E-2</v>
      </c>
      <c r="CA8" s="5">
        <v>1.998</v>
      </c>
      <c r="CB8" s="8">
        <v>0.58299999999999996</v>
      </c>
      <c r="CC8" s="8">
        <v>0.373</v>
      </c>
      <c r="CD8" s="8">
        <v>0.23300000000000001</v>
      </c>
      <c r="CE8" s="8">
        <v>0.29699999999999999</v>
      </c>
      <c r="CF8" s="8">
        <v>0.29499999999999998</v>
      </c>
      <c r="CG8" s="8">
        <v>0.27700000000000002</v>
      </c>
      <c r="CH8" s="8">
        <v>0.159</v>
      </c>
      <c r="CI8" s="8">
        <v>1.171</v>
      </c>
      <c r="CJ8" s="8">
        <v>1.982</v>
      </c>
      <c r="CK8" s="8">
        <v>1.0580000000000001</v>
      </c>
      <c r="CL8" s="8">
        <v>0.66800000000000004</v>
      </c>
      <c r="CM8" s="8">
        <v>0.64100000000000001</v>
      </c>
      <c r="CN8" s="8">
        <v>1.079</v>
      </c>
      <c r="CO8" s="8">
        <v>0.56599999999999995</v>
      </c>
      <c r="CP8" s="8">
        <v>0.67500000000000004</v>
      </c>
      <c r="CQ8" s="8">
        <v>0.251</v>
      </c>
      <c r="CR8" s="6">
        <v>0.16800000000000001</v>
      </c>
      <c r="CT8" s="5">
        <v>3.996</v>
      </c>
      <c r="CU8" s="8">
        <v>1.1659999999999999</v>
      </c>
      <c r="CV8" s="8">
        <v>0.746</v>
      </c>
      <c r="CW8" s="8">
        <v>0.46700000000000003</v>
      </c>
      <c r="CX8" s="8">
        <v>0.59499999999999997</v>
      </c>
      <c r="CY8" s="8">
        <v>0.59</v>
      </c>
      <c r="CZ8" s="8">
        <v>0.55300000000000005</v>
      </c>
      <c r="DA8" s="8">
        <v>0.318</v>
      </c>
      <c r="DB8" s="8">
        <v>2.3410000000000002</v>
      </c>
      <c r="DC8" s="8">
        <v>3.964</v>
      </c>
      <c r="DD8" s="8">
        <v>2.1160000000000001</v>
      </c>
      <c r="DE8" s="8">
        <v>1.335</v>
      </c>
      <c r="DF8" s="8">
        <v>1.2829999999999999</v>
      </c>
      <c r="DG8" s="8">
        <v>2.1579999999999999</v>
      </c>
      <c r="DH8" s="8">
        <v>1.1319999999999999</v>
      </c>
      <c r="DI8" s="8">
        <v>1.35</v>
      </c>
      <c r="DJ8" s="8">
        <v>0.501</v>
      </c>
      <c r="DK8" s="6">
        <v>0.33700000000000002</v>
      </c>
      <c r="DM8" s="5">
        <v>5.9939999999999998</v>
      </c>
      <c r="DN8" s="8">
        <v>1.7490000000000001</v>
      </c>
      <c r="DO8" s="8">
        <v>1.119</v>
      </c>
      <c r="DP8" s="8">
        <v>0.7</v>
      </c>
      <c r="DQ8" s="8">
        <v>0.89200000000000002</v>
      </c>
      <c r="DR8" s="8">
        <v>0.88500000000000001</v>
      </c>
      <c r="DS8" s="8">
        <v>0.83</v>
      </c>
      <c r="DT8" s="8">
        <v>0.47599999999999998</v>
      </c>
      <c r="DU8" s="8">
        <v>3.512</v>
      </c>
      <c r="DV8" s="8">
        <v>5.9459999999999997</v>
      </c>
      <c r="DW8" s="8">
        <v>3.1749999999999998</v>
      </c>
      <c r="DX8" s="8">
        <v>2.0030000000000001</v>
      </c>
      <c r="DY8" s="8">
        <v>1.9239999999999999</v>
      </c>
      <c r="DZ8" s="8">
        <v>3.2360000000000002</v>
      </c>
      <c r="EA8" s="8">
        <v>1.698</v>
      </c>
      <c r="EB8" s="8">
        <v>2.0249999999999999</v>
      </c>
      <c r="EC8" s="8">
        <v>0.752</v>
      </c>
      <c r="ED8" s="6">
        <v>0.505</v>
      </c>
      <c r="EF8" s="5">
        <v>7.992</v>
      </c>
      <c r="EG8" s="8">
        <v>2.3319999999999999</v>
      </c>
      <c r="EH8" s="8">
        <v>1.492</v>
      </c>
      <c r="EI8" s="8">
        <v>0.93300000000000005</v>
      </c>
      <c r="EJ8" s="8">
        <v>1.19</v>
      </c>
      <c r="EK8" s="8">
        <v>1.18</v>
      </c>
      <c r="EL8" s="8">
        <v>1.107</v>
      </c>
      <c r="EM8" s="8">
        <v>0.63500000000000001</v>
      </c>
      <c r="EN8" s="8">
        <v>4.6820000000000004</v>
      </c>
      <c r="EO8" s="8">
        <v>7.9279999999999999</v>
      </c>
      <c r="EP8" s="8">
        <v>4.2329999999999997</v>
      </c>
      <c r="EQ8" s="8">
        <v>2.6709999999999998</v>
      </c>
      <c r="ER8" s="8">
        <v>2.5659999999999998</v>
      </c>
      <c r="ES8" s="8">
        <v>4.3150000000000004</v>
      </c>
      <c r="ET8" s="8">
        <v>2.2629999999999999</v>
      </c>
      <c r="EU8" s="8">
        <v>2.7</v>
      </c>
      <c r="EV8" s="8">
        <v>1.0029999999999999</v>
      </c>
      <c r="EW8" s="6">
        <v>0.67400000000000004</v>
      </c>
      <c r="EY8" s="5">
        <v>9.99</v>
      </c>
      <c r="EZ8" s="8">
        <v>2.915</v>
      </c>
      <c r="FA8" s="8">
        <v>1.865</v>
      </c>
      <c r="FB8" s="8">
        <v>1.1659999999999999</v>
      </c>
      <c r="FC8" s="8">
        <v>1.4870000000000001</v>
      </c>
      <c r="FD8" s="8">
        <v>1.4750000000000001</v>
      </c>
      <c r="FE8" s="8">
        <v>1.3839999999999999</v>
      </c>
      <c r="FF8" s="8">
        <v>0.79400000000000004</v>
      </c>
      <c r="FG8" s="8">
        <v>5.8529999999999998</v>
      </c>
      <c r="FH8" s="8">
        <v>9.91</v>
      </c>
      <c r="FI8" s="8">
        <v>5.2910000000000004</v>
      </c>
      <c r="FJ8" s="8">
        <v>3.3380000000000001</v>
      </c>
      <c r="FK8" s="8">
        <v>3.2069999999999999</v>
      </c>
      <c r="FL8" s="8">
        <v>5.3940000000000001</v>
      </c>
      <c r="FM8" s="8">
        <v>2.8290000000000002</v>
      </c>
      <c r="FN8" s="8">
        <v>3.375</v>
      </c>
      <c r="FO8" s="8">
        <v>1.2529999999999999</v>
      </c>
      <c r="FP8" s="6">
        <v>0.84199999999999997</v>
      </c>
      <c r="FR8" s="5">
        <v>11.989000000000001</v>
      </c>
      <c r="FS8" s="8">
        <v>3.4980000000000002</v>
      </c>
      <c r="FT8" s="8">
        <v>2.238</v>
      </c>
      <c r="FU8" s="8">
        <v>1.4</v>
      </c>
      <c r="FV8" s="8">
        <v>1.784</v>
      </c>
      <c r="FW8" s="8">
        <v>1.77</v>
      </c>
      <c r="FX8" s="8">
        <v>1.66</v>
      </c>
      <c r="FY8" s="8">
        <v>0.95299999999999996</v>
      </c>
      <c r="FZ8" s="8">
        <v>7.0229999999999997</v>
      </c>
      <c r="GA8" s="8">
        <v>11.891999999999999</v>
      </c>
      <c r="GB8" s="8">
        <v>6.3490000000000002</v>
      </c>
      <c r="GC8" s="8">
        <v>4.0060000000000002</v>
      </c>
      <c r="GD8" s="8">
        <v>3.8479999999999999</v>
      </c>
      <c r="GE8" s="8">
        <v>6.4729999999999999</v>
      </c>
      <c r="GF8" s="8">
        <v>3.395</v>
      </c>
      <c r="GG8" s="8">
        <v>4.05</v>
      </c>
      <c r="GH8" s="8">
        <v>1.504</v>
      </c>
      <c r="GI8" s="6">
        <v>1.0109999999999999</v>
      </c>
      <c r="GK8" s="5">
        <v>13.987</v>
      </c>
      <c r="GL8" s="8">
        <v>4.0819999999999999</v>
      </c>
      <c r="GM8" s="8">
        <v>2.6110000000000002</v>
      </c>
      <c r="GN8" s="8">
        <v>1.633</v>
      </c>
      <c r="GO8" s="8">
        <v>2.0819999999999999</v>
      </c>
      <c r="GP8" s="8">
        <v>2.0659999999999998</v>
      </c>
      <c r="GQ8" s="8">
        <v>1.9370000000000001</v>
      </c>
      <c r="GR8" s="8">
        <v>1.1120000000000001</v>
      </c>
      <c r="GS8" s="8">
        <v>8.1940000000000008</v>
      </c>
      <c r="GT8" s="8">
        <v>13.872999999999999</v>
      </c>
      <c r="GU8" s="8">
        <v>7.407</v>
      </c>
      <c r="GV8" s="8">
        <v>4.6740000000000004</v>
      </c>
      <c r="GW8" s="8">
        <v>4.49</v>
      </c>
      <c r="GX8" s="8">
        <v>7.5510000000000002</v>
      </c>
      <c r="GY8" s="8">
        <v>3.9609999999999999</v>
      </c>
      <c r="GZ8" s="8">
        <v>4.7249999999999996</v>
      </c>
      <c r="HA8" s="8">
        <v>1.7549999999999999</v>
      </c>
      <c r="HB8" s="6">
        <v>1.179</v>
      </c>
      <c r="HD8" s="5">
        <v>15.984999999999999</v>
      </c>
      <c r="HE8" s="8">
        <v>4.665</v>
      </c>
      <c r="HF8" s="8">
        <v>2.984</v>
      </c>
      <c r="HG8" s="8">
        <v>1.8660000000000001</v>
      </c>
      <c r="HH8" s="8">
        <v>2.379</v>
      </c>
      <c r="HI8" s="8">
        <v>2.3610000000000002</v>
      </c>
      <c r="HJ8" s="8">
        <v>2.214</v>
      </c>
      <c r="HK8" s="8">
        <v>1.2709999999999999</v>
      </c>
      <c r="HL8" s="8">
        <v>9.3650000000000002</v>
      </c>
      <c r="HM8" s="8">
        <v>15.855</v>
      </c>
      <c r="HN8" s="8">
        <v>8.4649999999999999</v>
      </c>
      <c r="HO8" s="8">
        <v>5.3410000000000002</v>
      </c>
      <c r="HP8" s="8">
        <v>5.1310000000000002</v>
      </c>
      <c r="HQ8" s="8">
        <v>8.6300000000000008</v>
      </c>
      <c r="HR8" s="8">
        <v>4.5270000000000001</v>
      </c>
      <c r="HS8" s="8">
        <v>5.4</v>
      </c>
      <c r="HT8" s="8">
        <v>2.0059999999999998</v>
      </c>
      <c r="HU8" s="6">
        <v>1.3480000000000001</v>
      </c>
      <c r="HW8" s="5">
        <v>17.983000000000001</v>
      </c>
      <c r="HX8" s="8">
        <v>5.2480000000000002</v>
      </c>
      <c r="HY8" s="8">
        <v>3.3570000000000002</v>
      </c>
      <c r="HZ8" s="8">
        <v>2.1</v>
      </c>
      <c r="IA8" s="8">
        <v>2.677</v>
      </c>
      <c r="IB8" s="8">
        <v>2.6560000000000001</v>
      </c>
      <c r="IC8" s="8">
        <v>2.4900000000000002</v>
      </c>
      <c r="ID8" s="8">
        <v>1.429</v>
      </c>
      <c r="IE8" s="8">
        <v>10.535</v>
      </c>
      <c r="IF8" s="8">
        <v>17.837</v>
      </c>
      <c r="IG8" s="8">
        <v>9.5239999999999991</v>
      </c>
      <c r="IH8" s="8">
        <v>6.0090000000000003</v>
      </c>
      <c r="II8" s="8">
        <v>5.7729999999999997</v>
      </c>
      <c r="IJ8" s="8">
        <v>9.7089999999999996</v>
      </c>
      <c r="IK8" s="8">
        <v>5.093</v>
      </c>
      <c r="IL8" s="8">
        <v>6.0750000000000002</v>
      </c>
      <c r="IM8" s="8">
        <v>2.2559999999999998</v>
      </c>
      <c r="IN8" s="6">
        <v>1.516</v>
      </c>
      <c r="IP8" s="5">
        <v>19.981000000000002</v>
      </c>
      <c r="IQ8" s="8">
        <v>5.8310000000000004</v>
      </c>
      <c r="IR8" s="8">
        <v>3.7290000000000001</v>
      </c>
      <c r="IS8" s="8">
        <v>2.3330000000000002</v>
      </c>
      <c r="IT8" s="8">
        <v>2.9740000000000002</v>
      </c>
      <c r="IU8" s="8">
        <v>2.9510000000000001</v>
      </c>
      <c r="IV8" s="8">
        <v>2.7669999999999999</v>
      </c>
      <c r="IW8" s="8">
        <v>1.5880000000000001</v>
      </c>
      <c r="IX8" s="8">
        <v>11.706</v>
      </c>
      <c r="IY8" s="8">
        <v>19.818999999999999</v>
      </c>
      <c r="IZ8" s="8">
        <v>10.582000000000001</v>
      </c>
      <c r="JA8" s="8">
        <v>6.6769999999999996</v>
      </c>
      <c r="JB8" s="8">
        <v>6.4139999999999997</v>
      </c>
      <c r="JC8" s="8">
        <v>10.788</v>
      </c>
      <c r="JD8" s="8">
        <v>5.6589999999999998</v>
      </c>
      <c r="JE8" s="8">
        <v>6.75</v>
      </c>
      <c r="JF8" s="8">
        <v>2.5070000000000001</v>
      </c>
      <c r="JG8" s="6">
        <v>1.6839999999999999</v>
      </c>
    </row>
    <row r="9" spans="1:267" ht="90" customHeight="1" x14ac:dyDescent="0.35">
      <c r="A9" s="255"/>
      <c r="B9" s="21" t="s">
        <v>170</v>
      </c>
      <c r="C9" s="245"/>
      <c r="D9" s="246"/>
      <c r="E9" s="245"/>
      <c r="F9" s="246"/>
      <c r="G9" s="245"/>
      <c r="H9" s="246"/>
      <c r="I9" s="25">
        <v>8</v>
      </c>
      <c r="J9" s="25">
        <v>6</v>
      </c>
      <c r="K9" s="25" t="s">
        <v>209</v>
      </c>
      <c r="L9" s="21" t="s">
        <v>210</v>
      </c>
      <c r="N9" s="48">
        <f>'objects basic info'!$H$2/1000*9.8</f>
        <v>9.8000000000000004E-2</v>
      </c>
      <c r="O9" s="50" t="s">
        <v>200</v>
      </c>
      <c r="P9" s="52"/>
      <c r="Q9" s="65"/>
      <c r="R9" s="49"/>
      <c r="S9" s="50"/>
      <c r="T9" s="52"/>
      <c r="U9" s="50"/>
      <c r="W9" s="5"/>
      <c r="X9" s="6" t="str">
        <f t="shared" si="0"/>
        <v/>
      </c>
      <c r="Y9" s="5"/>
      <c r="Z9" s="6" t="str">
        <f t="shared" si="1"/>
        <v/>
      </c>
      <c r="AA9" s="9"/>
      <c r="AB9" s="6" t="str">
        <f t="shared" si="2"/>
        <v/>
      </c>
      <c r="AC9" s="9"/>
      <c r="AD9" s="6" t="str">
        <f t="shared" si="3"/>
        <v/>
      </c>
      <c r="AE9" s="9"/>
      <c r="AF9" s="6" t="str">
        <f t="shared" si="4"/>
        <v/>
      </c>
      <c r="AG9" s="9">
        <f>'objects basic info'!$H$2/1000*9.8</f>
        <v>9.8000000000000004E-2</v>
      </c>
      <c r="AH9" s="6">
        <f t="shared" si="5"/>
        <v>0.5</v>
      </c>
      <c r="AI9" s="9"/>
      <c r="AJ9" s="6"/>
      <c r="AK9" s="9"/>
      <c r="AL9" s="6"/>
      <c r="AM9" s="9"/>
      <c r="AN9" s="6"/>
      <c r="AO9" s="9"/>
      <c r="AP9" s="6"/>
      <c r="AQ9" s="9"/>
      <c r="AR9" s="6"/>
      <c r="AS9" s="9"/>
      <c r="AT9" s="6"/>
      <c r="AU9" s="9"/>
      <c r="AV9" s="6"/>
      <c r="AW9" s="9"/>
      <c r="AX9" s="6"/>
      <c r="AY9" s="9"/>
      <c r="AZ9" s="6"/>
      <c r="BA9" s="9"/>
      <c r="BB9" s="6"/>
      <c r="BC9" s="9"/>
      <c r="BD9" s="6"/>
      <c r="BE9" s="9"/>
      <c r="BF9" s="6"/>
      <c r="BH9" s="5">
        <v>2.5579999999999998</v>
      </c>
      <c r="BI9" s="8">
        <v>0.374</v>
      </c>
      <c r="BJ9" s="8">
        <v>0.23899999999999999</v>
      </c>
      <c r="BK9" s="8">
        <v>0.14699999999999999</v>
      </c>
      <c r="BL9" s="8">
        <v>0.1</v>
      </c>
      <c r="BM9" s="8">
        <v>0.10100000000000001</v>
      </c>
      <c r="BN9" s="8">
        <v>0.109</v>
      </c>
      <c r="BO9" s="8">
        <v>8.5000000000000006E-2</v>
      </c>
      <c r="BP9" s="8">
        <v>1.202</v>
      </c>
      <c r="BQ9" s="8">
        <v>0.75700000000000001</v>
      </c>
      <c r="BR9" s="8">
        <v>0.33300000000000002</v>
      </c>
      <c r="BS9" s="8">
        <v>0.34899999999999998</v>
      </c>
      <c r="BT9" s="8">
        <v>0.50900000000000001</v>
      </c>
      <c r="BU9" s="8">
        <v>0.77700000000000002</v>
      </c>
      <c r="BV9" s="8">
        <v>0.307</v>
      </c>
      <c r="BW9" s="8">
        <v>0.26400000000000001</v>
      </c>
      <c r="BX9" s="8">
        <v>9.0999999999999998E-2</v>
      </c>
      <c r="BY9" s="6">
        <v>6.5000000000000002E-2</v>
      </c>
      <c r="CA9" s="5">
        <v>5.1159999999999997</v>
      </c>
      <c r="CB9" s="8">
        <v>0.748</v>
      </c>
      <c r="CC9" s="8">
        <v>0.47899999999999998</v>
      </c>
      <c r="CD9" s="8">
        <v>0.29399999999999998</v>
      </c>
      <c r="CE9" s="8">
        <v>0.2</v>
      </c>
      <c r="CF9" s="8">
        <v>0.20200000000000001</v>
      </c>
      <c r="CG9" s="8">
        <v>0.219</v>
      </c>
      <c r="CH9" s="8">
        <v>0.17</v>
      </c>
      <c r="CI9" s="8">
        <v>2.403</v>
      </c>
      <c r="CJ9" s="8">
        <v>1.5149999999999999</v>
      </c>
      <c r="CK9" s="8">
        <v>0.66600000000000004</v>
      </c>
      <c r="CL9" s="8">
        <v>0.69799999999999995</v>
      </c>
      <c r="CM9" s="8">
        <v>1.018</v>
      </c>
      <c r="CN9" s="8">
        <v>1.5529999999999999</v>
      </c>
      <c r="CO9" s="8">
        <v>0.61399999999999999</v>
      </c>
      <c r="CP9" s="8">
        <v>0.52800000000000002</v>
      </c>
      <c r="CQ9" s="8">
        <v>0.182</v>
      </c>
      <c r="CR9" s="6">
        <v>0.13</v>
      </c>
      <c r="CT9" s="5">
        <v>10.231999999999999</v>
      </c>
      <c r="CU9" s="8">
        <v>1.4970000000000001</v>
      </c>
      <c r="CV9" s="8">
        <v>0.95799999999999996</v>
      </c>
      <c r="CW9" s="8">
        <v>0.58699999999999997</v>
      </c>
      <c r="CX9" s="8">
        <v>0.4</v>
      </c>
      <c r="CY9" s="8">
        <v>0.40300000000000002</v>
      </c>
      <c r="CZ9" s="8">
        <v>0.437</v>
      </c>
      <c r="DA9" s="8">
        <v>0.33900000000000002</v>
      </c>
      <c r="DB9" s="8">
        <v>4.8070000000000004</v>
      </c>
      <c r="DC9" s="8">
        <v>3.0289999999999999</v>
      </c>
      <c r="DD9" s="8">
        <v>1.333</v>
      </c>
      <c r="DE9" s="8">
        <v>1.397</v>
      </c>
      <c r="DF9" s="8">
        <v>2.036</v>
      </c>
      <c r="DG9" s="8">
        <v>3.1070000000000002</v>
      </c>
      <c r="DH9" s="8">
        <v>1.2290000000000001</v>
      </c>
      <c r="DI9" s="8">
        <v>1.0549999999999999</v>
      </c>
      <c r="DJ9" s="8">
        <v>0.36499999999999999</v>
      </c>
      <c r="DK9" s="6">
        <v>0.26</v>
      </c>
      <c r="DM9" s="5">
        <v>15.348000000000001</v>
      </c>
      <c r="DN9" s="8">
        <v>2.2450000000000001</v>
      </c>
      <c r="DO9" s="8">
        <v>1.4370000000000001</v>
      </c>
      <c r="DP9" s="8">
        <v>0.88100000000000001</v>
      </c>
      <c r="DQ9" s="8">
        <v>0.6</v>
      </c>
      <c r="DR9" s="8">
        <v>0.60499999999999998</v>
      </c>
      <c r="DS9" s="8">
        <v>0.65600000000000003</v>
      </c>
      <c r="DT9" s="8">
        <v>0.50900000000000001</v>
      </c>
      <c r="DU9" s="8">
        <v>7.21</v>
      </c>
      <c r="DV9" s="8">
        <v>4.5439999999999996</v>
      </c>
      <c r="DW9" s="8">
        <v>1.9990000000000001</v>
      </c>
      <c r="DX9" s="8">
        <v>2.0950000000000002</v>
      </c>
      <c r="DY9" s="8">
        <v>3.0539999999999998</v>
      </c>
      <c r="DZ9" s="8">
        <v>4.66</v>
      </c>
      <c r="EA9" s="8">
        <v>1.843</v>
      </c>
      <c r="EB9" s="8">
        <v>1.583</v>
      </c>
      <c r="EC9" s="8">
        <v>0.54700000000000004</v>
      </c>
      <c r="ED9" s="6">
        <v>0.39</v>
      </c>
      <c r="EF9" s="5">
        <v>20.463999999999999</v>
      </c>
      <c r="EG9" s="8">
        <v>2.9940000000000002</v>
      </c>
      <c r="EH9" s="8">
        <v>1.9159999999999999</v>
      </c>
      <c r="EI9" s="8">
        <v>1.175</v>
      </c>
      <c r="EJ9" s="8">
        <v>0.8</v>
      </c>
      <c r="EK9" s="8">
        <v>0.80700000000000005</v>
      </c>
      <c r="EL9" s="8">
        <v>0.875</v>
      </c>
      <c r="EM9" s="8">
        <v>0.67800000000000005</v>
      </c>
      <c r="EN9" s="8">
        <v>9.6140000000000008</v>
      </c>
      <c r="EO9" s="8">
        <v>6.0590000000000002</v>
      </c>
      <c r="EP9" s="8">
        <v>2.665</v>
      </c>
      <c r="EQ9" s="8">
        <v>2.7930000000000001</v>
      </c>
      <c r="ER9" s="8">
        <v>4.0720000000000001</v>
      </c>
      <c r="ES9" s="8">
        <v>6.2140000000000004</v>
      </c>
      <c r="ET9" s="8">
        <v>2.4569999999999999</v>
      </c>
      <c r="EU9" s="8">
        <v>2.1110000000000002</v>
      </c>
      <c r="EV9" s="8">
        <v>0.73</v>
      </c>
      <c r="EW9" s="6">
        <v>0.52</v>
      </c>
      <c r="EY9" s="5">
        <v>25.58</v>
      </c>
      <c r="EZ9" s="8">
        <v>3.742</v>
      </c>
      <c r="FA9" s="8">
        <v>2.395</v>
      </c>
      <c r="FB9" s="8">
        <v>1.4690000000000001</v>
      </c>
      <c r="FC9" s="8">
        <v>0.999</v>
      </c>
      <c r="FD9" s="8">
        <v>1.008</v>
      </c>
      <c r="FE9" s="8">
        <v>1.093</v>
      </c>
      <c r="FF9" s="8">
        <v>0.84799999999999998</v>
      </c>
      <c r="FG9" s="8">
        <v>12.016999999999999</v>
      </c>
      <c r="FH9" s="8">
        <v>7.5730000000000004</v>
      </c>
      <c r="FI9" s="8">
        <v>3.331</v>
      </c>
      <c r="FJ9" s="8">
        <v>3.4910000000000001</v>
      </c>
      <c r="FK9" s="8">
        <v>5.09</v>
      </c>
      <c r="FL9" s="8">
        <v>7.7670000000000003</v>
      </c>
      <c r="FM9" s="8">
        <v>3.0720000000000001</v>
      </c>
      <c r="FN9" s="8">
        <v>2.6379999999999999</v>
      </c>
      <c r="FO9" s="8">
        <v>0.91200000000000003</v>
      </c>
      <c r="FP9" s="6">
        <v>0.65</v>
      </c>
      <c r="FR9" s="5">
        <v>30.696999999999999</v>
      </c>
      <c r="FS9" s="8">
        <v>4.49</v>
      </c>
      <c r="FT9" s="8">
        <v>2.8740000000000001</v>
      </c>
      <c r="FU9" s="8">
        <v>1.762</v>
      </c>
      <c r="FV9" s="8">
        <v>1.1990000000000001</v>
      </c>
      <c r="FW9" s="8">
        <v>1.21</v>
      </c>
      <c r="FX9" s="8">
        <v>1.3120000000000001</v>
      </c>
      <c r="FY9" s="8">
        <v>1.0169999999999999</v>
      </c>
      <c r="FZ9" s="8">
        <v>14.42</v>
      </c>
      <c r="GA9" s="8">
        <v>9.0879999999999992</v>
      </c>
      <c r="GB9" s="8">
        <v>3.9980000000000002</v>
      </c>
      <c r="GC9" s="8">
        <v>4.1900000000000004</v>
      </c>
      <c r="GD9" s="8">
        <v>6.1079999999999997</v>
      </c>
      <c r="GE9" s="8">
        <v>9.3209999999999997</v>
      </c>
      <c r="GF9" s="8">
        <v>3.6859999999999999</v>
      </c>
      <c r="GG9" s="8">
        <v>3.1659999999999999</v>
      </c>
      <c r="GH9" s="8">
        <v>1.095</v>
      </c>
      <c r="GI9" s="6">
        <v>0.78</v>
      </c>
      <c r="GK9" s="5">
        <v>35.813000000000002</v>
      </c>
      <c r="GL9" s="8">
        <v>5.2389999999999999</v>
      </c>
      <c r="GM9" s="8">
        <v>3.3530000000000002</v>
      </c>
      <c r="GN9" s="8">
        <v>2.056</v>
      </c>
      <c r="GO9" s="8">
        <v>1.399</v>
      </c>
      <c r="GP9" s="8">
        <v>1.4119999999999999</v>
      </c>
      <c r="GQ9" s="8">
        <v>1.5309999999999999</v>
      </c>
      <c r="GR9" s="8">
        <v>1.1870000000000001</v>
      </c>
      <c r="GS9" s="8">
        <v>16.824000000000002</v>
      </c>
      <c r="GT9" s="8">
        <v>10.603</v>
      </c>
      <c r="GU9" s="8">
        <v>4.6639999999999997</v>
      </c>
      <c r="GV9" s="8">
        <v>4.8879999999999999</v>
      </c>
      <c r="GW9" s="8">
        <v>7.1260000000000003</v>
      </c>
      <c r="GX9" s="8">
        <v>10.874000000000001</v>
      </c>
      <c r="GY9" s="8">
        <v>4.3</v>
      </c>
      <c r="GZ9" s="8">
        <v>3.6930000000000001</v>
      </c>
      <c r="HA9" s="8">
        <v>1.2769999999999999</v>
      </c>
      <c r="HB9" s="6">
        <v>0.91</v>
      </c>
      <c r="HD9" s="5">
        <v>40.929000000000002</v>
      </c>
      <c r="HE9" s="8">
        <v>5.9870000000000001</v>
      </c>
      <c r="HF9" s="8">
        <v>3.8319999999999999</v>
      </c>
      <c r="HG9" s="8">
        <v>2.35</v>
      </c>
      <c r="HH9" s="8">
        <v>1.599</v>
      </c>
      <c r="HI9" s="8">
        <v>1.6140000000000001</v>
      </c>
      <c r="HJ9" s="8">
        <v>1.7490000000000001</v>
      </c>
      <c r="HK9" s="8">
        <v>1.3560000000000001</v>
      </c>
      <c r="HL9" s="8">
        <v>19.227</v>
      </c>
      <c r="HM9" s="8">
        <v>12.117000000000001</v>
      </c>
      <c r="HN9" s="8">
        <v>5.33</v>
      </c>
      <c r="HO9" s="8">
        <v>5.5860000000000003</v>
      </c>
      <c r="HP9" s="8">
        <v>8.1440000000000001</v>
      </c>
      <c r="HQ9" s="8">
        <v>12.427</v>
      </c>
      <c r="HR9" s="8">
        <v>4.9139999999999997</v>
      </c>
      <c r="HS9" s="8">
        <v>4.2210000000000001</v>
      </c>
      <c r="HT9" s="8">
        <v>1.4590000000000001</v>
      </c>
      <c r="HU9" s="6">
        <v>1.04</v>
      </c>
      <c r="HW9" s="5">
        <v>46.045000000000002</v>
      </c>
      <c r="HX9" s="8">
        <v>6.7359999999999998</v>
      </c>
      <c r="HY9" s="8">
        <v>4.3099999999999996</v>
      </c>
      <c r="HZ9" s="8">
        <v>2.6440000000000001</v>
      </c>
      <c r="IA9" s="8">
        <v>1.7989999999999999</v>
      </c>
      <c r="IB9" s="8">
        <v>1.8149999999999999</v>
      </c>
      <c r="IC9" s="8">
        <v>1.968</v>
      </c>
      <c r="ID9" s="8">
        <v>1.526</v>
      </c>
      <c r="IE9" s="8">
        <v>21.63</v>
      </c>
      <c r="IF9" s="8">
        <v>13.632</v>
      </c>
      <c r="IG9" s="8">
        <v>5.9960000000000004</v>
      </c>
      <c r="IH9" s="8">
        <v>6.2850000000000001</v>
      </c>
      <c r="II9" s="8">
        <v>9.1620000000000008</v>
      </c>
      <c r="IJ9" s="8">
        <v>13.981</v>
      </c>
      <c r="IK9" s="8">
        <v>5.5289999999999999</v>
      </c>
      <c r="IL9" s="8">
        <v>4.7489999999999997</v>
      </c>
      <c r="IM9" s="8">
        <v>1.6419999999999999</v>
      </c>
      <c r="IN9" s="6">
        <v>1.17</v>
      </c>
      <c r="IP9" s="5">
        <v>51.161000000000001</v>
      </c>
      <c r="IQ9" s="8">
        <v>7.484</v>
      </c>
      <c r="IR9" s="8">
        <v>4.7889999999999997</v>
      </c>
      <c r="IS9" s="8">
        <v>2.9369999999999998</v>
      </c>
      <c r="IT9" s="8">
        <v>1.9990000000000001</v>
      </c>
      <c r="IU9" s="8">
        <v>2.0169999999999999</v>
      </c>
      <c r="IV9" s="8">
        <v>2.1869999999999998</v>
      </c>
      <c r="IW9" s="8">
        <v>1.6950000000000001</v>
      </c>
      <c r="IX9" s="8">
        <v>24.033999999999999</v>
      </c>
      <c r="IY9" s="8">
        <v>15.147</v>
      </c>
      <c r="IZ9" s="8">
        <v>6.6630000000000003</v>
      </c>
      <c r="JA9" s="8">
        <v>6.9829999999999997</v>
      </c>
      <c r="JB9" s="8">
        <v>10.179</v>
      </c>
      <c r="JC9" s="8">
        <v>15.534000000000001</v>
      </c>
      <c r="JD9" s="8">
        <v>6.1429999999999998</v>
      </c>
      <c r="JE9" s="8">
        <v>5.2759999999999998</v>
      </c>
      <c r="JF9" s="8">
        <v>1.8240000000000001</v>
      </c>
      <c r="JG9" s="6">
        <v>1.3</v>
      </c>
    </row>
    <row r="10" spans="1:267" ht="90" customHeight="1" x14ac:dyDescent="0.35">
      <c r="A10" s="255"/>
      <c r="B10" s="21" t="s">
        <v>171</v>
      </c>
      <c r="C10" s="245"/>
      <c r="D10" s="246"/>
      <c r="E10" s="245"/>
      <c r="F10" s="246"/>
      <c r="G10" s="245"/>
      <c r="H10" s="246"/>
      <c r="I10" s="25">
        <v>3</v>
      </c>
      <c r="J10" s="25">
        <v>6</v>
      </c>
      <c r="K10" s="25" t="s">
        <v>209</v>
      </c>
      <c r="L10" s="21" t="s">
        <v>209</v>
      </c>
      <c r="N10" s="48">
        <f>'objects basic info'!$H$2/1000*9.8</f>
        <v>9.8000000000000004E-2</v>
      </c>
      <c r="O10" s="50" t="s">
        <v>200</v>
      </c>
      <c r="P10" s="52">
        <v>1</v>
      </c>
      <c r="Q10" s="65" t="s">
        <v>200</v>
      </c>
      <c r="R10" s="49"/>
      <c r="S10" s="50"/>
      <c r="T10" s="52"/>
      <c r="U10" s="50"/>
      <c r="W10" s="5"/>
      <c r="X10" s="6" t="str">
        <f t="shared" si="0"/>
        <v/>
      </c>
      <c r="Y10" s="5"/>
      <c r="Z10" s="6" t="str">
        <f t="shared" si="1"/>
        <v/>
      </c>
      <c r="AA10" s="9"/>
      <c r="AB10" s="6" t="str">
        <f t="shared" si="2"/>
        <v/>
      </c>
      <c r="AC10" s="9"/>
      <c r="AD10" s="6" t="str">
        <f t="shared" si="3"/>
        <v/>
      </c>
      <c r="AE10" s="9"/>
      <c r="AF10" s="6" t="str">
        <f t="shared" si="4"/>
        <v/>
      </c>
      <c r="AG10" s="9">
        <f>'objects basic info'!$H$2/1000*9.8+'force description'!$G$7</f>
        <v>1.0980000000000001</v>
      </c>
      <c r="AH10" s="6" t="str">
        <f t="shared" si="5"/>
        <v>-</v>
      </c>
      <c r="AI10" s="9"/>
      <c r="AJ10" s="6"/>
      <c r="AK10" s="9"/>
      <c r="AL10" s="6"/>
      <c r="AM10" s="9"/>
      <c r="AN10" s="6"/>
      <c r="AO10" s="9"/>
      <c r="AP10" s="6"/>
      <c r="AQ10" s="9"/>
      <c r="AR10" s="6"/>
      <c r="AS10" s="9"/>
      <c r="AT10" s="6"/>
      <c r="AU10" s="9"/>
      <c r="AV10" s="6"/>
      <c r="AW10" s="9"/>
      <c r="AX10" s="6"/>
      <c r="AY10" s="9"/>
      <c r="AZ10" s="6"/>
      <c r="BA10" s="9"/>
      <c r="BB10" s="6"/>
      <c r="BC10" s="9"/>
      <c r="BD10" s="6"/>
      <c r="BE10" s="9"/>
      <c r="BF10" s="6"/>
      <c r="BH10" s="5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6">
        <v>0</v>
      </c>
      <c r="CA10" s="5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6">
        <v>0</v>
      </c>
      <c r="CT10" s="5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6">
        <v>0</v>
      </c>
      <c r="DM10" s="5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6">
        <v>0</v>
      </c>
      <c r="EF10" s="5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6">
        <v>0</v>
      </c>
      <c r="EY10" s="5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6">
        <v>0</v>
      </c>
      <c r="FR10" s="5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6">
        <v>0</v>
      </c>
      <c r="GK10" s="5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6">
        <v>0</v>
      </c>
      <c r="HD10" s="5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  <c r="HL10" s="8">
        <v>0</v>
      </c>
      <c r="HM10" s="8">
        <v>0</v>
      </c>
      <c r="HN10" s="8">
        <v>0</v>
      </c>
      <c r="HO10" s="8">
        <v>0</v>
      </c>
      <c r="HP10" s="8">
        <v>0</v>
      </c>
      <c r="HQ10" s="8">
        <v>0</v>
      </c>
      <c r="HR10" s="8">
        <v>0</v>
      </c>
      <c r="HS10" s="8">
        <v>0</v>
      </c>
      <c r="HT10" s="8">
        <v>0</v>
      </c>
      <c r="HU10" s="6">
        <v>0</v>
      </c>
      <c r="HW10" s="5">
        <v>0</v>
      </c>
      <c r="HX10" s="8">
        <v>0</v>
      </c>
      <c r="HY10" s="8">
        <v>0</v>
      </c>
      <c r="HZ10" s="8">
        <v>0</v>
      </c>
      <c r="IA10" s="8">
        <v>0</v>
      </c>
      <c r="IB10" s="8">
        <v>0</v>
      </c>
      <c r="IC10" s="8">
        <v>0</v>
      </c>
      <c r="ID10" s="8">
        <v>0</v>
      </c>
      <c r="IE10" s="8">
        <v>0</v>
      </c>
      <c r="IF10" s="8">
        <v>0</v>
      </c>
      <c r="IG10" s="8">
        <v>0</v>
      </c>
      <c r="IH10" s="8">
        <v>0</v>
      </c>
      <c r="II10" s="8">
        <v>0</v>
      </c>
      <c r="IJ10" s="8">
        <v>0</v>
      </c>
      <c r="IK10" s="8">
        <v>0</v>
      </c>
      <c r="IL10" s="8">
        <v>0</v>
      </c>
      <c r="IM10" s="8">
        <v>0</v>
      </c>
      <c r="IN10" s="6">
        <v>0</v>
      </c>
      <c r="IP10" s="5">
        <v>0</v>
      </c>
      <c r="IQ10" s="8">
        <v>0</v>
      </c>
      <c r="IR10" s="8">
        <v>0</v>
      </c>
      <c r="IS10" s="8">
        <v>0</v>
      </c>
      <c r="IT10" s="8">
        <v>0</v>
      </c>
      <c r="IU10" s="8">
        <v>0</v>
      </c>
      <c r="IV10" s="8">
        <v>0</v>
      </c>
      <c r="IW10" s="8">
        <v>0</v>
      </c>
      <c r="IX10" s="8">
        <v>0</v>
      </c>
      <c r="IY10" s="8">
        <v>0</v>
      </c>
      <c r="IZ10" s="8">
        <v>0</v>
      </c>
      <c r="JA10" s="8">
        <v>0</v>
      </c>
      <c r="JB10" s="8">
        <v>0</v>
      </c>
      <c r="JC10" s="8">
        <v>0</v>
      </c>
      <c r="JD10" s="8">
        <v>0</v>
      </c>
      <c r="JE10" s="8">
        <v>0</v>
      </c>
      <c r="JF10" s="8">
        <v>0</v>
      </c>
      <c r="JG10" s="6">
        <v>0</v>
      </c>
    </row>
    <row r="11" spans="1:267" ht="90" customHeight="1" thickBot="1" x14ac:dyDescent="0.4">
      <c r="A11" s="254"/>
      <c r="B11" s="22" t="s">
        <v>114</v>
      </c>
      <c r="C11" s="260"/>
      <c r="D11" s="261"/>
      <c r="E11" s="260"/>
      <c r="F11" s="261"/>
      <c r="G11" s="260"/>
      <c r="H11" s="261"/>
      <c r="I11" s="26">
        <v>8</v>
      </c>
      <c r="J11" s="26">
        <v>6</v>
      </c>
      <c r="K11" s="26" t="s">
        <v>209</v>
      </c>
      <c r="L11" s="22" t="s">
        <v>210</v>
      </c>
      <c r="N11" s="48">
        <f>'objects basic info'!$H$2/1000*9.8</f>
        <v>9.8000000000000004E-2</v>
      </c>
      <c r="O11" s="50" t="s">
        <v>200</v>
      </c>
      <c r="P11" s="52">
        <v>1</v>
      </c>
      <c r="Q11" s="65" t="s">
        <v>200</v>
      </c>
      <c r="R11" s="54"/>
      <c r="S11" s="55"/>
      <c r="T11" s="61"/>
      <c r="U11" s="55"/>
      <c r="W11" s="10"/>
      <c r="X11" s="12" t="str">
        <f t="shared" si="0"/>
        <v/>
      </c>
      <c r="Y11" s="10"/>
      <c r="Z11" s="12" t="str">
        <f t="shared" si="1"/>
        <v/>
      </c>
      <c r="AA11" s="32"/>
      <c r="AB11" s="12" t="str">
        <f t="shared" si="2"/>
        <v/>
      </c>
      <c r="AC11" s="32"/>
      <c r="AD11" s="12" t="str">
        <f t="shared" si="3"/>
        <v/>
      </c>
      <c r="AE11" s="32"/>
      <c r="AF11" s="12" t="str">
        <f t="shared" si="4"/>
        <v/>
      </c>
      <c r="AG11" s="32">
        <f>'objects basic info'!$H$2/1000*9.8+'force description'!$G$7</f>
        <v>1.0980000000000001</v>
      </c>
      <c r="AH11" s="12">
        <f t="shared" si="5"/>
        <v>0.5</v>
      </c>
      <c r="AI11" s="32"/>
      <c r="AJ11" s="12"/>
      <c r="AK11" s="32"/>
      <c r="AL11" s="12"/>
      <c r="AM11" s="32"/>
      <c r="AN11" s="12"/>
      <c r="AO11" s="32"/>
      <c r="AP11" s="12"/>
      <c r="AQ11" s="32"/>
      <c r="AR11" s="12"/>
      <c r="AS11" s="32"/>
      <c r="AT11" s="12"/>
      <c r="AU11" s="32"/>
      <c r="AV11" s="12"/>
      <c r="AW11" s="32"/>
      <c r="AX11" s="12"/>
      <c r="AY11" s="32"/>
      <c r="AZ11" s="12"/>
      <c r="BA11" s="32"/>
      <c r="BB11" s="12"/>
      <c r="BC11" s="32"/>
      <c r="BD11" s="12"/>
      <c r="BE11" s="32"/>
      <c r="BF11" s="12"/>
      <c r="BH11" s="10">
        <v>0.22600000000000001</v>
      </c>
      <c r="BI11" s="16">
        <v>0.21299999999999999</v>
      </c>
      <c r="BJ11" s="16">
        <v>0.30299999999999999</v>
      </c>
      <c r="BK11" s="16">
        <v>7.0000000000000007E-2</v>
      </c>
      <c r="BL11" s="16">
        <v>5.7000000000000002E-2</v>
      </c>
      <c r="BM11" s="16">
        <v>1.472</v>
      </c>
      <c r="BN11" s="16">
        <v>5.2999999999999999E-2</v>
      </c>
      <c r="BO11" s="16">
        <v>9.7000000000000003E-2</v>
      </c>
      <c r="BP11" s="16">
        <v>0.82199999999999995</v>
      </c>
      <c r="BQ11" s="16">
        <v>0.61899999999999999</v>
      </c>
      <c r="BR11" s="16">
        <v>0.159</v>
      </c>
      <c r="BS11" s="16">
        <v>1.504</v>
      </c>
      <c r="BT11" s="16">
        <v>0.17899999999999999</v>
      </c>
      <c r="BU11" s="16">
        <v>0.55100000000000005</v>
      </c>
      <c r="BV11" s="16">
        <v>8.3000000000000004E-2</v>
      </c>
      <c r="BW11" s="16">
        <v>0.72799999999999998</v>
      </c>
      <c r="BX11" s="16">
        <v>4.1000000000000002E-2</v>
      </c>
      <c r="BY11" s="12">
        <v>0.154</v>
      </c>
      <c r="CA11" s="10">
        <v>0.45200000000000001</v>
      </c>
      <c r="CB11" s="11">
        <v>0.42499999999999999</v>
      </c>
      <c r="CC11" s="11">
        <v>0.60599999999999998</v>
      </c>
      <c r="CD11" s="11">
        <v>0.14000000000000001</v>
      </c>
      <c r="CE11" s="11">
        <v>0.113</v>
      </c>
      <c r="CF11" s="11">
        <v>2.944</v>
      </c>
      <c r="CG11" s="11">
        <v>0.107</v>
      </c>
      <c r="CH11" s="11">
        <v>0.19400000000000001</v>
      </c>
      <c r="CI11" s="11">
        <v>1.643</v>
      </c>
      <c r="CJ11" s="11">
        <v>1.238</v>
      </c>
      <c r="CK11" s="11">
        <v>0.31900000000000001</v>
      </c>
      <c r="CL11" s="11">
        <v>3.008</v>
      </c>
      <c r="CM11" s="11">
        <v>0.35799999999999998</v>
      </c>
      <c r="CN11" s="11">
        <v>1.101</v>
      </c>
      <c r="CO11" s="11">
        <v>0.16600000000000001</v>
      </c>
      <c r="CP11" s="11">
        <v>1.456</v>
      </c>
      <c r="CQ11" s="11">
        <v>8.2000000000000003E-2</v>
      </c>
      <c r="CR11" s="12">
        <v>0.307</v>
      </c>
      <c r="CT11" s="10">
        <v>0.90400000000000003</v>
      </c>
      <c r="CU11" s="11">
        <v>0.85099999999999998</v>
      </c>
      <c r="CV11" s="11">
        <v>1.2130000000000001</v>
      </c>
      <c r="CW11" s="11">
        <v>0.28000000000000003</v>
      </c>
      <c r="CX11" s="11">
        <v>0.22600000000000001</v>
      </c>
      <c r="CY11" s="11">
        <v>5.8879999999999999</v>
      </c>
      <c r="CZ11" s="11">
        <v>0.214</v>
      </c>
      <c r="DA11" s="11">
        <v>0.38900000000000001</v>
      </c>
      <c r="DB11" s="11">
        <v>3.2869999999999999</v>
      </c>
      <c r="DC11" s="11">
        <v>2.4750000000000001</v>
      </c>
      <c r="DD11" s="11">
        <v>0.63800000000000001</v>
      </c>
      <c r="DE11" s="11">
        <v>6.016</v>
      </c>
      <c r="DF11" s="11">
        <v>0.71599999999999997</v>
      </c>
      <c r="DG11" s="11">
        <v>2.202</v>
      </c>
      <c r="DH11" s="11">
        <v>0.33200000000000002</v>
      </c>
      <c r="DI11" s="11">
        <v>2.9129999999999998</v>
      </c>
      <c r="DJ11" s="11">
        <v>0.16300000000000001</v>
      </c>
      <c r="DK11" s="12">
        <v>0.61399999999999999</v>
      </c>
      <c r="DM11" s="10">
        <v>1.3560000000000001</v>
      </c>
      <c r="DN11" s="11">
        <v>1.276</v>
      </c>
      <c r="DO11" s="11">
        <v>1.819</v>
      </c>
      <c r="DP11" s="11">
        <v>0.42</v>
      </c>
      <c r="DQ11" s="11">
        <v>0.33900000000000002</v>
      </c>
      <c r="DR11" s="11">
        <v>8.8320000000000007</v>
      </c>
      <c r="DS11" s="11">
        <v>0.32100000000000001</v>
      </c>
      <c r="DT11" s="11">
        <v>0.58299999999999996</v>
      </c>
      <c r="DU11" s="11">
        <v>4.93</v>
      </c>
      <c r="DV11" s="11">
        <v>3.7130000000000001</v>
      </c>
      <c r="DW11" s="11">
        <v>0.95699999999999996</v>
      </c>
      <c r="DX11" s="11">
        <v>9.0239999999999991</v>
      </c>
      <c r="DY11" s="11">
        <v>1.075</v>
      </c>
      <c r="DZ11" s="11">
        <v>3.3029999999999999</v>
      </c>
      <c r="EA11" s="11">
        <v>0.497</v>
      </c>
      <c r="EB11" s="11">
        <v>4.3689999999999998</v>
      </c>
      <c r="EC11" s="11">
        <v>0.245</v>
      </c>
      <c r="ED11" s="12">
        <v>0.92100000000000004</v>
      </c>
      <c r="EF11" s="10">
        <v>1.8080000000000001</v>
      </c>
      <c r="EG11" s="11">
        <v>1.7010000000000001</v>
      </c>
      <c r="EH11" s="11">
        <v>2.4260000000000002</v>
      </c>
      <c r="EI11" s="11">
        <v>0.55900000000000005</v>
      </c>
      <c r="EJ11" s="11">
        <v>0.45300000000000001</v>
      </c>
      <c r="EK11" s="11">
        <v>11.776</v>
      </c>
      <c r="EL11" s="11">
        <v>0.42799999999999999</v>
      </c>
      <c r="EM11" s="11">
        <v>0.77800000000000002</v>
      </c>
      <c r="EN11" s="11">
        <v>6.5730000000000004</v>
      </c>
      <c r="EO11" s="11">
        <v>4.9509999999999996</v>
      </c>
      <c r="EP11" s="11">
        <v>1.276</v>
      </c>
      <c r="EQ11" s="11">
        <v>12.032999999999999</v>
      </c>
      <c r="ER11" s="11">
        <v>1.4330000000000001</v>
      </c>
      <c r="ES11" s="11">
        <v>4.4039999999999999</v>
      </c>
      <c r="ET11" s="11">
        <v>0.66300000000000003</v>
      </c>
      <c r="EU11" s="11">
        <v>5.8259999999999996</v>
      </c>
      <c r="EV11" s="11">
        <v>0.32700000000000001</v>
      </c>
      <c r="EW11" s="12">
        <v>1.228</v>
      </c>
      <c r="EY11" s="10">
        <v>2.2599999999999998</v>
      </c>
      <c r="EZ11" s="11">
        <v>2.1259999999999999</v>
      </c>
      <c r="FA11" s="11">
        <v>3.032</v>
      </c>
      <c r="FB11" s="11">
        <v>0.69899999999999995</v>
      </c>
      <c r="FC11" s="11">
        <v>0.56599999999999995</v>
      </c>
      <c r="FD11" s="11">
        <v>14.72</v>
      </c>
      <c r="FE11" s="11">
        <v>0.53500000000000003</v>
      </c>
      <c r="FF11" s="11">
        <v>0.97199999999999998</v>
      </c>
      <c r="FG11" s="11">
        <v>8.2170000000000005</v>
      </c>
      <c r="FH11" s="11">
        <v>6.1879999999999997</v>
      </c>
      <c r="FI11" s="11">
        <v>1.595</v>
      </c>
      <c r="FJ11" s="11">
        <v>15.041</v>
      </c>
      <c r="FK11" s="11">
        <v>1.7909999999999999</v>
      </c>
      <c r="FL11" s="11">
        <v>5.5049999999999999</v>
      </c>
      <c r="FM11" s="11">
        <v>0.82899999999999996</v>
      </c>
      <c r="FN11" s="11">
        <v>7.282</v>
      </c>
      <c r="FO11" s="11">
        <v>0.40799999999999997</v>
      </c>
      <c r="FP11" s="12">
        <v>1.5349999999999999</v>
      </c>
      <c r="FR11" s="10">
        <v>2.7109999999999999</v>
      </c>
      <c r="FS11" s="11">
        <v>2.552</v>
      </c>
      <c r="FT11" s="11">
        <v>3.6389999999999998</v>
      </c>
      <c r="FU11" s="11">
        <v>0.83899999999999997</v>
      </c>
      <c r="FV11" s="11">
        <v>0.67900000000000005</v>
      </c>
      <c r="FW11" s="11">
        <v>17.664000000000001</v>
      </c>
      <c r="FX11" s="11">
        <v>0.64200000000000002</v>
      </c>
      <c r="FY11" s="11">
        <v>1.167</v>
      </c>
      <c r="FZ11" s="11">
        <v>9.86</v>
      </c>
      <c r="GA11" s="11">
        <v>7.4260000000000002</v>
      </c>
      <c r="GB11" s="11">
        <v>1.9139999999999999</v>
      </c>
      <c r="GC11" s="11">
        <v>18.048999999999999</v>
      </c>
      <c r="GD11" s="11">
        <v>2.149</v>
      </c>
      <c r="GE11" s="11">
        <v>6.6059999999999999</v>
      </c>
      <c r="GF11" s="11">
        <v>0.995</v>
      </c>
      <c r="GG11" s="11">
        <v>8.7390000000000008</v>
      </c>
      <c r="GH11" s="11">
        <v>0.49</v>
      </c>
      <c r="GI11" s="12">
        <v>1.8420000000000001</v>
      </c>
      <c r="GK11" s="10">
        <v>3.1629999999999998</v>
      </c>
      <c r="GL11" s="11">
        <v>2.9769999999999999</v>
      </c>
      <c r="GM11" s="11">
        <v>4.2450000000000001</v>
      </c>
      <c r="GN11" s="11">
        <v>0.97899999999999998</v>
      </c>
      <c r="GO11" s="11">
        <v>0.79200000000000004</v>
      </c>
      <c r="GP11" s="11">
        <v>20.608000000000001</v>
      </c>
      <c r="GQ11" s="11">
        <v>0.749</v>
      </c>
      <c r="GR11" s="11">
        <v>1.361</v>
      </c>
      <c r="GS11" s="11">
        <v>11.503</v>
      </c>
      <c r="GT11" s="11">
        <v>8.6639999999999997</v>
      </c>
      <c r="GU11" s="11">
        <v>2.2330000000000001</v>
      </c>
      <c r="GV11" s="11">
        <v>21.056999999999999</v>
      </c>
      <c r="GW11" s="11">
        <v>2.508</v>
      </c>
      <c r="GX11" s="11">
        <v>7.7069999999999999</v>
      </c>
      <c r="GY11" s="11">
        <v>1.1599999999999999</v>
      </c>
      <c r="GZ11" s="11">
        <v>10.195</v>
      </c>
      <c r="HA11" s="11">
        <v>0.57199999999999995</v>
      </c>
      <c r="HB11" s="12">
        <v>2.149</v>
      </c>
      <c r="HD11" s="10">
        <v>3.6150000000000002</v>
      </c>
      <c r="HE11" s="11">
        <v>3.4020000000000001</v>
      </c>
      <c r="HF11" s="11">
        <v>4.8520000000000003</v>
      </c>
      <c r="HG11" s="11">
        <v>1.119</v>
      </c>
      <c r="HH11" s="11">
        <v>0.90500000000000003</v>
      </c>
      <c r="HI11" s="11">
        <v>23.552</v>
      </c>
      <c r="HJ11" s="11">
        <v>0.85599999999999998</v>
      </c>
      <c r="HK11" s="11">
        <v>1.556</v>
      </c>
      <c r="HL11" s="11">
        <v>13.147</v>
      </c>
      <c r="HM11" s="11">
        <v>9.9019999999999992</v>
      </c>
      <c r="HN11" s="11">
        <v>2.552</v>
      </c>
      <c r="HO11" s="11">
        <v>24.065000000000001</v>
      </c>
      <c r="HP11" s="11">
        <v>2.8660000000000001</v>
      </c>
      <c r="HQ11" s="11">
        <v>8.8079999999999998</v>
      </c>
      <c r="HR11" s="11">
        <v>1.3260000000000001</v>
      </c>
      <c r="HS11" s="11">
        <v>11.651999999999999</v>
      </c>
      <c r="HT11" s="11">
        <v>0.65300000000000002</v>
      </c>
      <c r="HU11" s="12">
        <v>2.456</v>
      </c>
      <c r="HW11" s="10">
        <v>4.0670000000000002</v>
      </c>
      <c r="HX11" s="11">
        <v>3.827</v>
      </c>
      <c r="HY11" s="11">
        <v>5.4580000000000002</v>
      </c>
      <c r="HZ11" s="11">
        <v>1.2589999999999999</v>
      </c>
      <c r="IA11" s="11">
        <v>1.018</v>
      </c>
      <c r="IB11" s="11">
        <v>26.495999999999999</v>
      </c>
      <c r="IC11" s="11">
        <v>0.96299999999999997</v>
      </c>
      <c r="ID11" s="11">
        <v>1.75</v>
      </c>
      <c r="IE11" s="11">
        <v>14.79</v>
      </c>
      <c r="IF11" s="11">
        <v>11.138999999999999</v>
      </c>
      <c r="IG11" s="11">
        <v>2.87</v>
      </c>
      <c r="IH11" s="11">
        <v>27.073</v>
      </c>
      <c r="II11" s="11">
        <v>3.2240000000000002</v>
      </c>
      <c r="IJ11" s="11">
        <v>9.9090000000000007</v>
      </c>
      <c r="IK11" s="11">
        <v>1.492</v>
      </c>
      <c r="IL11" s="11">
        <v>13.108000000000001</v>
      </c>
      <c r="IM11" s="11">
        <v>0.73499999999999999</v>
      </c>
      <c r="IN11" s="12">
        <v>2.7629999999999999</v>
      </c>
      <c r="IP11" s="10">
        <v>4.5190000000000001</v>
      </c>
      <c r="IQ11" s="16">
        <v>4.2530000000000001</v>
      </c>
      <c r="IR11" s="16">
        <v>6.0650000000000004</v>
      </c>
      <c r="IS11" s="16">
        <v>1.3979999999999999</v>
      </c>
      <c r="IT11" s="16">
        <v>1.131</v>
      </c>
      <c r="IU11" s="16">
        <v>29.44</v>
      </c>
      <c r="IV11" s="16">
        <v>1.07</v>
      </c>
      <c r="IW11" s="16">
        <v>1.944</v>
      </c>
      <c r="IX11" s="16">
        <v>16.433</v>
      </c>
      <c r="IY11" s="16">
        <v>12.377000000000001</v>
      </c>
      <c r="IZ11" s="16">
        <v>3.1890000000000001</v>
      </c>
      <c r="JA11" s="16">
        <v>30.081</v>
      </c>
      <c r="JB11" s="16">
        <v>3.5819999999999999</v>
      </c>
      <c r="JC11" s="16">
        <v>11.01</v>
      </c>
      <c r="JD11" s="16">
        <v>1.6579999999999999</v>
      </c>
      <c r="JE11" s="16">
        <v>14.564</v>
      </c>
      <c r="JF11" s="16">
        <v>0.81599999999999995</v>
      </c>
      <c r="JG11" s="12">
        <v>3.07</v>
      </c>
    </row>
    <row r="12" spans="1:267" ht="90" customHeight="1" x14ac:dyDescent="0.35">
      <c r="A12" s="253" t="s">
        <v>183</v>
      </c>
      <c r="B12" s="20" t="s">
        <v>137</v>
      </c>
      <c r="C12" s="256"/>
      <c r="D12" s="257"/>
      <c r="E12" s="256"/>
      <c r="F12" s="257"/>
      <c r="G12" s="256"/>
      <c r="H12" s="257"/>
      <c r="I12" s="24">
        <v>6</v>
      </c>
      <c r="J12" s="24">
        <v>6</v>
      </c>
      <c r="K12" s="24" t="s">
        <v>209</v>
      </c>
      <c r="L12" s="20" t="s">
        <v>210</v>
      </c>
      <c r="N12" s="56">
        <f>'objects basic info'!$H$3/1000*9.8</f>
        <v>4.9000000000000002E-2</v>
      </c>
      <c r="O12" s="59" t="s">
        <v>216</v>
      </c>
      <c r="P12" s="60">
        <v>1</v>
      </c>
      <c r="Q12" s="64" t="s">
        <v>200</v>
      </c>
      <c r="R12" s="56" t="s">
        <v>159</v>
      </c>
      <c r="S12" s="53" t="s">
        <v>152</v>
      </c>
      <c r="T12" s="60">
        <v>1</v>
      </c>
      <c r="U12" s="53" t="s">
        <v>152</v>
      </c>
      <c r="W12" s="33"/>
      <c r="X12" s="35" t="str">
        <f t="shared" si="0"/>
        <v/>
      </c>
      <c r="Y12" s="33"/>
      <c r="Z12" s="35" t="str">
        <f t="shared" si="1"/>
        <v/>
      </c>
      <c r="AA12" s="39">
        <f>N12</f>
        <v>4.9000000000000002E-2</v>
      </c>
      <c r="AB12" s="35">
        <f t="shared" si="2"/>
        <v>0.5</v>
      </c>
      <c r="AC12" s="39">
        <f>N12</f>
        <v>4.9000000000000002E-2</v>
      </c>
      <c r="AD12" s="35">
        <f t="shared" si="3"/>
        <v>0.5</v>
      </c>
      <c r="AE12" s="39">
        <f>T12-N12</f>
        <v>0.95099999999999996</v>
      </c>
      <c r="AF12" s="35">
        <f t="shared" si="4"/>
        <v>1</v>
      </c>
      <c r="AG12" s="39">
        <f>P12</f>
        <v>1</v>
      </c>
      <c r="AH12" s="35">
        <f t="shared" si="5"/>
        <v>1</v>
      </c>
      <c r="AI12" s="39"/>
      <c r="AJ12" s="35"/>
      <c r="AK12" s="39"/>
      <c r="AL12" s="35"/>
      <c r="AM12" s="39"/>
      <c r="AN12" s="35"/>
      <c r="AO12" s="39"/>
      <c r="AP12" s="35"/>
      <c r="AQ12" s="39"/>
      <c r="AR12" s="35"/>
      <c r="AS12" s="39"/>
      <c r="AT12" s="35"/>
      <c r="AU12" s="39"/>
      <c r="AV12" s="35"/>
      <c r="AW12" s="39"/>
      <c r="AX12" s="35"/>
      <c r="AY12" s="39"/>
      <c r="AZ12" s="35"/>
      <c r="BA12" s="39"/>
      <c r="BB12" s="35"/>
      <c r="BC12" s="39"/>
      <c r="BD12" s="35"/>
      <c r="BE12" s="39"/>
      <c r="BF12" s="35"/>
      <c r="BH12" s="13">
        <v>0.18099999999999999</v>
      </c>
      <c r="BI12" s="14">
        <v>0.18099999999999999</v>
      </c>
      <c r="BJ12" s="14">
        <v>0.106</v>
      </c>
      <c r="BK12" s="14">
        <v>7.0000000000000007E-2</v>
      </c>
      <c r="BL12" s="14">
        <v>0.52400000000000002</v>
      </c>
      <c r="BM12" s="14">
        <v>0.52400000000000002</v>
      </c>
      <c r="BN12" s="14">
        <v>0.08</v>
      </c>
      <c r="BO12" s="14">
        <v>5.7000000000000002E-2</v>
      </c>
      <c r="BP12" s="14">
        <v>0.45200000000000001</v>
      </c>
      <c r="BQ12" s="14">
        <v>0.45200000000000001</v>
      </c>
      <c r="BR12" s="14">
        <v>1.1319999999999999</v>
      </c>
      <c r="BS12" s="14">
        <v>1.137</v>
      </c>
      <c r="BT12" s="14">
        <v>0.23400000000000001</v>
      </c>
      <c r="BU12" s="14">
        <v>0.23400000000000001</v>
      </c>
      <c r="BV12" s="14">
        <v>0.2</v>
      </c>
      <c r="BW12" s="14">
        <v>0.21</v>
      </c>
      <c r="BX12" s="14">
        <v>8.8999999999999996E-2</v>
      </c>
      <c r="BY12" s="15">
        <v>6.2E-2</v>
      </c>
      <c r="CA12" s="13">
        <v>0.36199999999999999</v>
      </c>
      <c r="CB12" s="14">
        <v>0.36099999999999999</v>
      </c>
      <c r="CC12" s="14">
        <v>0.21099999999999999</v>
      </c>
      <c r="CD12" s="14">
        <v>0.14000000000000001</v>
      </c>
      <c r="CE12" s="14">
        <v>1.0469999999999999</v>
      </c>
      <c r="CF12" s="14">
        <v>1.0469999999999999</v>
      </c>
      <c r="CG12" s="14">
        <v>0.161</v>
      </c>
      <c r="CH12" s="14">
        <v>0.115</v>
      </c>
      <c r="CI12" s="14">
        <v>0.90400000000000003</v>
      </c>
      <c r="CJ12" s="14">
        <v>0.90400000000000003</v>
      </c>
      <c r="CK12" s="14">
        <v>2.2629999999999999</v>
      </c>
      <c r="CL12" s="14">
        <v>2.2730000000000001</v>
      </c>
      <c r="CM12" s="14">
        <v>0.46800000000000003</v>
      </c>
      <c r="CN12" s="14">
        <v>0.46800000000000003</v>
      </c>
      <c r="CO12" s="14">
        <v>0.4</v>
      </c>
      <c r="CP12" s="14">
        <v>0.42</v>
      </c>
      <c r="CQ12" s="14">
        <v>0.17799999999999999</v>
      </c>
      <c r="CR12" s="15">
        <v>0.125</v>
      </c>
      <c r="CT12" s="13">
        <v>0.72299999999999998</v>
      </c>
      <c r="CU12" s="14">
        <v>0.72199999999999998</v>
      </c>
      <c r="CV12" s="14">
        <v>0.42199999999999999</v>
      </c>
      <c r="CW12" s="14">
        <v>0.27900000000000003</v>
      </c>
      <c r="CX12" s="14">
        <v>2.0950000000000002</v>
      </c>
      <c r="CY12" s="14">
        <v>2.0950000000000002</v>
      </c>
      <c r="CZ12" s="14">
        <v>0.32100000000000001</v>
      </c>
      <c r="DA12" s="14">
        <v>0.22900000000000001</v>
      </c>
      <c r="DB12" s="14">
        <v>1.8069999999999999</v>
      </c>
      <c r="DC12" s="14">
        <v>1.8069999999999999</v>
      </c>
      <c r="DD12" s="14">
        <v>4.5270000000000001</v>
      </c>
      <c r="DE12" s="14">
        <v>4.5460000000000003</v>
      </c>
      <c r="DF12" s="14">
        <v>0.93500000000000005</v>
      </c>
      <c r="DG12" s="14">
        <v>0.93500000000000005</v>
      </c>
      <c r="DH12" s="14">
        <v>0.80100000000000005</v>
      </c>
      <c r="DI12" s="14">
        <v>0.84099999999999997</v>
      </c>
      <c r="DJ12" s="14">
        <v>0.35699999999999998</v>
      </c>
      <c r="DK12" s="15">
        <v>0.25</v>
      </c>
      <c r="DM12" s="13">
        <v>1.085</v>
      </c>
      <c r="DN12" s="14">
        <v>1.0840000000000001</v>
      </c>
      <c r="DO12" s="14">
        <v>0.63300000000000001</v>
      </c>
      <c r="DP12" s="14">
        <v>0.41899999999999998</v>
      </c>
      <c r="DQ12" s="14">
        <v>3.1419999999999999</v>
      </c>
      <c r="DR12" s="14">
        <v>3.1419999999999999</v>
      </c>
      <c r="DS12" s="14">
        <v>0.48199999999999998</v>
      </c>
      <c r="DT12" s="14">
        <v>0.34399999999999997</v>
      </c>
      <c r="DU12" s="14">
        <v>2.7109999999999999</v>
      </c>
      <c r="DV12" s="14">
        <v>2.7109999999999999</v>
      </c>
      <c r="DW12" s="14">
        <v>6.79</v>
      </c>
      <c r="DX12" s="14">
        <v>6.82</v>
      </c>
      <c r="DY12" s="14">
        <v>1.403</v>
      </c>
      <c r="DZ12" s="14">
        <v>1.403</v>
      </c>
      <c r="EA12" s="14">
        <v>1.2010000000000001</v>
      </c>
      <c r="EB12" s="14">
        <v>1.2609999999999999</v>
      </c>
      <c r="EC12" s="14">
        <v>0.53500000000000003</v>
      </c>
      <c r="ED12" s="15">
        <v>0.375</v>
      </c>
      <c r="EF12" s="13">
        <v>1.446</v>
      </c>
      <c r="EG12" s="14">
        <v>1.4450000000000001</v>
      </c>
      <c r="EH12" s="14">
        <v>0.84399999999999997</v>
      </c>
      <c r="EI12" s="14">
        <v>0.55800000000000005</v>
      </c>
      <c r="EJ12" s="14">
        <v>4.1900000000000004</v>
      </c>
      <c r="EK12" s="14">
        <v>4.1900000000000004</v>
      </c>
      <c r="EL12" s="14">
        <v>0.64200000000000002</v>
      </c>
      <c r="EM12" s="14">
        <v>0.45900000000000002</v>
      </c>
      <c r="EN12" s="14">
        <v>3.6150000000000002</v>
      </c>
      <c r="EO12" s="14">
        <v>3.6150000000000002</v>
      </c>
      <c r="EP12" s="14">
        <v>9.0540000000000003</v>
      </c>
      <c r="EQ12" s="14">
        <v>9.093</v>
      </c>
      <c r="ER12" s="14">
        <v>1.871</v>
      </c>
      <c r="ES12" s="14">
        <v>1.871</v>
      </c>
      <c r="ET12" s="14">
        <v>1.6020000000000001</v>
      </c>
      <c r="EU12" s="14">
        <v>1.6819999999999999</v>
      </c>
      <c r="EV12" s="14">
        <v>0.71299999999999997</v>
      </c>
      <c r="EW12" s="15">
        <v>0.5</v>
      </c>
      <c r="EY12" s="13">
        <v>1.8080000000000001</v>
      </c>
      <c r="EZ12" s="14">
        <v>1.806</v>
      </c>
      <c r="FA12" s="14">
        <v>1.0549999999999999</v>
      </c>
      <c r="FB12" s="14">
        <v>0.69799999999999995</v>
      </c>
      <c r="FC12" s="14">
        <v>5.2370000000000001</v>
      </c>
      <c r="FD12" s="14">
        <v>5.2370000000000001</v>
      </c>
      <c r="FE12" s="14">
        <v>0.80300000000000005</v>
      </c>
      <c r="FF12" s="14">
        <v>0.57399999999999995</v>
      </c>
      <c r="FG12" s="14">
        <v>4.5179999999999998</v>
      </c>
      <c r="FH12" s="14">
        <v>4.5179999999999998</v>
      </c>
      <c r="FI12" s="14">
        <v>11.317</v>
      </c>
      <c r="FJ12" s="14">
        <v>11.366</v>
      </c>
      <c r="FK12" s="14">
        <v>2.3380000000000001</v>
      </c>
      <c r="FL12" s="14">
        <v>2.3380000000000001</v>
      </c>
      <c r="FM12" s="14">
        <v>2.0019999999999998</v>
      </c>
      <c r="FN12" s="14">
        <v>2.1019999999999999</v>
      </c>
      <c r="FO12" s="14">
        <v>0.89100000000000001</v>
      </c>
      <c r="FP12" s="15">
        <v>0.625</v>
      </c>
      <c r="FR12" s="13">
        <v>2.169</v>
      </c>
      <c r="FS12" s="14">
        <v>2.1669999999999998</v>
      </c>
      <c r="FT12" s="14">
        <v>1.266</v>
      </c>
      <c r="FU12" s="14">
        <v>0.83699999999999997</v>
      </c>
      <c r="FV12" s="14">
        <v>6.2839999999999998</v>
      </c>
      <c r="FW12" s="14">
        <v>6.2839999999999998</v>
      </c>
      <c r="FX12" s="14">
        <v>0.96399999999999997</v>
      </c>
      <c r="FY12" s="14">
        <v>0.68799999999999994</v>
      </c>
      <c r="FZ12" s="14">
        <v>5.4219999999999997</v>
      </c>
      <c r="GA12" s="14">
        <v>5.4219999999999997</v>
      </c>
      <c r="GB12" s="14">
        <v>13.581</v>
      </c>
      <c r="GC12" s="14">
        <v>13.638999999999999</v>
      </c>
      <c r="GD12" s="14">
        <v>2.806</v>
      </c>
      <c r="GE12" s="14">
        <v>2.806</v>
      </c>
      <c r="GF12" s="14">
        <v>2.4020000000000001</v>
      </c>
      <c r="GG12" s="14">
        <v>2.5230000000000001</v>
      </c>
      <c r="GH12" s="14">
        <v>1.07</v>
      </c>
      <c r="GI12" s="15">
        <v>0.749</v>
      </c>
      <c r="GK12" s="13">
        <v>2.5310000000000001</v>
      </c>
      <c r="GL12" s="14">
        <v>2.5289999999999999</v>
      </c>
      <c r="GM12" s="14">
        <v>1.4770000000000001</v>
      </c>
      <c r="GN12" s="14">
        <v>0.97699999999999998</v>
      </c>
      <c r="GO12" s="14">
        <v>7.3319999999999999</v>
      </c>
      <c r="GP12" s="14">
        <v>7.3319999999999999</v>
      </c>
      <c r="GQ12" s="14">
        <v>1.1240000000000001</v>
      </c>
      <c r="GR12" s="14">
        <v>0.80300000000000005</v>
      </c>
      <c r="GS12" s="14">
        <v>6.3250000000000002</v>
      </c>
      <c r="GT12" s="14">
        <v>6.3250000000000002</v>
      </c>
      <c r="GU12" s="14">
        <v>15.843999999999999</v>
      </c>
      <c r="GV12" s="14">
        <v>15.912000000000001</v>
      </c>
      <c r="GW12" s="14">
        <v>3.274</v>
      </c>
      <c r="GX12" s="14">
        <v>3.274</v>
      </c>
      <c r="GY12" s="14">
        <v>2.8029999999999999</v>
      </c>
      <c r="GZ12" s="14">
        <v>2.9430000000000001</v>
      </c>
      <c r="HA12" s="14">
        <v>1.248</v>
      </c>
      <c r="HB12" s="15">
        <v>0.874</v>
      </c>
      <c r="HD12" s="13">
        <v>2.8919999999999999</v>
      </c>
      <c r="HE12" s="14">
        <v>2.89</v>
      </c>
      <c r="HF12" s="14">
        <v>1.6879999999999999</v>
      </c>
      <c r="HG12" s="14">
        <v>1.1160000000000001</v>
      </c>
      <c r="HH12" s="14">
        <v>8.3789999999999996</v>
      </c>
      <c r="HI12" s="14">
        <v>8.3789999999999996</v>
      </c>
      <c r="HJ12" s="14">
        <v>1.2849999999999999</v>
      </c>
      <c r="HK12" s="14">
        <v>0.91800000000000004</v>
      </c>
      <c r="HL12" s="14">
        <v>7.2290000000000001</v>
      </c>
      <c r="HM12" s="14">
        <v>7.2290000000000001</v>
      </c>
      <c r="HN12" s="14">
        <v>18.108000000000001</v>
      </c>
      <c r="HO12" s="14">
        <v>18.186</v>
      </c>
      <c r="HP12" s="14">
        <v>3.7410000000000001</v>
      </c>
      <c r="HQ12" s="14">
        <v>3.7410000000000001</v>
      </c>
      <c r="HR12" s="14">
        <v>3.2029999999999998</v>
      </c>
      <c r="HS12" s="14">
        <v>3.363</v>
      </c>
      <c r="HT12" s="14">
        <v>1.4259999999999999</v>
      </c>
      <c r="HU12" s="15">
        <v>0.999</v>
      </c>
      <c r="HW12" s="13">
        <v>3.254</v>
      </c>
      <c r="HX12" s="14">
        <v>3.2509999999999999</v>
      </c>
      <c r="HY12" s="14">
        <v>1.899</v>
      </c>
      <c r="HZ12" s="14">
        <v>1.256</v>
      </c>
      <c r="IA12" s="14">
        <v>9.4260000000000002</v>
      </c>
      <c r="IB12" s="14">
        <v>9.4260000000000002</v>
      </c>
      <c r="IC12" s="14">
        <v>1.4450000000000001</v>
      </c>
      <c r="ID12" s="14">
        <v>1.0329999999999999</v>
      </c>
      <c r="IE12" s="14">
        <v>8.1329999999999991</v>
      </c>
      <c r="IF12" s="14">
        <v>8.1329999999999991</v>
      </c>
      <c r="IG12" s="14">
        <v>20.370999999999999</v>
      </c>
      <c r="IH12" s="14">
        <v>20.459</v>
      </c>
      <c r="II12" s="14">
        <v>4.2089999999999996</v>
      </c>
      <c r="IJ12" s="14">
        <v>4.2089999999999996</v>
      </c>
      <c r="IK12" s="14">
        <v>3.6040000000000001</v>
      </c>
      <c r="IL12" s="14">
        <v>3.7839999999999998</v>
      </c>
      <c r="IM12" s="14">
        <v>1.6040000000000001</v>
      </c>
      <c r="IN12" s="15">
        <v>1.1240000000000001</v>
      </c>
      <c r="IP12" s="13">
        <v>3.6150000000000002</v>
      </c>
      <c r="IQ12" s="14">
        <v>3.6120000000000001</v>
      </c>
      <c r="IR12" s="14">
        <v>2.11</v>
      </c>
      <c r="IS12" s="14">
        <v>1.3959999999999999</v>
      </c>
      <c r="IT12" s="14">
        <v>10.474</v>
      </c>
      <c r="IU12" s="14">
        <v>10.474</v>
      </c>
      <c r="IV12" s="14">
        <v>1.6060000000000001</v>
      </c>
      <c r="IW12" s="14">
        <v>1.147</v>
      </c>
      <c r="IX12" s="14">
        <v>9.0359999999999996</v>
      </c>
      <c r="IY12" s="14">
        <v>9.0359999999999996</v>
      </c>
      <c r="IZ12" s="14">
        <v>22.635000000000002</v>
      </c>
      <c r="JA12" s="14">
        <v>22.731999999999999</v>
      </c>
      <c r="JB12" s="14">
        <v>4.6760000000000002</v>
      </c>
      <c r="JC12" s="14">
        <v>4.6760000000000002</v>
      </c>
      <c r="JD12" s="14">
        <v>4.0039999999999996</v>
      </c>
      <c r="JE12" s="14">
        <v>4.2039999999999997</v>
      </c>
      <c r="JF12" s="14">
        <v>1.7829999999999999</v>
      </c>
      <c r="JG12" s="15">
        <v>1.2490000000000001</v>
      </c>
    </row>
    <row r="13" spans="1:267" ht="90" customHeight="1" x14ac:dyDescent="0.35">
      <c r="A13" s="255"/>
      <c r="B13" s="21" t="s">
        <v>123</v>
      </c>
      <c r="C13" s="245"/>
      <c r="D13" s="246"/>
      <c r="E13" s="245"/>
      <c r="F13" s="246"/>
      <c r="G13" s="245"/>
      <c r="H13" s="246"/>
      <c r="I13" s="25">
        <v>2</v>
      </c>
      <c r="J13" s="25">
        <v>5</v>
      </c>
      <c r="K13" s="25" t="s">
        <v>209</v>
      </c>
      <c r="L13" s="21" t="s">
        <v>210</v>
      </c>
      <c r="N13" s="48">
        <f>'objects basic info'!$H$3/1000*9.8</f>
        <v>4.9000000000000002E-2</v>
      </c>
      <c r="O13" s="50" t="s">
        <v>216</v>
      </c>
      <c r="P13" s="52">
        <v>1</v>
      </c>
      <c r="Q13" s="65" t="s">
        <v>200</v>
      </c>
      <c r="R13" s="49" t="s">
        <v>159</v>
      </c>
      <c r="S13" s="50" t="s">
        <v>152</v>
      </c>
      <c r="T13" s="52">
        <v>1</v>
      </c>
      <c r="U13" s="50" t="s">
        <v>152</v>
      </c>
      <c r="W13" s="5"/>
      <c r="X13" s="6" t="str">
        <f t="shared" si="0"/>
        <v/>
      </c>
      <c r="Y13" s="5"/>
      <c r="Z13" s="6" t="str">
        <f t="shared" si="1"/>
        <v/>
      </c>
      <c r="AA13" s="9">
        <f t="shared" ref="AA13:AA15" si="6">N13</f>
        <v>4.9000000000000002E-2</v>
      </c>
      <c r="AB13" s="6" t="str">
        <f t="shared" si="2"/>
        <v>-</v>
      </c>
      <c r="AC13" s="9">
        <f t="shared" ref="AC13:AC15" si="7">N13</f>
        <v>4.9000000000000002E-2</v>
      </c>
      <c r="AD13" s="6" t="str">
        <f t="shared" si="3"/>
        <v>-</v>
      </c>
      <c r="AE13" s="9">
        <f t="shared" ref="AE13:AE15" si="8">T13-N13</f>
        <v>0.95099999999999996</v>
      </c>
      <c r="AF13" s="6" t="str">
        <f t="shared" si="4"/>
        <v>-</v>
      </c>
      <c r="AG13" s="9">
        <f t="shared" ref="AG13:AG15" si="9">P13</f>
        <v>1</v>
      </c>
      <c r="AH13" s="6" t="str">
        <f t="shared" si="5"/>
        <v>-</v>
      </c>
      <c r="AI13" s="9"/>
      <c r="AJ13" s="6"/>
      <c r="AK13" s="9"/>
      <c r="AL13" s="6"/>
      <c r="AM13" s="9"/>
      <c r="AN13" s="6"/>
      <c r="AO13" s="9"/>
      <c r="AP13" s="6"/>
      <c r="AQ13" s="9"/>
      <c r="AR13" s="6"/>
      <c r="AS13" s="9"/>
      <c r="AT13" s="6"/>
      <c r="AU13" s="9"/>
      <c r="AV13" s="6"/>
      <c r="AW13" s="9"/>
      <c r="AX13" s="6"/>
      <c r="AY13" s="9"/>
      <c r="AZ13" s="6"/>
      <c r="BA13" s="9"/>
      <c r="BB13" s="6"/>
      <c r="BC13" s="9"/>
      <c r="BD13" s="6"/>
      <c r="BE13" s="9"/>
      <c r="BF13" s="6"/>
      <c r="BH13" s="5">
        <v>2.7E-2</v>
      </c>
      <c r="BI13" s="8">
        <v>2.7E-2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0.156</v>
      </c>
      <c r="BS13" s="8">
        <v>0.157</v>
      </c>
      <c r="BT13" s="8">
        <v>0.11600000000000001</v>
      </c>
      <c r="BU13" s="8">
        <v>0.11600000000000001</v>
      </c>
      <c r="BV13" s="8">
        <v>0</v>
      </c>
      <c r="BW13" s="8">
        <v>0</v>
      </c>
      <c r="BX13" s="8">
        <v>0</v>
      </c>
      <c r="BY13" s="6">
        <v>0</v>
      </c>
      <c r="CA13" s="5">
        <v>5.5E-2</v>
      </c>
      <c r="CB13" s="8">
        <v>5.5E-2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0.312</v>
      </c>
      <c r="CL13" s="8">
        <v>0.314</v>
      </c>
      <c r="CM13" s="8">
        <v>0.23300000000000001</v>
      </c>
      <c r="CN13" s="8">
        <v>0.23300000000000001</v>
      </c>
      <c r="CO13" s="8">
        <v>0</v>
      </c>
      <c r="CP13" s="8">
        <v>0</v>
      </c>
      <c r="CQ13" s="8">
        <v>0</v>
      </c>
      <c r="CR13" s="6">
        <v>0</v>
      </c>
      <c r="CT13" s="5">
        <v>0.109</v>
      </c>
      <c r="CU13" s="8">
        <v>0.11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0.624</v>
      </c>
      <c r="DE13" s="8">
        <v>0.627</v>
      </c>
      <c r="DF13" s="8">
        <v>0.46600000000000003</v>
      </c>
      <c r="DG13" s="8">
        <v>0.46600000000000003</v>
      </c>
      <c r="DH13" s="8">
        <v>0</v>
      </c>
      <c r="DI13" s="8">
        <v>0</v>
      </c>
      <c r="DJ13" s="8">
        <v>0</v>
      </c>
      <c r="DK13" s="6">
        <v>0</v>
      </c>
      <c r="DM13" s="5">
        <v>0.16400000000000001</v>
      </c>
      <c r="DN13" s="8">
        <v>0.16400000000000001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0.93600000000000005</v>
      </c>
      <c r="DX13" s="8">
        <v>0.94099999999999995</v>
      </c>
      <c r="DY13" s="8">
        <v>0.69799999999999995</v>
      </c>
      <c r="DZ13" s="8">
        <v>0.69799999999999995</v>
      </c>
      <c r="EA13" s="8">
        <v>0</v>
      </c>
      <c r="EB13" s="8">
        <v>0</v>
      </c>
      <c r="EC13" s="8">
        <v>0</v>
      </c>
      <c r="ED13" s="6">
        <v>0</v>
      </c>
      <c r="EF13" s="5">
        <v>0.218</v>
      </c>
      <c r="EG13" s="8">
        <v>0.219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1.2490000000000001</v>
      </c>
      <c r="EQ13" s="8">
        <v>1.254</v>
      </c>
      <c r="ER13" s="8">
        <v>0.93100000000000005</v>
      </c>
      <c r="ES13" s="8">
        <v>0.93100000000000005</v>
      </c>
      <c r="ET13" s="8">
        <v>0</v>
      </c>
      <c r="EU13" s="8">
        <v>0</v>
      </c>
      <c r="EV13" s="8">
        <v>0</v>
      </c>
      <c r="EW13" s="6">
        <v>0</v>
      </c>
      <c r="EY13" s="5">
        <v>0.27300000000000002</v>
      </c>
      <c r="EZ13" s="8">
        <v>0.27400000000000002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1.5609999999999999</v>
      </c>
      <c r="FJ13" s="8">
        <v>1.5680000000000001</v>
      </c>
      <c r="FK13" s="8">
        <v>1.1639999999999999</v>
      </c>
      <c r="FL13" s="8">
        <v>1.1639999999999999</v>
      </c>
      <c r="FM13" s="8">
        <v>0</v>
      </c>
      <c r="FN13" s="8">
        <v>0</v>
      </c>
      <c r="FO13" s="8">
        <v>0</v>
      </c>
      <c r="FP13" s="6">
        <v>0</v>
      </c>
      <c r="FR13" s="5">
        <v>0.32800000000000001</v>
      </c>
      <c r="FS13" s="8">
        <v>0.32900000000000001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1.873</v>
      </c>
      <c r="GC13" s="8">
        <v>1.881</v>
      </c>
      <c r="GD13" s="8">
        <v>1.397</v>
      </c>
      <c r="GE13" s="8">
        <v>1.397</v>
      </c>
      <c r="GF13" s="8">
        <v>0</v>
      </c>
      <c r="GG13" s="8">
        <v>0</v>
      </c>
      <c r="GH13" s="8">
        <v>0</v>
      </c>
      <c r="GI13" s="6">
        <v>0</v>
      </c>
      <c r="GK13" s="5">
        <v>0.38200000000000001</v>
      </c>
      <c r="GL13" s="8">
        <v>0.38400000000000001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2.1850000000000001</v>
      </c>
      <c r="GV13" s="8">
        <v>2.1949999999999998</v>
      </c>
      <c r="GW13" s="8">
        <v>1.629</v>
      </c>
      <c r="GX13" s="8">
        <v>1.629</v>
      </c>
      <c r="GY13" s="8">
        <v>0</v>
      </c>
      <c r="GZ13" s="8">
        <v>0</v>
      </c>
      <c r="HA13" s="8">
        <v>0</v>
      </c>
      <c r="HB13" s="6">
        <v>0</v>
      </c>
      <c r="HD13" s="5">
        <v>0.437</v>
      </c>
      <c r="HE13" s="8">
        <v>0.438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2.4969999999999999</v>
      </c>
      <c r="HO13" s="8">
        <v>2.5089999999999999</v>
      </c>
      <c r="HP13" s="8">
        <v>1.8620000000000001</v>
      </c>
      <c r="HQ13" s="8">
        <v>1.8620000000000001</v>
      </c>
      <c r="HR13" s="8">
        <v>0</v>
      </c>
      <c r="HS13" s="8">
        <v>0</v>
      </c>
      <c r="HT13" s="8">
        <v>0</v>
      </c>
      <c r="HU13" s="6">
        <v>0</v>
      </c>
      <c r="HW13" s="5">
        <v>0.49199999999999999</v>
      </c>
      <c r="HX13" s="8">
        <v>0.49299999999999999</v>
      </c>
      <c r="HY13" s="8">
        <v>0</v>
      </c>
      <c r="HZ13" s="8">
        <v>0</v>
      </c>
      <c r="IA13" s="8">
        <v>0</v>
      </c>
      <c r="IB13" s="8">
        <v>0</v>
      </c>
      <c r="IC13" s="8">
        <v>0</v>
      </c>
      <c r="ID13" s="8">
        <v>0</v>
      </c>
      <c r="IE13" s="8">
        <v>0</v>
      </c>
      <c r="IF13" s="8">
        <v>0</v>
      </c>
      <c r="IG13" s="8">
        <v>2.8090000000000002</v>
      </c>
      <c r="IH13" s="8">
        <v>2.8220000000000001</v>
      </c>
      <c r="II13" s="8">
        <v>2.0950000000000002</v>
      </c>
      <c r="IJ13" s="8">
        <v>2.0950000000000002</v>
      </c>
      <c r="IK13" s="8">
        <v>0</v>
      </c>
      <c r="IL13" s="8">
        <v>0</v>
      </c>
      <c r="IM13" s="8">
        <v>0</v>
      </c>
      <c r="IN13" s="6">
        <v>0</v>
      </c>
      <c r="IP13" s="5">
        <v>0.54600000000000004</v>
      </c>
      <c r="IQ13" s="8">
        <v>0.54800000000000004</v>
      </c>
      <c r="IR13" s="8">
        <v>0</v>
      </c>
      <c r="IS13" s="8">
        <v>0</v>
      </c>
      <c r="IT13" s="8">
        <v>0</v>
      </c>
      <c r="IU13" s="8">
        <v>0</v>
      </c>
      <c r="IV13" s="8">
        <v>0</v>
      </c>
      <c r="IW13" s="8">
        <v>0</v>
      </c>
      <c r="IX13" s="8">
        <v>0</v>
      </c>
      <c r="IY13" s="8">
        <v>0</v>
      </c>
      <c r="IZ13" s="8">
        <v>3.1219999999999999</v>
      </c>
      <c r="JA13" s="8">
        <v>3.1360000000000001</v>
      </c>
      <c r="JB13" s="8">
        <v>2.3279999999999998</v>
      </c>
      <c r="JC13" s="8">
        <v>2.3279999999999998</v>
      </c>
      <c r="JD13" s="8">
        <v>0</v>
      </c>
      <c r="JE13" s="8">
        <v>0</v>
      </c>
      <c r="JF13" s="8">
        <v>0</v>
      </c>
      <c r="JG13" s="6">
        <v>0</v>
      </c>
    </row>
    <row r="14" spans="1:267" ht="90" customHeight="1" x14ac:dyDescent="0.35">
      <c r="A14" s="255"/>
      <c r="B14" s="21" t="s">
        <v>138</v>
      </c>
      <c r="C14" s="245"/>
      <c r="D14" s="246"/>
      <c r="E14" s="245"/>
      <c r="F14" s="246"/>
      <c r="G14" s="245"/>
      <c r="H14" s="246"/>
      <c r="I14" s="25">
        <v>5</v>
      </c>
      <c r="J14" s="25">
        <v>6</v>
      </c>
      <c r="K14" s="25" t="s">
        <v>209</v>
      </c>
      <c r="L14" s="21" t="s">
        <v>210</v>
      </c>
      <c r="N14" s="48">
        <f>'objects basic info'!$H$3/1000*9.8</f>
        <v>4.9000000000000002E-2</v>
      </c>
      <c r="O14" s="50" t="s">
        <v>216</v>
      </c>
      <c r="P14" s="52">
        <v>1</v>
      </c>
      <c r="Q14" s="65" t="s">
        <v>200</v>
      </c>
      <c r="R14" s="49" t="s">
        <v>159</v>
      </c>
      <c r="S14" s="50" t="s">
        <v>152</v>
      </c>
      <c r="T14" s="52">
        <v>1</v>
      </c>
      <c r="U14" s="50" t="s">
        <v>152</v>
      </c>
      <c r="W14" s="5"/>
      <c r="X14" s="6" t="str">
        <f t="shared" si="0"/>
        <v/>
      </c>
      <c r="Y14" s="5"/>
      <c r="Z14" s="6" t="str">
        <f t="shared" si="1"/>
        <v/>
      </c>
      <c r="AA14" s="9">
        <f t="shared" si="6"/>
        <v>4.9000000000000002E-2</v>
      </c>
      <c r="AB14" s="6">
        <f t="shared" si="2"/>
        <v>1</v>
      </c>
      <c r="AC14" s="9">
        <f t="shared" si="7"/>
        <v>4.9000000000000002E-2</v>
      </c>
      <c r="AD14" s="6">
        <f t="shared" si="3"/>
        <v>1</v>
      </c>
      <c r="AE14" s="9">
        <f t="shared" si="8"/>
        <v>0.95099999999999996</v>
      </c>
      <c r="AF14" s="6">
        <f t="shared" si="4"/>
        <v>2</v>
      </c>
      <c r="AG14" s="9">
        <f t="shared" si="9"/>
        <v>1</v>
      </c>
      <c r="AH14" s="6">
        <f t="shared" si="5"/>
        <v>2</v>
      </c>
      <c r="AI14" s="9"/>
      <c r="AJ14" s="6"/>
      <c r="AK14" s="9"/>
      <c r="AL14" s="6"/>
      <c r="AM14" s="9"/>
      <c r="AN14" s="6"/>
      <c r="AO14" s="9"/>
      <c r="AP14" s="6"/>
      <c r="AQ14" s="9"/>
      <c r="AR14" s="6"/>
      <c r="AS14" s="9"/>
      <c r="AT14" s="6"/>
      <c r="AU14" s="9"/>
      <c r="AV14" s="6"/>
      <c r="AW14" s="9"/>
      <c r="AX14" s="6"/>
      <c r="AY14" s="9"/>
      <c r="AZ14" s="6"/>
      <c r="BA14" s="9"/>
      <c r="BB14" s="6"/>
      <c r="BC14" s="9"/>
      <c r="BD14" s="6"/>
      <c r="BE14" s="9"/>
      <c r="BF14" s="6"/>
      <c r="BH14" s="5">
        <v>0.159</v>
      </c>
      <c r="BI14" s="8">
        <v>0.154</v>
      </c>
      <c r="BJ14" s="8">
        <v>4.2000000000000003E-2</v>
      </c>
      <c r="BK14" s="8">
        <v>4.4999999999999998E-2</v>
      </c>
      <c r="BL14" s="8">
        <v>0.28499999999999998</v>
      </c>
      <c r="BM14" s="8">
        <v>0.32700000000000001</v>
      </c>
      <c r="BN14" s="8">
        <v>3.3000000000000002E-2</v>
      </c>
      <c r="BO14" s="8">
        <v>4.2999999999999997E-2</v>
      </c>
      <c r="BP14" s="8">
        <v>0.23300000000000001</v>
      </c>
      <c r="BQ14" s="8">
        <v>0.28599999999999998</v>
      </c>
      <c r="BR14" s="8">
        <v>1.3879999999999999</v>
      </c>
      <c r="BS14" s="8">
        <v>0.88</v>
      </c>
      <c r="BT14" s="8">
        <v>0.16700000000000001</v>
      </c>
      <c r="BU14" s="8">
        <v>0.12</v>
      </c>
      <c r="BV14" s="8">
        <v>0.151</v>
      </c>
      <c r="BW14" s="8">
        <v>0.09</v>
      </c>
      <c r="BX14" s="8">
        <v>5.2999999999999999E-2</v>
      </c>
      <c r="BY14" s="6">
        <v>0.04</v>
      </c>
      <c r="CA14" s="5">
        <v>0.318</v>
      </c>
      <c r="CB14" s="8">
        <v>0.307</v>
      </c>
      <c r="CC14" s="8">
        <v>8.5000000000000006E-2</v>
      </c>
      <c r="CD14" s="8">
        <v>0.09</v>
      </c>
      <c r="CE14" s="8">
        <v>0.56899999999999995</v>
      </c>
      <c r="CF14" s="8">
        <v>0.65400000000000003</v>
      </c>
      <c r="CG14" s="8">
        <v>6.7000000000000004E-2</v>
      </c>
      <c r="CH14" s="8">
        <v>8.5999999999999993E-2</v>
      </c>
      <c r="CI14" s="8">
        <v>0.46700000000000003</v>
      </c>
      <c r="CJ14" s="8">
        <v>0.57199999999999995</v>
      </c>
      <c r="CK14" s="8">
        <v>2.7749999999999999</v>
      </c>
      <c r="CL14" s="8">
        <v>1.76</v>
      </c>
      <c r="CM14" s="8">
        <v>0.33300000000000002</v>
      </c>
      <c r="CN14" s="8">
        <v>0.24</v>
      </c>
      <c r="CO14" s="8">
        <v>0.30099999999999999</v>
      </c>
      <c r="CP14" s="8">
        <v>0.18</v>
      </c>
      <c r="CQ14" s="8">
        <v>0.106</v>
      </c>
      <c r="CR14" s="6">
        <v>0.08</v>
      </c>
      <c r="CT14" s="5">
        <v>0.63600000000000001</v>
      </c>
      <c r="CU14" s="8">
        <v>0.61499999999999999</v>
      </c>
      <c r="CV14" s="8">
        <v>0.17</v>
      </c>
      <c r="CW14" s="8">
        <v>0.18</v>
      </c>
      <c r="CX14" s="8">
        <v>1.1379999999999999</v>
      </c>
      <c r="CY14" s="8">
        <v>1.3080000000000001</v>
      </c>
      <c r="CZ14" s="8">
        <v>0.13300000000000001</v>
      </c>
      <c r="DA14" s="8">
        <v>0.17199999999999999</v>
      </c>
      <c r="DB14" s="8">
        <v>0.93300000000000005</v>
      </c>
      <c r="DC14" s="8">
        <v>1.1439999999999999</v>
      </c>
      <c r="DD14" s="8">
        <v>5.55</v>
      </c>
      <c r="DE14" s="8">
        <v>3.52</v>
      </c>
      <c r="DF14" s="8">
        <v>0.66700000000000004</v>
      </c>
      <c r="DG14" s="8">
        <v>0.48</v>
      </c>
      <c r="DH14" s="8">
        <v>0.60299999999999998</v>
      </c>
      <c r="DI14" s="8">
        <v>0.36</v>
      </c>
      <c r="DJ14" s="8">
        <v>0.21199999999999999</v>
      </c>
      <c r="DK14" s="6">
        <v>0.161</v>
      </c>
      <c r="DM14" s="5">
        <v>0.95399999999999996</v>
      </c>
      <c r="DN14" s="8">
        <v>0.92200000000000004</v>
      </c>
      <c r="DO14" s="8">
        <v>0.254</v>
      </c>
      <c r="DP14" s="8">
        <v>0.26900000000000002</v>
      </c>
      <c r="DQ14" s="8">
        <v>1.7070000000000001</v>
      </c>
      <c r="DR14" s="8">
        <v>1.962</v>
      </c>
      <c r="DS14" s="8">
        <v>0.2</v>
      </c>
      <c r="DT14" s="8">
        <v>0.25800000000000001</v>
      </c>
      <c r="DU14" s="8">
        <v>1.4</v>
      </c>
      <c r="DV14" s="8">
        <v>1.7150000000000001</v>
      </c>
      <c r="DW14" s="8">
        <v>8.3249999999999993</v>
      </c>
      <c r="DX14" s="8">
        <v>5.2789999999999999</v>
      </c>
      <c r="DY14" s="8">
        <v>1</v>
      </c>
      <c r="DZ14" s="8">
        <v>0.72</v>
      </c>
      <c r="EA14" s="8">
        <v>0.90400000000000003</v>
      </c>
      <c r="EB14" s="8">
        <v>0.53900000000000003</v>
      </c>
      <c r="EC14" s="8">
        <v>0.318</v>
      </c>
      <c r="ED14" s="6">
        <v>0.24099999999999999</v>
      </c>
      <c r="EF14" s="5">
        <v>1.272</v>
      </c>
      <c r="EG14" s="8">
        <v>1.2290000000000001</v>
      </c>
      <c r="EH14" s="8">
        <v>0.33900000000000002</v>
      </c>
      <c r="EI14" s="8">
        <v>0.35899999999999999</v>
      </c>
      <c r="EJ14" s="8">
        <v>2.2759999999999998</v>
      </c>
      <c r="EK14" s="8">
        <v>2.6150000000000002</v>
      </c>
      <c r="EL14" s="8">
        <v>0.26700000000000002</v>
      </c>
      <c r="EM14" s="8">
        <v>0.34399999999999997</v>
      </c>
      <c r="EN14" s="8">
        <v>1.867</v>
      </c>
      <c r="EO14" s="8">
        <v>2.2869999999999999</v>
      </c>
      <c r="EP14" s="8">
        <v>11.1</v>
      </c>
      <c r="EQ14" s="8">
        <v>7.0389999999999997</v>
      </c>
      <c r="ER14" s="8">
        <v>1.3340000000000001</v>
      </c>
      <c r="ES14" s="8">
        <v>0.96099999999999997</v>
      </c>
      <c r="ET14" s="8">
        <v>1.2050000000000001</v>
      </c>
      <c r="EU14" s="8">
        <v>0.71899999999999997</v>
      </c>
      <c r="EV14" s="8">
        <v>0.42399999999999999</v>
      </c>
      <c r="EW14" s="6">
        <v>0.32100000000000001</v>
      </c>
      <c r="EY14" s="5">
        <v>1.59</v>
      </c>
      <c r="EZ14" s="8">
        <v>1.5369999999999999</v>
      </c>
      <c r="FA14" s="8">
        <v>0.42399999999999999</v>
      </c>
      <c r="FB14" s="8">
        <v>0.44900000000000001</v>
      </c>
      <c r="FC14" s="8">
        <v>2.8450000000000002</v>
      </c>
      <c r="FD14" s="8">
        <v>3.2690000000000001</v>
      </c>
      <c r="FE14" s="8">
        <v>0.33400000000000002</v>
      </c>
      <c r="FF14" s="8">
        <v>0.42899999999999999</v>
      </c>
      <c r="FG14" s="8">
        <v>2.3340000000000001</v>
      </c>
      <c r="FH14" s="8">
        <v>2.859</v>
      </c>
      <c r="FI14" s="8">
        <v>13.875</v>
      </c>
      <c r="FJ14" s="8">
        <v>8.7989999999999995</v>
      </c>
      <c r="FK14" s="8">
        <v>1.667</v>
      </c>
      <c r="FL14" s="8">
        <v>1.2010000000000001</v>
      </c>
      <c r="FM14" s="8">
        <v>1.506</v>
      </c>
      <c r="FN14" s="8">
        <v>0.89900000000000002</v>
      </c>
      <c r="FO14" s="8">
        <v>0.53</v>
      </c>
      <c r="FP14" s="6">
        <v>0.40200000000000002</v>
      </c>
      <c r="FR14" s="5">
        <v>1.9079999999999999</v>
      </c>
      <c r="FS14" s="8">
        <v>1.8440000000000001</v>
      </c>
      <c r="FT14" s="8">
        <v>0.50900000000000001</v>
      </c>
      <c r="FU14" s="8">
        <v>0.53900000000000003</v>
      </c>
      <c r="FV14" s="8">
        <v>3.415</v>
      </c>
      <c r="FW14" s="8">
        <v>3.923</v>
      </c>
      <c r="FX14" s="8">
        <v>0.4</v>
      </c>
      <c r="FY14" s="8">
        <v>0.51500000000000001</v>
      </c>
      <c r="FZ14" s="8">
        <v>2.8</v>
      </c>
      <c r="GA14" s="8">
        <v>3.431</v>
      </c>
      <c r="GB14" s="8">
        <v>16.649999999999999</v>
      </c>
      <c r="GC14" s="8">
        <v>10.558999999999999</v>
      </c>
      <c r="GD14" s="8">
        <v>2.0009999999999999</v>
      </c>
      <c r="GE14" s="8">
        <v>1.4410000000000001</v>
      </c>
      <c r="GF14" s="8">
        <v>1.8080000000000001</v>
      </c>
      <c r="GG14" s="8">
        <v>1.079</v>
      </c>
      <c r="GH14" s="8">
        <v>0.63700000000000001</v>
      </c>
      <c r="GI14" s="6">
        <v>0.48199999999999998</v>
      </c>
      <c r="GK14" s="5">
        <v>2.226</v>
      </c>
      <c r="GL14" s="8">
        <v>2.1509999999999998</v>
      </c>
      <c r="GM14" s="8">
        <v>0.59299999999999997</v>
      </c>
      <c r="GN14" s="8">
        <v>0.628</v>
      </c>
      <c r="GO14" s="8">
        <v>3.984</v>
      </c>
      <c r="GP14" s="8">
        <v>4.577</v>
      </c>
      <c r="GQ14" s="8">
        <v>0.46700000000000003</v>
      </c>
      <c r="GR14" s="8">
        <v>0.60099999999999998</v>
      </c>
      <c r="GS14" s="8">
        <v>3.2669999999999999</v>
      </c>
      <c r="GT14" s="8">
        <v>4.0030000000000001</v>
      </c>
      <c r="GU14" s="8">
        <v>19.425000000000001</v>
      </c>
      <c r="GV14" s="8">
        <v>12.319000000000001</v>
      </c>
      <c r="GW14" s="8">
        <v>2.3340000000000001</v>
      </c>
      <c r="GX14" s="8">
        <v>1.681</v>
      </c>
      <c r="GY14" s="8">
        <v>2.109</v>
      </c>
      <c r="GZ14" s="8">
        <v>1.2589999999999999</v>
      </c>
      <c r="HA14" s="8">
        <v>0.74299999999999999</v>
      </c>
      <c r="HB14" s="6">
        <v>0.56200000000000006</v>
      </c>
      <c r="HD14" s="5">
        <v>2.544</v>
      </c>
      <c r="HE14" s="8">
        <v>2.4590000000000001</v>
      </c>
      <c r="HF14" s="8">
        <v>0.67800000000000005</v>
      </c>
      <c r="HG14" s="8">
        <v>0.71799999999999997</v>
      </c>
      <c r="HH14" s="8">
        <v>4.5529999999999999</v>
      </c>
      <c r="HI14" s="8">
        <v>5.2309999999999999</v>
      </c>
      <c r="HJ14" s="8">
        <v>0.53400000000000003</v>
      </c>
      <c r="HK14" s="8">
        <v>0.68700000000000006</v>
      </c>
      <c r="HL14" s="8">
        <v>3.734</v>
      </c>
      <c r="HM14" s="8">
        <v>4.5750000000000002</v>
      </c>
      <c r="HN14" s="8">
        <v>22.2</v>
      </c>
      <c r="HO14" s="8">
        <v>14.077999999999999</v>
      </c>
      <c r="HP14" s="8">
        <v>2.6680000000000001</v>
      </c>
      <c r="HQ14" s="8">
        <v>1.921</v>
      </c>
      <c r="HR14" s="8">
        <v>2.41</v>
      </c>
      <c r="HS14" s="8">
        <v>1.4379999999999999</v>
      </c>
      <c r="HT14" s="8">
        <v>0.84899999999999998</v>
      </c>
      <c r="HU14" s="6">
        <v>0.64200000000000002</v>
      </c>
      <c r="HW14" s="5">
        <v>2.8620000000000001</v>
      </c>
      <c r="HX14" s="8">
        <v>2.766</v>
      </c>
      <c r="HY14" s="8">
        <v>0.76300000000000001</v>
      </c>
      <c r="HZ14" s="8">
        <v>0.80800000000000005</v>
      </c>
      <c r="IA14" s="8">
        <v>5.1219999999999999</v>
      </c>
      <c r="IB14" s="8">
        <v>5.8849999999999998</v>
      </c>
      <c r="IC14" s="8">
        <v>0.60099999999999998</v>
      </c>
      <c r="ID14" s="8">
        <v>0.77300000000000002</v>
      </c>
      <c r="IE14" s="8">
        <v>4.2009999999999996</v>
      </c>
      <c r="IF14" s="8">
        <v>5.1459999999999999</v>
      </c>
      <c r="IG14" s="8">
        <v>24.975000000000001</v>
      </c>
      <c r="IH14" s="8">
        <v>15.837999999999999</v>
      </c>
      <c r="II14" s="8">
        <v>3.0009999999999999</v>
      </c>
      <c r="IJ14" s="8">
        <v>2.161</v>
      </c>
      <c r="IK14" s="8">
        <v>2.7120000000000002</v>
      </c>
      <c r="IL14" s="8">
        <v>1.6180000000000001</v>
      </c>
      <c r="IM14" s="8">
        <v>0.95499999999999996</v>
      </c>
      <c r="IN14" s="6">
        <v>0.72299999999999998</v>
      </c>
      <c r="IP14" s="5">
        <v>3.18</v>
      </c>
      <c r="IQ14" s="8">
        <v>3.073</v>
      </c>
      <c r="IR14" s="8">
        <v>0.84799999999999998</v>
      </c>
      <c r="IS14" s="8">
        <v>0.89800000000000002</v>
      </c>
      <c r="IT14" s="8">
        <v>5.6909999999999998</v>
      </c>
      <c r="IU14" s="8">
        <v>6.5389999999999997</v>
      </c>
      <c r="IV14" s="8">
        <v>0.66700000000000004</v>
      </c>
      <c r="IW14" s="8">
        <v>0.85899999999999999</v>
      </c>
      <c r="IX14" s="8">
        <v>4.6669999999999998</v>
      </c>
      <c r="IY14" s="8">
        <v>5.718</v>
      </c>
      <c r="IZ14" s="8">
        <v>27.75</v>
      </c>
      <c r="JA14" s="8">
        <v>17.597999999999999</v>
      </c>
      <c r="JB14" s="8">
        <v>3.335</v>
      </c>
      <c r="JC14" s="8">
        <v>2.4020000000000001</v>
      </c>
      <c r="JD14" s="8">
        <v>3.0129999999999999</v>
      </c>
      <c r="JE14" s="8">
        <v>1.798</v>
      </c>
      <c r="JF14" s="8">
        <v>1.0609999999999999</v>
      </c>
      <c r="JG14" s="6">
        <v>0.80300000000000005</v>
      </c>
    </row>
    <row r="15" spans="1:267" ht="90" customHeight="1" thickBot="1" x14ac:dyDescent="0.4">
      <c r="A15" s="254"/>
      <c r="B15" s="22" t="s">
        <v>172</v>
      </c>
      <c r="C15" s="260"/>
      <c r="D15" s="261"/>
      <c r="E15" s="260"/>
      <c r="F15" s="261"/>
      <c r="G15" s="260"/>
      <c r="H15" s="261"/>
      <c r="I15" s="26">
        <v>4</v>
      </c>
      <c r="J15" s="26">
        <v>6</v>
      </c>
      <c r="K15" s="26" t="s">
        <v>209</v>
      </c>
      <c r="L15" s="22" t="s">
        <v>210</v>
      </c>
      <c r="N15" s="69">
        <f>'objects basic info'!$H$3/1000*9.8</f>
        <v>4.9000000000000002E-2</v>
      </c>
      <c r="O15" s="55" t="s">
        <v>216</v>
      </c>
      <c r="P15" s="61">
        <v>1</v>
      </c>
      <c r="Q15" s="66" t="s">
        <v>200</v>
      </c>
      <c r="R15" s="54" t="s">
        <v>159</v>
      </c>
      <c r="S15" s="55" t="s">
        <v>152</v>
      </c>
      <c r="T15" s="61">
        <v>1</v>
      </c>
      <c r="U15" s="55" t="s">
        <v>152</v>
      </c>
      <c r="W15" s="10"/>
      <c r="X15" s="12" t="str">
        <f t="shared" si="0"/>
        <v/>
      </c>
      <c r="Y15" s="10"/>
      <c r="Z15" s="12" t="str">
        <f t="shared" si="1"/>
        <v/>
      </c>
      <c r="AA15" s="32">
        <f t="shared" si="6"/>
        <v>4.9000000000000002E-2</v>
      </c>
      <c r="AB15" s="12">
        <f t="shared" si="2"/>
        <v>1</v>
      </c>
      <c r="AC15" s="32">
        <f t="shared" si="7"/>
        <v>4.9000000000000002E-2</v>
      </c>
      <c r="AD15" s="12" t="str">
        <f t="shared" si="3"/>
        <v>-</v>
      </c>
      <c r="AE15" s="32">
        <f t="shared" si="8"/>
        <v>0.95099999999999996</v>
      </c>
      <c r="AF15" s="12">
        <f t="shared" si="4"/>
        <v>2</v>
      </c>
      <c r="AG15" s="32">
        <f t="shared" si="9"/>
        <v>1</v>
      </c>
      <c r="AH15" s="12" t="str">
        <f t="shared" si="5"/>
        <v>-</v>
      </c>
      <c r="AI15" s="32"/>
      <c r="AJ15" s="12"/>
      <c r="AK15" s="32"/>
      <c r="AL15" s="12"/>
      <c r="AM15" s="32"/>
      <c r="AN15" s="12"/>
      <c r="AO15" s="32"/>
      <c r="AP15" s="12"/>
      <c r="AQ15" s="32"/>
      <c r="AR15" s="12"/>
      <c r="AS15" s="32"/>
      <c r="AT15" s="12"/>
      <c r="AU15" s="32"/>
      <c r="AV15" s="12"/>
      <c r="AW15" s="32"/>
      <c r="AX15" s="12"/>
      <c r="AY15" s="32"/>
      <c r="AZ15" s="12"/>
      <c r="BA15" s="32"/>
      <c r="BB15" s="12"/>
      <c r="BC15" s="32"/>
      <c r="BD15" s="12"/>
      <c r="BE15" s="32"/>
      <c r="BF15" s="12"/>
      <c r="BH15" s="10">
        <v>0</v>
      </c>
      <c r="BI15" s="16">
        <v>3.1E-2</v>
      </c>
      <c r="BJ15" s="16">
        <v>4.2000000000000003E-2</v>
      </c>
      <c r="BK15" s="16">
        <v>0</v>
      </c>
      <c r="BL15" s="16">
        <v>0.26300000000000001</v>
      </c>
      <c r="BM15" s="16">
        <v>0</v>
      </c>
      <c r="BN15" s="16">
        <v>7.2999999999999995E-2</v>
      </c>
      <c r="BO15" s="16">
        <v>0</v>
      </c>
      <c r="BP15" s="16">
        <v>0</v>
      </c>
      <c r="BQ15" s="16">
        <v>0.19400000000000001</v>
      </c>
      <c r="BR15" s="16">
        <v>0</v>
      </c>
      <c r="BS15" s="16">
        <v>0.13200000000000001</v>
      </c>
      <c r="BT15" s="16">
        <v>7.8E-2</v>
      </c>
      <c r="BU15" s="16">
        <v>0.15</v>
      </c>
      <c r="BV15" s="16">
        <v>0</v>
      </c>
      <c r="BW15" s="16">
        <v>7.9000000000000001E-2</v>
      </c>
      <c r="BX15" s="16">
        <v>7.3999999999999996E-2</v>
      </c>
      <c r="BY15" s="12">
        <v>0</v>
      </c>
      <c r="CA15" s="10">
        <v>0</v>
      </c>
      <c r="CB15" s="11">
        <v>6.0999999999999999E-2</v>
      </c>
      <c r="CC15" s="11">
        <v>8.3000000000000004E-2</v>
      </c>
      <c r="CD15" s="11">
        <v>0</v>
      </c>
      <c r="CE15" s="11">
        <v>0.52600000000000002</v>
      </c>
      <c r="CF15" s="11">
        <v>0</v>
      </c>
      <c r="CG15" s="11">
        <v>0.14599999999999999</v>
      </c>
      <c r="CH15" s="11">
        <v>0</v>
      </c>
      <c r="CI15" s="11">
        <v>0</v>
      </c>
      <c r="CJ15" s="11">
        <v>0.38900000000000001</v>
      </c>
      <c r="CK15" s="11">
        <v>0</v>
      </c>
      <c r="CL15" s="11">
        <v>0.26400000000000001</v>
      </c>
      <c r="CM15" s="11">
        <v>0.157</v>
      </c>
      <c r="CN15" s="11">
        <v>0.30099999999999999</v>
      </c>
      <c r="CO15" s="11">
        <v>0</v>
      </c>
      <c r="CP15" s="11">
        <v>0.158</v>
      </c>
      <c r="CQ15" s="11">
        <v>0.14799999999999999</v>
      </c>
      <c r="CR15" s="12">
        <v>0</v>
      </c>
      <c r="CT15" s="10">
        <v>0</v>
      </c>
      <c r="CU15" s="11">
        <v>0.123</v>
      </c>
      <c r="CV15" s="11">
        <v>0.16700000000000001</v>
      </c>
      <c r="CW15" s="11">
        <v>0</v>
      </c>
      <c r="CX15" s="11">
        <v>1.052</v>
      </c>
      <c r="CY15" s="11">
        <v>0</v>
      </c>
      <c r="CZ15" s="11">
        <v>0.29099999999999998</v>
      </c>
      <c r="DA15" s="11">
        <v>0</v>
      </c>
      <c r="DB15" s="11">
        <v>0</v>
      </c>
      <c r="DC15" s="11">
        <v>0.77700000000000002</v>
      </c>
      <c r="DD15" s="11">
        <v>0</v>
      </c>
      <c r="DE15" s="11">
        <v>0.52900000000000003</v>
      </c>
      <c r="DF15" s="11">
        <v>0.313</v>
      </c>
      <c r="DG15" s="11">
        <v>0.60199999999999998</v>
      </c>
      <c r="DH15" s="11">
        <v>0</v>
      </c>
      <c r="DI15" s="11">
        <v>0.316</v>
      </c>
      <c r="DJ15" s="11">
        <v>0.29599999999999999</v>
      </c>
      <c r="DK15" s="12">
        <v>0</v>
      </c>
      <c r="DM15" s="10">
        <v>0</v>
      </c>
      <c r="DN15" s="11">
        <v>0.184</v>
      </c>
      <c r="DO15" s="11">
        <v>0.25</v>
      </c>
      <c r="DP15" s="11">
        <v>0</v>
      </c>
      <c r="DQ15" s="11">
        <v>1.5780000000000001</v>
      </c>
      <c r="DR15" s="11">
        <v>0</v>
      </c>
      <c r="DS15" s="11">
        <v>0.437</v>
      </c>
      <c r="DT15" s="11">
        <v>0</v>
      </c>
      <c r="DU15" s="11">
        <v>0</v>
      </c>
      <c r="DV15" s="11">
        <v>1.1659999999999999</v>
      </c>
      <c r="DW15" s="11">
        <v>0</v>
      </c>
      <c r="DX15" s="11">
        <v>0.79300000000000004</v>
      </c>
      <c r="DY15" s="11">
        <v>0.47</v>
      </c>
      <c r="DZ15" s="11">
        <v>0.90300000000000002</v>
      </c>
      <c r="EA15" s="11">
        <v>0</v>
      </c>
      <c r="EB15" s="11">
        <v>0.47399999999999998</v>
      </c>
      <c r="EC15" s="11">
        <v>0.44400000000000001</v>
      </c>
      <c r="ED15" s="12">
        <v>0</v>
      </c>
      <c r="EF15" s="10">
        <v>0</v>
      </c>
      <c r="EG15" s="11">
        <v>0.245</v>
      </c>
      <c r="EH15" s="11">
        <v>0.33300000000000002</v>
      </c>
      <c r="EI15" s="11">
        <v>0</v>
      </c>
      <c r="EJ15" s="11">
        <v>2.1040000000000001</v>
      </c>
      <c r="EK15" s="11">
        <v>0</v>
      </c>
      <c r="EL15" s="11">
        <v>0.58199999999999996</v>
      </c>
      <c r="EM15" s="11">
        <v>0</v>
      </c>
      <c r="EN15" s="11">
        <v>0</v>
      </c>
      <c r="EO15" s="11">
        <v>1.554</v>
      </c>
      <c r="EP15" s="11">
        <v>0</v>
      </c>
      <c r="EQ15" s="11">
        <v>1.0580000000000001</v>
      </c>
      <c r="ER15" s="11">
        <v>0.626</v>
      </c>
      <c r="ES15" s="11">
        <v>1.204</v>
      </c>
      <c r="ET15" s="11">
        <v>0</v>
      </c>
      <c r="EU15" s="11">
        <v>0.63200000000000001</v>
      </c>
      <c r="EV15" s="11">
        <v>0.59099999999999997</v>
      </c>
      <c r="EW15" s="12">
        <v>0</v>
      </c>
      <c r="EY15" s="10">
        <v>0</v>
      </c>
      <c r="EZ15" s="11">
        <v>0.307</v>
      </c>
      <c r="FA15" s="11">
        <v>0.41699999999999998</v>
      </c>
      <c r="FB15" s="11">
        <v>0</v>
      </c>
      <c r="FC15" s="11">
        <v>2.63</v>
      </c>
      <c r="FD15" s="11">
        <v>0</v>
      </c>
      <c r="FE15" s="11">
        <v>0.72799999999999998</v>
      </c>
      <c r="FF15" s="11">
        <v>0</v>
      </c>
      <c r="FG15" s="11">
        <v>0</v>
      </c>
      <c r="FH15" s="11">
        <v>1.9430000000000001</v>
      </c>
      <c r="FI15" s="11">
        <v>0</v>
      </c>
      <c r="FJ15" s="11">
        <v>1.3220000000000001</v>
      </c>
      <c r="FK15" s="11">
        <v>0.78300000000000003</v>
      </c>
      <c r="FL15" s="11">
        <v>1.5049999999999999</v>
      </c>
      <c r="FM15" s="11">
        <v>0</v>
      </c>
      <c r="FN15" s="11">
        <v>0.79</v>
      </c>
      <c r="FO15" s="11">
        <v>0.73899999999999999</v>
      </c>
      <c r="FP15" s="12">
        <v>0</v>
      </c>
      <c r="FR15" s="10">
        <v>0</v>
      </c>
      <c r="FS15" s="11">
        <v>0.36799999999999999</v>
      </c>
      <c r="FT15" s="11">
        <v>0.5</v>
      </c>
      <c r="FU15" s="11">
        <v>0</v>
      </c>
      <c r="FV15" s="11">
        <v>3.1560000000000001</v>
      </c>
      <c r="FW15" s="11">
        <v>0</v>
      </c>
      <c r="FX15" s="11">
        <v>0.874</v>
      </c>
      <c r="FY15" s="11">
        <v>0</v>
      </c>
      <c r="FZ15" s="11">
        <v>0</v>
      </c>
      <c r="GA15" s="11">
        <v>2.331</v>
      </c>
      <c r="GB15" s="11">
        <v>0</v>
      </c>
      <c r="GC15" s="11">
        <v>1.587</v>
      </c>
      <c r="GD15" s="11">
        <v>0.93899999999999995</v>
      </c>
      <c r="GE15" s="11">
        <v>1.806</v>
      </c>
      <c r="GF15" s="11">
        <v>0</v>
      </c>
      <c r="GG15" s="11">
        <v>0.94799999999999995</v>
      </c>
      <c r="GH15" s="11">
        <v>0.88700000000000001</v>
      </c>
      <c r="GI15" s="12">
        <v>0</v>
      </c>
      <c r="GK15" s="10">
        <v>0</v>
      </c>
      <c r="GL15" s="11">
        <v>0.43</v>
      </c>
      <c r="GM15" s="11">
        <v>0.58299999999999996</v>
      </c>
      <c r="GN15" s="11">
        <v>0</v>
      </c>
      <c r="GO15" s="11">
        <v>3.6819999999999999</v>
      </c>
      <c r="GP15" s="11">
        <v>0</v>
      </c>
      <c r="GQ15" s="11">
        <v>1.0189999999999999</v>
      </c>
      <c r="GR15" s="11">
        <v>0</v>
      </c>
      <c r="GS15" s="11">
        <v>0</v>
      </c>
      <c r="GT15" s="11">
        <v>2.72</v>
      </c>
      <c r="GU15" s="11">
        <v>0</v>
      </c>
      <c r="GV15" s="11">
        <v>1.851</v>
      </c>
      <c r="GW15" s="11">
        <v>1.0960000000000001</v>
      </c>
      <c r="GX15" s="11">
        <v>2.1059999999999999</v>
      </c>
      <c r="GY15" s="11">
        <v>0</v>
      </c>
      <c r="GZ15" s="11">
        <v>1.1060000000000001</v>
      </c>
      <c r="HA15" s="11">
        <v>1.0349999999999999</v>
      </c>
      <c r="HB15" s="12">
        <v>0</v>
      </c>
      <c r="HD15" s="10">
        <v>0</v>
      </c>
      <c r="HE15" s="11">
        <v>0.49099999999999999</v>
      </c>
      <c r="HF15" s="11">
        <v>0.66700000000000004</v>
      </c>
      <c r="HG15" s="11">
        <v>0</v>
      </c>
      <c r="HH15" s="11">
        <v>4.2080000000000002</v>
      </c>
      <c r="HI15" s="11">
        <v>0</v>
      </c>
      <c r="HJ15" s="11">
        <v>1.165</v>
      </c>
      <c r="HK15" s="11">
        <v>0</v>
      </c>
      <c r="HL15" s="11">
        <v>0</v>
      </c>
      <c r="HM15" s="11">
        <v>3.1080000000000001</v>
      </c>
      <c r="HN15" s="11">
        <v>0</v>
      </c>
      <c r="HO15" s="11">
        <v>2.1160000000000001</v>
      </c>
      <c r="HP15" s="11">
        <v>1.252</v>
      </c>
      <c r="HQ15" s="11">
        <v>2.407</v>
      </c>
      <c r="HR15" s="11">
        <v>0</v>
      </c>
      <c r="HS15" s="11">
        <v>1.264</v>
      </c>
      <c r="HT15" s="11">
        <v>1.1830000000000001</v>
      </c>
      <c r="HU15" s="12">
        <v>0</v>
      </c>
      <c r="HW15" s="10">
        <v>0</v>
      </c>
      <c r="HX15" s="11">
        <v>0.55200000000000005</v>
      </c>
      <c r="HY15" s="11">
        <v>0.75</v>
      </c>
      <c r="HZ15" s="11">
        <v>0</v>
      </c>
      <c r="IA15" s="11">
        <v>4.734</v>
      </c>
      <c r="IB15" s="11">
        <v>0</v>
      </c>
      <c r="IC15" s="11">
        <v>1.31</v>
      </c>
      <c r="ID15" s="11">
        <v>0</v>
      </c>
      <c r="IE15" s="11">
        <v>0</v>
      </c>
      <c r="IF15" s="11">
        <v>3.4969999999999999</v>
      </c>
      <c r="IG15" s="11">
        <v>0</v>
      </c>
      <c r="IH15" s="11">
        <v>2.38</v>
      </c>
      <c r="II15" s="11">
        <v>1.409</v>
      </c>
      <c r="IJ15" s="11">
        <v>2.7080000000000002</v>
      </c>
      <c r="IK15" s="11">
        <v>0</v>
      </c>
      <c r="IL15" s="11">
        <v>1.4219999999999999</v>
      </c>
      <c r="IM15" s="11">
        <v>1.331</v>
      </c>
      <c r="IN15" s="12">
        <v>0</v>
      </c>
      <c r="IP15" s="10">
        <v>0</v>
      </c>
      <c r="IQ15" s="11">
        <v>0.61399999999999999</v>
      </c>
      <c r="IR15" s="11">
        <v>0.83299999999999996</v>
      </c>
      <c r="IS15" s="11">
        <v>0</v>
      </c>
      <c r="IT15" s="11">
        <v>5.26</v>
      </c>
      <c r="IU15" s="11">
        <v>0</v>
      </c>
      <c r="IV15" s="11">
        <v>1.456</v>
      </c>
      <c r="IW15" s="11">
        <v>0</v>
      </c>
      <c r="IX15" s="11">
        <v>0</v>
      </c>
      <c r="IY15" s="11">
        <v>3.8849999999999998</v>
      </c>
      <c r="IZ15" s="11">
        <v>0</v>
      </c>
      <c r="JA15" s="11">
        <v>2.6440000000000001</v>
      </c>
      <c r="JB15" s="11">
        <v>1.5660000000000001</v>
      </c>
      <c r="JC15" s="11">
        <v>3.0089999999999999</v>
      </c>
      <c r="JD15" s="11">
        <v>0</v>
      </c>
      <c r="JE15" s="11">
        <v>1.58</v>
      </c>
      <c r="JF15" s="11">
        <v>1.4790000000000001</v>
      </c>
      <c r="JG15" s="12">
        <v>0</v>
      </c>
    </row>
    <row r="16" spans="1:267" ht="90" customHeight="1" x14ac:dyDescent="0.35">
      <c r="A16" s="253" t="s">
        <v>184</v>
      </c>
      <c r="B16" s="20" t="s">
        <v>128</v>
      </c>
      <c r="C16" s="256"/>
      <c r="D16" s="257"/>
      <c r="E16" s="256"/>
      <c r="F16" s="257"/>
      <c r="G16" s="256"/>
      <c r="H16" s="257"/>
      <c r="I16" s="24">
        <v>5</v>
      </c>
      <c r="J16" s="24">
        <v>6</v>
      </c>
      <c r="K16" s="24" t="s">
        <v>209</v>
      </c>
      <c r="L16" s="20" t="s">
        <v>210</v>
      </c>
      <c r="N16" s="56">
        <f>'objects basic info'!$H$4/1000*9.8</f>
        <v>9.8000000000000014E-3</v>
      </c>
      <c r="O16" s="53" t="s">
        <v>156</v>
      </c>
      <c r="P16" s="60">
        <v>1</v>
      </c>
      <c r="Q16" s="67" t="s">
        <v>152</v>
      </c>
      <c r="R16" s="56" t="s">
        <v>159</v>
      </c>
      <c r="S16" s="59" t="s">
        <v>200</v>
      </c>
      <c r="T16" s="60"/>
      <c r="U16" s="53"/>
      <c r="W16" s="33"/>
      <c r="X16" s="35" t="str">
        <f t="shared" si="0"/>
        <v/>
      </c>
      <c r="Y16" s="33"/>
      <c r="Z16" s="35" t="str">
        <f t="shared" si="1"/>
        <v/>
      </c>
      <c r="AA16" s="39">
        <f>N16</f>
        <v>9.8000000000000014E-3</v>
      </c>
      <c r="AB16" s="35" t="str">
        <f t="shared" si="2"/>
        <v>-</v>
      </c>
      <c r="AC16" s="39"/>
      <c r="AD16" s="35" t="str">
        <f t="shared" si="3"/>
        <v/>
      </c>
      <c r="AE16" s="39">
        <f>P16</f>
        <v>1</v>
      </c>
      <c r="AF16" s="35" t="str">
        <f t="shared" si="4"/>
        <v>-</v>
      </c>
      <c r="AG16" s="39" t="str">
        <f>R16</f>
        <v>0.8</v>
      </c>
      <c r="AH16" s="35" t="str">
        <f t="shared" si="5"/>
        <v>-</v>
      </c>
      <c r="AI16" s="39"/>
      <c r="AJ16" s="35"/>
      <c r="AK16" s="39"/>
      <c r="AL16" s="35"/>
      <c r="AM16" s="39"/>
      <c r="AN16" s="35"/>
      <c r="AO16" s="39"/>
      <c r="AP16" s="35"/>
      <c r="AQ16" s="39"/>
      <c r="AR16" s="35"/>
      <c r="AS16" s="39"/>
      <c r="AT16" s="35"/>
      <c r="AU16" s="39"/>
      <c r="AV16" s="35"/>
      <c r="AW16" s="39"/>
      <c r="AX16" s="35"/>
      <c r="AY16" s="39"/>
      <c r="AZ16" s="35"/>
      <c r="BA16" s="39"/>
      <c r="BB16" s="35"/>
      <c r="BC16" s="39"/>
      <c r="BD16" s="35"/>
      <c r="BE16" s="39"/>
      <c r="BF16" s="35"/>
      <c r="BH16" s="13">
        <v>0</v>
      </c>
      <c r="BI16" s="14">
        <v>0</v>
      </c>
      <c r="BJ16" s="14">
        <v>0</v>
      </c>
      <c r="BK16" s="14">
        <v>0.39600000000000002</v>
      </c>
      <c r="BL16" s="14">
        <v>0</v>
      </c>
      <c r="BM16" s="14">
        <v>0</v>
      </c>
      <c r="BN16" s="14">
        <v>0</v>
      </c>
      <c r="BO16" s="14">
        <v>0.45300000000000001</v>
      </c>
      <c r="BP16" s="14">
        <v>0.41699999999999998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5">
        <v>0.16400000000000001</v>
      </c>
      <c r="CA16" s="13">
        <v>0</v>
      </c>
      <c r="CB16" s="14">
        <v>0</v>
      </c>
      <c r="CC16" s="14">
        <v>0</v>
      </c>
      <c r="CD16" s="14">
        <v>0.79100000000000004</v>
      </c>
      <c r="CE16" s="14">
        <v>0</v>
      </c>
      <c r="CF16" s="14">
        <v>0</v>
      </c>
      <c r="CG16" s="14">
        <v>0</v>
      </c>
      <c r="CH16" s="14">
        <v>0.90600000000000003</v>
      </c>
      <c r="CI16" s="14">
        <v>0.83399999999999996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5">
        <v>0.32800000000000001</v>
      </c>
      <c r="CT16" s="13">
        <v>0</v>
      </c>
      <c r="CU16" s="14">
        <v>0</v>
      </c>
      <c r="CV16" s="14">
        <v>0</v>
      </c>
      <c r="CW16" s="14">
        <v>1.583</v>
      </c>
      <c r="CX16" s="14">
        <v>0</v>
      </c>
      <c r="CY16" s="14">
        <v>0</v>
      </c>
      <c r="CZ16" s="14">
        <v>0</v>
      </c>
      <c r="DA16" s="14">
        <v>1.8120000000000001</v>
      </c>
      <c r="DB16" s="14">
        <v>1.669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5">
        <v>0.65700000000000003</v>
      </c>
      <c r="DM16" s="13">
        <v>0</v>
      </c>
      <c r="DN16" s="14">
        <v>0</v>
      </c>
      <c r="DO16" s="14">
        <v>0</v>
      </c>
      <c r="DP16" s="14">
        <v>2.3740000000000001</v>
      </c>
      <c r="DQ16" s="14">
        <v>0</v>
      </c>
      <c r="DR16" s="14">
        <v>0</v>
      </c>
      <c r="DS16" s="14">
        <v>0</v>
      </c>
      <c r="DT16" s="14">
        <v>2.7170000000000001</v>
      </c>
      <c r="DU16" s="14">
        <v>2.5030000000000001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5">
        <v>0.98499999999999999</v>
      </c>
      <c r="EF16" s="13">
        <v>0</v>
      </c>
      <c r="EG16" s="14">
        <v>0</v>
      </c>
      <c r="EH16" s="14">
        <v>0</v>
      </c>
      <c r="EI16" s="14">
        <v>3.1659999999999999</v>
      </c>
      <c r="EJ16" s="14">
        <v>0</v>
      </c>
      <c r="EK16" s="14">
        <v>0</v>
      </c>
      <c r="EL16" s="14">
        <v>0</v>
      </c>
      <c r="EM16" s="14">
        <v>3.6230000000000002</v>
      </c>
      <c r="EN16" s="14">
        <v>3.3370000000000002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5">
        <v>1.3129999999999999</v>
      </c>
      <c r="EY16" s="13">
        <v>0</v>
      </c>
      <c r="EZ16" s="14">
        <v>0</v>
      </c>
      <c r="FA16" s="14">
        <v>0</v>
      </c>
      <c r="FB16" s="14">
        <v>3.9569999999999999</v>
      </c>
      <c r="FC16" s="14">
        <v>0</v>
      </c>
      <c r="FD16" s="14">
        <v>0</v>
      </c>
      <c r="FE16" s="14">
        <v>0</v>
      </c>
      <c r="FF16" s="14">
        <v>4.5289999999999999</v>
      </c>
      <c r="FG16" s="14">
        <v>4.1719999999999997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5">
        <v>1.6419999999999999</v>
      </c>
      <c r="FR16" s="13">
        <v>0</v>
      </c>
      <c r="FS16" s="14">
        <v>0</v>
      </c>
      <c r="FT16" s="14">
        <v>0</v>
      </c>
      <c r="FU16" s="14">
        <v>4.7489999999999997</v>
      </c>
      <c r="FV16" s="14">
        <v>0</v>
      </c>
      <c r="FW16" s="14">
        <v>0</v>
      </c>
      <c r="FX16" s="14">
        <v>0</v>
      </c>
      <c r="FY16" s="14">
        <v>5.4349999999999996</v>
      </c>
      <c r="FZ16" s="14">
        <v>5.0060000000000002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5">
        <v>1.97</v>
      </c>
      <c r="GK16" s="13">
        <v>0</v>
      </c>
      <c r="GL16" s="14">
        <v>0</v>
      </c>
      <c r="GM16" s="14">
        <v>0</v>
      </c>
      <c r="GN16" s="14">
        <v>5.54</v>
      </c>
      <c r="GO16" s="14">
        <v>0</v>
      </c>
      <c r="GP16" s="14">
        <v>0</v>
      </c>
      <c r="GQ16" s="14">
        <v>0</v>
      </c>
      <c r="GR16" s="14">
        <v>6.34</v>
      </c>
      <c r="GS16" s="14">
        <v>5.8410000000000002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5">
        <v>2.298</v>
      </c>
      <c r="HD16" s="13">
        <v>0</v>
      </c>
      <c r="HE16" s="14">
        <v>0</v>
      </c>
      <c r="HF16" s="14">
        <v>0</v>
      </c>
      <c r="HG16" s="14">
        <v>6.3310000000000004</v>
      </c>
      <c r="HH16" s="14">
        <v>0</v>
      </c>
      <c r="HI16" s="14">
        <v>0</v>
      </c>
      <c r="HJ16" s="14">
        <v>0</v>
      </c>
      <c r="HK16" s="14">
        <v>7.2460000000000004</v>
      </c>
      <c r="HL16" s="14">
        <v>6.6749999999999998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5">
        <v>2.6269999999999998</v>
      </c>
      <c r="HW16" s="13">
        <v>0</v>
      </c>
      <c r="HX16" s="14">
        <v>0</v>
      </c>
      <c r="HY16" s="14">
        <v>0</v>
      </c>
      <c r="HZ16" s="14">
        <v>7.1230000000000002</v>
      </c>
      <c r="IA16" s="14">
        <v>0</v>
      </c>
      <c r="IB16" s="14">
        <v>0</v>
      </c>
      <c r="IC16" s="14">
        <v>0</v>
      </c>
      <c r="ID16" s="14">
        <v>8.1519999999999992</v>
      </c>
      <c r="IE16" s="14">
        <v>7.5090000000000003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5">
        <v>2.9550000000000001</v>
      </c>
      <c r="IP16" s="13">
        <v>0</v>
      </c>
      <c r="IQ16" s="14">
        <v>0</v>
      </c>
      <c r="IR16" s="14">
        <v>0</v>
      </c>
      <c r="IS16" s="14">
        <v>7.9139999999999997</v>
      </c>
      <c r="IT16" s="14">
        <v>0</v>
      </c>
      <c r="IU16" s="14">
        <v>0</v>
      </c>
      <c r="IV16" s="14">
        <v>0</v>
      </c>
      <c r="IW16" s="14">
        <v>9.0579999999999998</v>
      </c>
      <c r="IX16" s="14">
        <v>8.3439999999999994</v>
      </c>
      <c r="IY16" s="14">
        <v>0</v>
      </c>
      <c r="IZ16" s="14">
        <v>0</v>
      </c>
      <c r="JA16" s="14">
        <v>0</v>
      </c>
      <c r="JB16" s="14">
        <v>0</v>
      </c>
      <c r="JC16" s="14">
        <v>0</v>
      </c>
      <c r="JD16" s="14">
        <v>0</v>
      </c>
      <c r="JE16" s="14">
        <v>0</v>
      </c>
      <c r="JF16" s="14">
        <v>0</v>
      </c>
      <c r="JG16" s="15">
        <v>3.2829999999999999</v>
      </c>
    </row>
    <row r="17" spans="1:267" ht="90" customHeight="1" x14ac:dyDescent="0.35">
      <c r="A17" s="255"/>
      <c r="B17" s="21" t="s">
        <v>125</v>
      </c>
      <c r="C17" s="245"/>
      <c r="D17" s="246"/>
      <c r="E17" s="245"/>
      <c r="F17" s="246"/>
      <c r="G17" s="245"/>
      <c r="H17" s="246"/>
      <c r="I17" s="25">
        <v>5</v>
      </c>
      <c r="J17" s="25">
        <v>6</v>
      </c>
      <c r="K17" s="25" t="s">
        <v>209</v>
      </c>
      <c r="L17" s="21" t="s">
        <v>210</v>
      </c>
      <c r="N17" s="48">
        <f>'objects basic info'!$H$4/1000*9.8</f>
        <v>9.8000000000000014E-3</v>
      </c>
      <c r="O17" s="50" t="s">
        <v>156</v>
      </c>
      <c r="P17" s="52">
        <v>1</v>
      </c>
      <c r="Q17" s="65" t="s">
        <v>152</v>
      </c>
      <c r="R17" s="49" t="s">
        <v>159</v>
      </c>
      <c r="S17" s="50" t="s">
        <v>200</v>
      </c>
      <c r="T17" s="52"/>
      <c r="U17" s="50"/>
      <c r="W17" s="5"/>
      <c r="X17" s="6" t="str">
        <f t="shared" si="0"/>
        <v/>
      </c>
      <c r="Y17" s="5"/>
      <c r="Z17" s="6" t="str">
        <f t="shared" si="1"/>
        <v/>
      </c>
      <c r="AA17" s="9">
        <f t="shared" ref="AA17:AA18" si="10">N17</f>
        <v>9.8000000000000014E-3</v>
      </c>
      <c r="AB17" s="6">
        <f t="shared" si="2"/>
        <v>0.5</v>
      </c>
      <c r="AC17" s="9"/>
      <c r="AD17" s="6" t="str">
        <f t="shared" si="3"/>
        <v/>
      </c>
      <c r="AE17" s="9">
        <f t="shared" ref="AE17:AE18" si="11">P17</f>
        <v>1</v>
      </c>
      <c r="AF17" s="6">
        <f t="shared" si="4"/>
        <v>2</v>
      </c>
      <c r="AG17" s="9" t="str">
        <f t="shared" ref="AG17:AG18" si="12">R17</f>
        <v>0.8</v>
      </c>
      <c r="AH17" s="6" t="str">
        <f t="shared" si="5"/>
        <v>-</v>
      </c>
      <c r="AI17" s="9"/>
      <c r="AJ17" s="6"/>
      <c r="AK17" s="9"/>
      <c r="AL17" s="6"/>
      <c r="AM17" s="9"/>
      <c r="AN17" s="6"/>
      <c r="AO17" s="9"/>
      <c r="AP17" s="6"/>
      <c r="AQ17" s="9"/>
      <c r="AR17" s="6"/>
      <c r="AS17" s="9"/>
      <c r="AT17" s="6"/>
      <c r="AU17" s="9"/>
      <c r="AV17" s="6"/>
      <c r="AW17" s="9"/>
      <c r="AX17" s="6"/>
      <c r="AY17" s="9"/>
      <c r="AZ17" s="6"/>
      <c r="BA17" s="9"/>
      <c r="BB17" s="6"/>
      <c r="BC17" s="9"/>
      <c r="BD17" s="6"/>
      <c r="BE17" s="9"/>
      <c r="BF17" s="6"/>
      <c r="BH17" s="5">
        <v>0.28499999999999998</v>
      </c>
      <c r="BI17" s="8">
        <v>0.82199999999999995</v>
      </c>
      <c r="BJ17" s="8">
        <v>0.13300000000000001</v>
      </c>
      <c r="BK17" s="8">
        <v>0.17499999999999999</v>
      </c>
      <c r="BL17" s="8">
        <v>0.49</v>
      </c>
      <c r="BM17" s="8">
        <v>0.28299999999999997</v>
      </c>
      <c r="BN17" s="8">
        <v>9.9000000000000005E-2</v>
      </c>
      <c r="BO17" s="8">
        <v>0.14499999999999999</v>
      </c>
      <c r="BP17" s="8">
        <v>0.19900000000000001</v>
      </c>
      <c r="BQ17" s="8">
        <v>0.217</v>
      </c>
      <c r="BR17" s="8">
        <v>0.79600000000000004</v>
      </c>
      <c r="BS17" s="8">
        <v>0.60099999999999998</v>
      </c>
      <c r="BT17" s="8">
        <v>0.17199999999999999</v>
      </c>
      <c r="BU17" s="8">
        <v>0.16800000000000001</v>
      </c>
      <c r="BV17" s="8">
        <v>0.121</v>
      </c>
      <c r="BW17" s="8">
        <v>0.121</v>
      </c>
      <c r="BX17" s="8">
        <v>0.11799999999999999</v>
      </c>
      <c r="BY17" s="6">
        <v>0.13100000000000001</v>
      </c>
      <c r="CA17" s="5">
        <v>0.56899999999999995</v>
      </c>
      <c r="CB17" s="8">
        <v>1.645</v>
      </c>
      <c r="CC17" s="8">
        <v>0.26500000000000001</v>
      </c>
      <c r="CD17" s="8">
        <v>0.34899999999999998</v>
      </c>
      <c r="CE17" s="8">
        <v>0.97899999999999998</v>
      </c>
      <c r="CF17" s="8">
        <v>0.56699999999999995</v>
      </c>
      <c r="CG17" s="8">
        <v>0.19900000000000001</v>
      </c>
      <c r="CH17" s="8">
        <v>0.28999999999999998</v>
      </c>
      <c r="CI17" s="8">
        <v>0.39800000000000002</v>
      </c>
      <c r="CJ17" s="8">
        <v>0.435</v>
      </c>
      <c r="CK17" s="8">
        <v>1.591</v>
      </c>
      <c r="CL17" s="8">
        <v>1.202</v>
      </c>
      <c r="CM17" s="8">
        <v>0.34300000000000003</v>
      </c>
      <c r="CN17" s="8">
        <v>0.33600000000000002</v>
      </c>
      <c r="CO17" s="8">
        <v>0.24099999999999999</v>
      </c>
      <c r="CP17" s="8">
        <v>0.24099999999999999</v>
      </c>
      <c r="CQ17" s="8">
        <v>0.23599999999999999</v>
      </c>
      <c r="CR17" s="6">
        <v>0.26300000000000001</v>
      </c>
      <c r="CT17" s="5">
        <v>1.139</v>
      </c>
      <c r="CU17" s="8">
        <v>3.29</v>
      </c>
      <c r="CV17" s="8">
        <v>0.53100000000000003</v>
      </c>
      <c r="CW17" s="8">
        <v>0.69799999999999995</v>
      </c>
      <c r="CX17" s="8">
        <v>1.9590000000000001</v>
      </c>
      <c r="CY17" s="8">
        <v>1.133</v>
      </c>
      <c r="CZ17" s="8">
        <v>0.39800000000000002</v>
      </c>
      <c r="DA17" s="8">
        <v>0.58099999999999996</v>
      </c>
      <c r="DB17" s="8">
        <v>0.79600000000000004</v>
      </c>
      <c r="DC17" s="8">
        <v>0.87</v>
      </c>
      <c r="DD17" s="8">
        <v>3.1829999999999998</v>
      </c>
      <c r="DE17" s="8">
        <v>2.4039999999999999</v>
      </c>
      <c r="DF17" s="8">
        <v>0.68700000000000006</v>
      </c>
      <c r="DG17" s="8">
        <v>0.67300000000000004</v>
      </c>
      <c r="DH17" s="8">
        <v>0.48199999999999998</v>
      </c>
      <c r="DI17" s="8">
        <v>0.48299999999999998</v>
      </c>
      <c r="DJ17" s="8">
        <v>0.47299999999999998</v>
      </c>
      <c r="DK17" s="6">
        <v>0.52500000000000002</v>
      </c>
      <c r="DM17" s="5">
        <v>1.708</v>
      </c>
      <c r="DN17" s="8">
        <v>4.9340000000000002</v>
      </c>
      <c r="DO17" s="8">
        <v>0.79600000000000004</v>
      </c>
      <c r="DP17" s="8">
        <v>1.048</v>
      </c>
      <c r="DQ17" s="8">
        <v>2.9380000000000002</v>
      </c>
      <c r="DR17" s="8">
        <v>1.7</v>
      </c>
      <c r="DS17" s="8">
        <v>0.59699999999999998</v>
      </c>
      <c r="DT17" s="8">
        <v>0.871</v>
      </c>
      <c r="DU17" s="8">
        <v>1.194</v>
      </c>
      <c r="DV17" s="8">
        <v>1.3049999999999999</v>
      </c>
      <c r="DW17" s="8">
        <v>4.774</v>
      </c>
      <c r="DX17" s="8">
        <v>3.6059999999999999</v>
      </c>
      <c r="DY17" s="8">
        <v>1.03</v>
      </c>
      <c r="DZ17" s="8">
        <v>1.0089999999999999</v>
      </c>
      <c r="EA17" s="8">
        <v>0.72399999999999998</v>
      </c>
      <c r="EB17" s="8">
        <v>0.72399999999999998</v>
      </c>
      <c r="EC17" s="8">
        <v>0.70899999999999996</v>
      </c>
      <c r="ED17" s="6">
        <v>0.78800000000000003</v>
      </c>
      <c r="EF17" s="5">
        <v>2.278</v>
      </c>
      <c r="EG17" s="8">
        <v>6.5789999999999997</v>
      </c>
      <c r="EH17" s="8">
        <v>1.0609999999999999</v>
      </c>
      <c r="EI17" s="8">
        <v>1.397</v>
      </c>
      <c r="EJ17" s="8">
        <v>3.9180000000000001</v>
      </c>
      <c r="EK17" s="8">
        <v>2.2669999999999999</v>
      </c>
      <c r="EL17" s="8">
        <v>0.79500000000000004</v>
      </c>
      <c r="EM17" s="8">
        <v>1.1619999999999999</v>
      </c>
      <c r="EN17" s="8">
        <v>1.5920000000000001</v>
      </c>
      <c r="EO17" s="8">
        <v>1.74</v>
      </c>
      <c r="EP17" s="8">
        <v>6.3650000000000002</v>
      </c>
      <c r="EQ17" s="8">
        <v>4.8079999999999998</v>
      </c>
      <c r="ER17" s="8">
        <v>1.3740000000000001</v>
      </c>
      <c r="ES17" s="8">
        <v>1.345</v>
      </c>
      <c r="ET17" s="8">
        <v>0.96499999999999997</v>
      </c>
      <c r="EU17" s="8">
        <v>0.96499999999999997</v>
      </c>
      <c r="EV17" s="8">
        <v>0.94599999999999995</v>
      </c>
      <c r="EW17" s="6">
        <v>1.05</v>
      </c>
      <c r="EY17" s="5">
        <v>2.847</v>
      </c>
      <c r="EZ17" s="8">
        <v>8.2240000000000002</v>
      </c>
      <c r="FA17" s="8">
        <v>1.327</v>
      </c>
      <c r="FB17" s="8">
        <v>1.746</v>
      </c>
      <c r="FC17" s="8">
        <v>4.8970000000000002</v>
      </c>
      <c r="FD17" s="8">
        <v>2.8340000000000001</v>
      </c>
      <c r="FE17" s="8">
        <v>0.99399999999999999</v>
      </c>
      <c r="FF17" s="8">
        <v>1.452</v>
      </c>
      <c r="FG17" s="8">
        <v>1.99</v>
      </c>
      <c r="FH17" s="8">
        <v>2.1739999999999999</v>
      </c>
      <c r="FI17" s="8">
        <v>7.9569999999999999</v>
      </c>
      <c r="FJ17" s="8">
        <v>6.01</v>
      </c>
      <c r="FK17" s="8">
        <v>1.7170000000000001</v>
      </c>
      <c r="FL17" s="8">
        <v>1.6819999999999999</v>
      </c>
      <c r="FM17" s="8">
        <v>1.206</v>
      </c>
      <c r="FN17" s="8">
        <v>1.2070000000000001</v>
      </c>
      <c r="FO17" s="8">
        <v>1.1819999999999999</v>
      </c>
      <c r="FP17" s="6">
        <v>1.3129999999999999</v>
      </c>
      <c r="FR17" s="5">
        <v>3.4159999999999999</v>
      </c>
      <c r="FS17" s="8">
        <v>9.8689999999999998</v>
      </c>
      <c r="FT17" s="8">
        <v>1.5920000000000001</v>
      </c>
      <c r="FU17" s="8">
        <v>2.0950000000000002</v>
      </c>
      <c r="FV17" s="8">
        <v>5.8769999999999998</v>
      </c>
      <c r="FW17" s="8">
        <v>3.4</v>
      </c>
      <c r="FX17" s="8">
        <v>1.1930000000000001</v>
      </c>
      <c r="FY17" s="8">
        <v>1.742</v>
      </c>
      <c r="FZ17" s="8">
        <v>2.3879999999999999</v>
      </c>
      <c r="GA17" s="8">
        <v>2.609</v>
      </c>
      <c r="GB17" s="8">
        <v>9.548</v>
      </c>
      <c r="GC17" s="8">
        <v>7.2119999999999997</v>
      </c>
      <c r="GD17" s="8">
        <v>2.06</v>
      </c>
      <c r="GE17" s="8">
        <v>2.0179999999999998</v>
      </c>
      <c r="GF17" s="8">
        <v>1.4470000000000001</v>
      </c>
      <c r="GG17" s="8">
        <v>1.448</v>
      </c>
      <c r="GH17" s="8">
        <v>1.419</v>
      </c>
      <c r="GI17" s="6">
        <v>1.575</v>
      </c>
      <c r="GK17" s="5">
        <v>3.9860000000000002</v>
      </c>
      <c r="GL17" s="8">
        <v>11.513999999999999</v>
      </c>
      <c r="GM17" s="8">
        <v>1.857</v>
      </c>
      <c r="GN17" s="8">
        <v>2.444</v>
      </c>
      <c r="GO17" s="8">
        <v>6.8559999999999999</v>
      </c>
      <c r="GP17" s="8">
        <v>3.9670000000000001</v>
      </c>
      <c r="GQ17" s="8">
        <v>1.3919999999999999</v>
      </c>
      <c r="GR17" s="8">
        <v>2.0329999999999999</v>
      </c>
      <c r="GS17" s="8">
        <v>2.7850000000000001</v>
      </c>
      <c r="GT17" s="8">
        <v>3.044</v>
      </c>
      <c r="GU17" s="8">
        <v>11.138999999999999</v>
      </c>
      <c r="GV17" s="8">
        <v>8.4139999999999997</v>
      </c>
      <c r="GW17" s="8">
        <v>2.4039999999999999</v>
      </c>
      <c r="GX17" s="8">
        <v>2.3540000000000001</v>
      </c>
      <c r="GY17" s="8">
        <v>1.6879999999999999</v>
      </c>
      <c r="GZ17" s="8">
        <v>1.69</v>
      </c>
      <c r="HA17" s="8">
        <v>1.655</v>
      </c>
      <c r="HB17" s="6">
        <v>1.8380000000000001</v>
      </c>
      <c r="HD17" s="5">
        <v>4.5549999999999997</v>
      </c>
      <c r="HE17" s="8">
        <v>13.157999999999999</v>
      </c>
      <c r="HF17" s="8">
        <v>2.1230000000000002</v>
      </c>
      <c r="HG17" s="8">
        <v>2.7930000000000001</v>
      </c>
      <c r="HH17" s="8">
        <v>7.8360000000000003</v>
      </c>
      <c r="HI17" s="8">
        <v>4.5339999999999998</v>
      </c>
      <c r="HJ17" s="8">
        <v>1.591</v>
      </c>
      <c r="HK17" s="8">
        <v>2.323</v>
      </c>
      <c r="HL17" s="8">
        <v>3.1829999999999998</v>
      </c>
      <c r="HM17" s="8">
        <v>3.4790000000000001</v>
      </c>
      <c r="HN17" s="8">
        <v>12.731</v>
      </c>
      <c r="HO17" s="8">
        <v>9.6159999999999997</v>
      </c>
      <c r="HP17" s="8">
        <v>2.7469999999999999</v>
      </c>
      <c r="HQ17" s="8">
        <v>2.69</v>
      </c>
      <c r="HR17" s="8">
        <v>1.929</v>
      </c>
      <c r="HS17" s="8">
        <v>1.931</v>
      </c>
      <c r="HT17" s="8">
        <v>1.891</v>
      </c>
      <c r="HU17" s="6">
        <v>2.1</v>
      </c>
      <c r="HW17" s="5">
        <v>5.125</v>
      </c>
      <c r="HX17" s="8">
        <v>14.803000000000001</v>
      </c>
      <c r="HY17" s="8">
        <v>2.3879999999999999</v>
      </c>
      <c r="HZ17" s="8">
        <v>3.1429999999999998</v>
      </c>
      <c r="IA17" s="8">
        <v>8.8149999999999995</v>
      </c>
      <c r="IB17" s="8">
        <v>5.101</v>
      </c>
      <c r="IC17" s="8">
        <v>1.79</v>
      </c>
      <c r="ID17" s="8">
        <v>2.6139999999999999</v>
      </c>
      <c r="IE17" s="8">
        <v>3.581</v>
      </c>
      <c r="IF17" s="8">
        <v>3.9140000000000001</v>
      </c>
      <c r="IG17" s="8">
        <v>14.321999999999999</v>
      </c>
      <c r="IH17" s="8">
        <v>10.818</v>
      </c>
      <c r="II17" s="8">
        <v>3.09</v>
      </c>
      <c r="IJ17" s="8">
        <v>3.0270000000000001</v>
      </c>
      <c r="IK17" s="8">
        <v>2.1709999999999998</v>
      </c>
      <c r="IL17" s="8">
        <v>2.1720000000000002</v>
      </c>
      <c r="IM17" s="8">
        <v>2.1280000000000001</v>
      </c>
      <c r="IN17" s="6">
        <v>2.363</v>
      </c>
      <c r="IP17" s="5">
        <v>5.694</v>
      </c>
      <c r="IQ17" s="8">
        <v>16.448</v>
      </c>
      <c r="IR17" s="8">
        <v>2.6539999999999999</v>
      </c>
      <c r="IS17" s="8">
        <v>3.492</v>
      </c>
      <c r="IT17" s="8">
        <v>9.7949999999999999</v>
      </c>
      <c r="IU17" s="8">
        <v>5.6669999999999998</v>
      </c>
      <c r="IV17" s="8">
        <v>1.9890000000000001</v>
      </c>
      <c r="IW17" s="8">
        <v>2.9039999999999999</v>
      </c>
      <c r="IX17" s="8">
        <v>3.9790000000000001</v>
      </c>
      <c r="IY17" s="8">
        <v>4.3490000000000002</v>
      </c>
      <c r="IZ17" s="8">
        <v>15.913</v>
      </c>
      <c r="JA17" s="8">
        <v>12.02</v>
      </c>
      <c r="JB17" s="8">
        <v>3.4340000000000002</v>
      </c>
      <c r="JC17" s="8">
        <v>3.363</v>
      </c>
      <c r="JD17" s="8">
        <v>2.4119999999999999</v>
      </c>
      <c r="JE17" s="8">
        <v>2.4140000000000001</v>
      </c>
      <c r="JF17" s="8">
        <v>2.3639999999999999</v>
      </c>
      <c r="JG17" s="6">
        <v>2.625</v>
      </c>
    </row>
    <row r="18" spans="1:267" ht="90" customHeight="1" thickBot="1" x14ac:dyDescent="0.4">
      <c r="A18" s="254"/>
      <c r="B18" s="22" t="s">
        <v>138</v>
      </c>
      <c r="C18" s="260"/>
      <c r="D18" s="261"/>
      <c r="E18" s="260"/>
      <c r="F18" s="261"/>
      <c r="G18" s="260"/>
      <c r="H18" s="261"/>
      <c r="I18" s="26">
        <v>3</v>
      </c>
      <c r="J18" s="26">
        <v>6</v>
      </c>
      <c r="K18" s="26" t="s">
        <v>209</v>
      </c>
      <c r="L18" s="22" t="s">
        <v>210</v>
      </c>
      <c r="N18" s="69">
        <f>'objects basic info'!$H$4/1000*9.8</f>
        <v>9.8000000000000014E-3</v>
      </c>
      <c r="O18" s="55" t="s">
        <v>156</v>
      </c>
      <c r="P18" s="61">
        <v>1</v>
      </c>
      <c r="Q18" s="66" t="s">
        <v>152</v>
      </c>
      <c r="R18" s="54" t="s">
        <v>159</v>
      </c>
      <c r="S18" s="55" t="s">
        <v>200</v>
      </c>
      <c r="T18" s="61"/>
      <c r="U18" s="55"/>
      <c r="W18" s="10"/>
      <c r="X18" s="12" t="str">
        <f t="shared" si="0"/>
        <v/>
      </c>
      <c r="Y18" s="10"/>
      <c r="Z18" s="12" t="str">
        <f t="shared" si="1"/>
        <v/>
      </c>
      <c r="AA18" s="32">
        <f t="shared" si="10"/>
        <v>9.8000000000000014E-3</v>
      </c>
      <c r="AB18" s="12">
        <f t="shared" si="2"/>
        <v>0.5</v>
      </c>
      <c r="AC18" s="32"/>
      <c r="AD18" s="12" t="str">
        <f t="shared" si="3"/>
        <v/>
      </c>
      <c r="AE18" s="32">
        <f t="shared" si="11"/>
        <v>1</v>
      </c>
      <c r="AF18" s="12">
        <f t="shared" si="4"/>
        <v>2</v>
      </c>
      <c r="AG18" s="32" t="str">
        <f t="shared" si="12"/>
        <v>0.8</v>
      </c>
      <c r="AH18" s="12" t="str">
        <f t="shared" si="5"/>
        <v>-</v>
      </c>
      <c r="AI18" s="32"/>
      <c r="AJ18" s="12"/>
      <c r="AK18" s="32"/>
      <c r="AL18" s="12"/>
      <c r="AM18" s="32"/>
      <c r="AN18" s="12"/>
      <c r="AO18" s="32"/>
      <c r="AP18" s="12"/>
      <c r="AQ18" s="32"/>
      <c r="AR18" s="12"/>
      <c r="AS18" s="32"/>
      <c r="AT18" s="12"/>
      <c r="AU18" s="32"/>
      <c r="AV18" s="12"/>
      <c r="AW18" s="32"/>
      <c r="AX18" s="12"/>
      <c r="AY18" s="32"/>
      <c r="AZ18" s="12"/>
      <c r="BA18" s="32"/>
      <c r="BB18" s="12"/>
      <c r="BC18" s="32"/>
      <c r="BD18" s="12"/>
      <c r="BE18" s="32"/>
      <c r="BF18" s="12"/>
      <c r="BH18" s="10">
        <v>0.27800000000000002</v>
      </c>
      <c r="BI18" s="16">
        <v>0.246</v>
      </c>
      <c r="BJ18" s="16">
        <v>8.8999999999999996E-2</v>
      </c>
      <c r="BK18" s="16">
        <v>8.7999999999999995E-2</v>
      </c>
      <c r="BL18" s="16">
        <v>0.28399999999999997</v>
      </c>
      <c r="BM18" s="16">
        <v>0.27700000000000002</v>
      </c>
      <c r="BN18" s="16">
        <v>7.0000000000000007E-2</v>
      </c>
      <c r="BO18" s="16">
        <v>8.1000000000000003E-2</v>
      </c>
      <c r="BP18" s="16">
        <v>9.0999999999999998E-2</v>
      </c>
      <c r="BQ18" s="16">
        <v>0.11</v>
      </c>
      <c r="BR18" s="16">
        <v>0.75900000000000001</v>
      </c>
      <c r="BS18" s="16">
        <v>0.34300000000000003</v>
      </c>
      <c r="BT18" s="16">
        <v>0.14699999999999999</v>
      </c>
      <c r="BU18" s="16">
        <v>0.14000000000000001</v>
      </c>
      <c r="BV18" s="16">
        <v>0.105</v>
      </c>
      <c r="BW18" s="16">
        <v>8.5000000000000006E-2</v>
      </c>
      <c r="BX18" s="16">
        <v>9.6000000000000002E-2</v>
      </c>
      <c r="BY18" s="12">
        <v>0.115</v>
      </c>
      <c r="CA18" s="10">
        <v>0.55600000000000005</v>
      </c>
      <c r="CB18" s="11">
        <v>0.49199999999999999</v>
      </c>
      <c r="CC18" s="11">
        <v>0.17899999999999999</v>
      </c>
      <c r="CD18" s="11">
        <v>0.17599999999999999</v>
      </c>
      <c r="CE18" s="11">
        <v>0.56899999999999995</v>
      </c>
      <c r="CF18" s="11">
        <v>0.55400000000000005</v>
      </c>
      <c r="CG18" s="11">
        <v>0.13900000000000001</v>
      </c>
      <c r="CH18" s="11">
        <v>0.16200000000000001</v>
      </c>
      <c r="CI18" s="11">
        <v>0.18099999999999999</v>
      </c>
      <c r="CJ18" s="11">
        <v>0.219</v>
      </c>
      <c r="CK18" s="11">
        <v>1.5189999999999999</v>
      </c>
      <c r="CL18" s="11">
        <v>0.68600000000000005</v>
      </c>
      <c r="CM18" s="11">
        <v>0.29399999999999998</v>
      </c>
      <c r="CN18" s="11">
        <v>0.28000000000000003</v>
      </c>
      <c r="CO18" s="11">
        <v>0.21099999999999999</v>
      </c>
      <c r="CP18" s="11">
        <v>0.16900000000000001</v>
      </c>
      <c r="CQ18" s="11">
        <v>0.191</v>
      </c>
      <c r="CR18" s="12">
        <v>0.22900000000000001</v>
      </c>
      <c r="CT18" s="10">
        <v>1.113</v>
      </c>
      <c r="CU18" s="11">
        <v>0.98399999999999999</v>
      </c>
      <c r="CV18" s="11">
        <v>0.35699999999999998</v>
      </c>
      <c r="CW18" s="11">
        <v>0.35099999999999998</v>
      </c>
      <c r="CX18" s="11">
        <v>1.137</v>
      </c>
      <c r="CY18" s="11">
        <v>1.107</v>
      </c>
      <c r="CZ18" s="11">
        <v>0.27800000000000002</v>
      </c>
      <c r="DA18" s="11">
        <v>0.32400000000000001</v>
      </c>
      <c r="DB18" s="11">
        <v>0.36299999999999999</v>
      </c>
      <c r="DC18" s="11">
        <v>0.439</v>
      </c>
      <c r="DD18" s="11">
        <v>3.0379999999999998</v>
      </c>
      <c r="DE18" s="11">
        <v>1.371</v>
      </c>
      <c r="DF18" s="11">
        <v>0.58699999999999997</v>
      </c>
      <c r="DG18" s="11">
        <v>0.55900000000000005</v>
      </c>
      <c r="DH18" s="11">
        <v>0.42199999999999999</v>
      </c>
      <c r="DI18" s="11">
        <v>0.33800000000000002</v>
      </c>
      <c r="DJ18" s="11">
        <v>0.38200000000000001</v>
      </c>
      <c r="DK18" s="12">
        <v>0.45900000000000002</v>
      </c>
      <c r="DM18" s="10">
        <v>1.669</v>
      </c>
      <c r="DN18" s="11">
        <v>1.4770000000000001</v>
      </c>
      <c r="DO18" s="11">
        <v>0.53600000000000003</v>
      </c>
      <c r="DP18" s="11">
        <v>0.52700000000000002</v>
      </c>
      <c r="DQ18" s="11">
        <v>1.706</v>
      </c>
      <c r="DR18" s="11">
        <v>1.661</v>
      </c>
      <c r="DS18" s="11">
        <v>0.41799999999999998</v>
      </c>
      <c r="DT18" s="11">
        <v>0.48599999999999999</v>
      </c>
      <c r="DU18" s="11">
        <v>0.54400000000000004</v>
      </c>
      <c r="DV18" s="11">
        <v>0.65800000000000003</v>
      </c>
      <c r="DW18" s="11">
        <v>4.556</v>
      </c>
      <c r="DX18" s="11">
        <v>2.0569999999999999</v>
      </c>
      <c r="DY18" s="11">
        <v>0.88100000000000001</v>
      </c>
      <c r="DZ18" s="11">
        <v>0.83899999999999997</v>
      </c>
      <c r="EA18" s="11">
        <v>0.63200000000000001</v>
      </c>
      <c r="EB18" s="11">
        <v>0.50700000000000001</v>
      </c>
      <c r="EC18" s="11">
        <v>0.57399999999999995</v>
      </c>
      <c r="ED18" s="12">
        <v>0.68799999999999994</v>
      </c>
      <c r="EF18" s="10">
        <v>2.2250000000000001</v>
      </c>
      <c r="EG18" s="11">
        <v>1.9690000000000001</v>
      </c>
      <c r="EH18" s="11">
        <v>0.71399999999999997</v>
      </c>
      <c r="EI18" s="11">
        <v>0.70199999999999996</v>
      </c>
      <c r="EJ18" s="11">
        <v>2.274</v>
      </c>
      <c r="EK18" s="11">
        <v>2.2149999999999999</v>
      </c>
      <c r="EL18" s="11">
        <v>0.55700000000000005</v>
      </c>
      <c r="EM18" s="11">
        <v>0.64800000000000002</v>
      </c>
      <c r="EN18" s="11">
        <v>0.72499999999999998</v>
      </c>
      <c r="EO18" s="11">
        <v>0.878</v>
      </c>
      <c r="EP18" s="11">
        <v>6.0750000000000002</v>
      </c>
      <c r="EQ18" s="11">
        <v>2.742</v>
      </c>
      <c r="ER18" s="11">
        <v>1.175</v>
      </c>
      <c r="ES18" s="11">
        <v>1.119</v>
      </c>
      <c r="ET18" s="11">
        <v>0.84299999999999997</v>
      </c>
      <c r="EU18" s="11">
        <v>0.67700000000000005</v>
      </c>
      <c r="EV18" s="11">
        <v>0.76500000000000001</v>
      </c>
      <c r="EW18" s="12">
        <v>0.91700000000000004</v>
      </c>
      <c r="EY18" s="10">
        <v>2.782</v>
      </c>
      <c r="EZ18" s="11">
        <v>2.4609999999999999</v>
      </c>
      <c r="FA18" s="11">
        <v>0.89300000000000002</v>
      </c>
      <c r="FB18" s="11">
        <v>0.878</v>
      </c>
      <c r="FC18" s="11">
        <v>2.843</v>
      </c>
      <c r="FD18" s="11">
        <v>2.7690000000000001</v>
      </c>
      <c r="FE18" s="11">
        <v>0.69599999999999995</v>
      </c>
      <c r="FF18" s="11">
        <v>0.81</v>
      </c>
      <c r="FG18" s="11">
        <v>0.90700000000000003</v>
      </c>
      <c r="FH18" s="11">
        <v>1.097</v>
      </c>
      <c r="FI18" s="11">
        <v>7.5940000000000003</v>
      </c>
      <c r="FJ18" s="11">
        <v>3.4279999999999999</v>
      </c>
      <c r="FK18" s="11">
        <v>1.4690000000000001</v>
      </c>
      <c r="FL18" s="11">
        <v>1.399</v>
      </c>
      <c r="FM18" s="11">
        <v>1.054</v>
      </c>
      <c r="FN18" s="11">
        <v>0.84599999999999997</v>
      </c>
      <c r="FO18" s="11">
        <v>0.95599999999999996</v>
      </c>
      <c r="FP18" s="12">
        <v>1.147</v>
      </c>
      <c r="FR18" s="10">
        <v>3.3380000000000001</v>
      </c>
      <c r="FS18" s="11">
        <v>2.9529999999999998</v>
      </c>
      <c r="FT18" s="11">
        <v>1.0720000000000001</v>
      </c>
      <c r="FU18" s="11">
        <v>1.0529999999999999</v>
      </c>
      <c r="FV18" s="11">
        <v>3.411</v>
      </c>
      <c r="FW18" s="11">
        <v>3.3220000000000001</v>
      </c>
      <c r="FX18" s="11">
        <v>0.83499999999999996</v>
      </c>
      <c r="FY18" s="11">
        <v>0.97199999999999998</v>
      </c>
      <c r="FZ18" s="11">
        <v>1.0880000000000001</v>
      </c>
      <c r="GA18" s="11">
        <v>1.3169999999999999</v>
      </c>
      <c r="GB18" s="11">
        <v>9.1129999999999995</v>
      </c>
      <c r="GC18" s="11">
        <v>4.1139999999999999</v>
      </c>
      <c r="GD18" s="11">
        <v>1.762</v>
      </c>
      <c r="GE18" s="11">
        <v>1.6779999999999999</v>
      </c>
      <c r="GF18" s="11">
        <v>1.2649999999999999</v>
      </c>
      <c r="GG18" s="11">
        <v>1.0149999999999999</v>
      </c>
      <c r="GH18" s="11">
        <v>1.147</v>
      </c>
      <c r="GI18" s="12">
        <v>1.3759999999999999</v>
      </c>
      <c r="GK18" s="10">
        <v>3.8940000000000001</v>
      </c>
      <c r="GL18" s="11">
        <v>3.4460000000000002</v>
      </c>
      <c r="GM18" s="11">
        <v>1.25</v>
      </c>
      <c r="GN18" s="11">
        <v>1.2290000000000001</v>
      </c>
      <c r="GO18" s="11">
        <v>3.98</v>
      </c>
      <c r="GP18" s="11">
        <v>3.8759999999999999</v>
      </c>
      <c r="GQ18" s="11">
        <v>0.97499999999999998</v>
      </c>
      <c r="GR18" s="11">
        <v>1.1339999999999999</v>
      </c>
      <c r="GS18" s="11">
        <v>1.27</v>
      </c>
      <c r="GT18" s="11">
        <v>1.536</v>
      </c>
      <c r="GU18" s="11">
        <v>10.631</v>
      </c>
      <c r="GV18" s="11">
        <v>4.7990000000000004</v>
      </c>
      <c r="GW18" s="11">
        <v>2.056</v>
      </c>
      <c r="GX18" s="11">
        <v>1.958</v>
      </c>
      <c r="GY18" s="11">
        <v>1.476</v>
      </c>
      <c r="GZ18" s="11">
        <v>1.1839999999999999</v>
      </c>
      <c r="HA18" s="11">
        <v>1.339</v>
      </c>
      <c r="HB18" s="12">
        <v>1.6060000000000001</v>
      </c>
      <c r="HD18" s="10">
        <v>4.45</v>
      </c>
      <c r="HE18" s="11">
        <v>3.9380000000000002</v>
      </c>
      <c r="HF18" s="11">
        <v>1.429</v>
      </c>
      <c r="HG18" s="11">
        <v>1.4039999999999999</v>
      </c>
      <c r="HH18" s="11">
        <v>4.548</v>
      </c>
      <c r="HI18" s="11">
        <v>4.43</v>
      </c>
      <c r="HJ18" s="11">
        <v>1.1140000000000001</v>
      </c>
      <c r="HK18" s="11">
        <v>1.296</v>
      </c>
      <c r="HL18" s="11">
        <v>1.4510000000000001</v>
      </c>
      <c r="HM18" s="11">
        <v>1.756</v>
      </c>
      <c r="HN18" s="11">
        <v>12.15</v>
      </c>
      <c r="HO18" s="11">
        <v>5.4850000000000003</v>
      </c>
      <c r="HP18" s="11">
        <v>2.35</v>
      </c>
      <c r="HQ18" s="11">
        <v>2.238</v>
      </c>
      <c r="HR18" s="11">
        <v>1.6859999999999999</v>
      </c>
      <c r="HS18" s="11">
        <v>1.353</v>
      </c>
      <c r="HT18" s="11">
        <v>1.53</v>
      </c>
      <c r="HU18" s="12">
        <v>1.835</v>
      </c>
      <c r="HW18" s="10">
        <v>5.0069999999999997</v>
      </c>
      <c r="HX18" s="11">
        <v>4.43</v>
      </c>
      <c r="HY18" s="11">
        <v>1.607</v>
      </c>
      <c r="HZ18" s="11">
        <v>1.58</v>
      </c>
      <c r="IA18" s="11">
        <v>5.117</v>
      </c>
      <c r="IB18" s="11">
        <v>4.984</v>
      </c>
      <c r="IC18" s="11">
        <v>1.2529999999999999</v>
      </c>
      <c r="ID18" s="11">
        <v>1.458</v>
      </c>
      <c r="IE18" s="11">
        <v>1.6319999999999999</v>
      </c>
      <c r="IF18" s="11">
        <v>1.9750000000000001</v>
      </c>
      <c r="IG18" s="11">
        <v>13.669</v>
      </c>
      <c r="IH18" s="11">
        <v>6.1710000000000003</v>
      </c>
      <c r="II18" s="11">
        <v>2.6440000000000001</v>
      </c>
      <c r="IJ18" s="11">
        <v>2.5169999999999999</v>
      </c>
      <c r="IK18" s="11">
        <v>1.897</v>
      </c>
      <c r="IL18" s="11">
        <v>1.522</v>
      </c>
      <c r="IM18" s="11">
        <v>1.7210000000000001</v>
      </c>
      <c r="IN18" s="12">
        <v>2.0640000000000001</v>
      </c>
      <c r="IP18" s="10">
        <v>5.5629999999999997</v>
      </c>
      <c r="IQ18" s="11">
        <v>4.9219999999999997</v>
      </c>
      <c r="IR18" s="11">
        <v>1.786</v>
      </c>
      <c r="IS18" s="11">
        <v>1.7549999999999999</v>
      </c>
      <c r="IT18" s="11">
        <v>5.6849999999999996</v>
      </c>
      <c r="IU18" s="11">
        <v>5.5369999999999999</v>
      </c>
      <c r="IV18" s="11">
        <v>1.3919999999999999</v>
      </c>
      <c r="IW18" s="11">
        <v>1.62</v>
      </c>
      <c r="IX18" s="11">
        <v>1.8140000000000001</v>
      </c>
      <c r="IY18" s="11">
        <v>2.194</v>
      </c>
      <c r="IZ18" s="11">
        <v>15.188000000000001</v>
      </c>
      <c r="JA18" s="11">
        <v>6.8559999999999999</v>
      </c>
      <c r="JB18" s="11">
        <v>2.9369999999999998</v>
      </c>
      <c r="JC18" s="11">
        <v>2.7970000000000002</v>
      </c>
      <c r="JD18" s="11">
        <v>2.1080000000000001</v>
      </c>
      <c r="JE18" s="11">
        <v>1.6910000000000001</v>
      </c>
      <c r="JF18" s="11">
        <v>1.9119999999999999</v>
      </c>
      <c r="JG18" s="12">
        <v>2.294</v>
      </c>
    </row>
    <row r="19" spans="1:267" ht="90" customHeight="1" x14ac:dyDescent="0.35">
      <c r="A19" s="253" t="s">
        <v>173</v>
      </c>
      <c r="B19" s="20" t="s">
        <v>133</v>
      </c>
      <c r="C19" s="256"/>
      <c r="D19" s="257"/>
      <c r="E19" s="256"/>
      <c r="F19" s="257"/>
      <c r="G19" s="256"/>
      <c r="H19" s="257"/>
      <c r="I19" s="24">
        <v>14</v>
      </c>
      <c r="J19" s="24">
        <v>6</v>
      </c>
      <c r="K19" s="24" t="s">
        <v>209</v>
      </c>
      <c r="L19" s="20" t="s">
        <v>210</v>
      </c>
      <c r="N19" s="56">
        <f>'objects basic info'!$H$5/1000*9.8</f>
        <v>0.58799999999999997</v>
      </c>
      <c r="O19" s="59" t="s">
        <v>200</v>
      </c>
      <c r="P19" s="60">
        <v>1.5</v>
      </c>
      <c r="Q19" s="67" t="s">
        <v>152</v>
      </c>
      <c r="R19" s="56"/>
      <c r="S19" s="53"/>
      <c r="T19" s="60"/>
      <c r="U19" s="53"/>
      <c r="W19" s="33"/>
      <c r="X19" s="35" t="str">
        <f t="shared" si="0"/>
        <v/>
      </c>
      <c r="Y19" s="33"/>
      <c r="Z19" s="35" t="str">
        <f t="shared" si="1"/>
        <v/>
      </c>
      <c r="AA19" s="39"/>
      <c r="AB19" s="35" t="str">
        <f t="shared" si="2"/>
        <v/>
      </c>
      <c r="AC19" s="39"/>
      <c r="AD19" s="35" t="str">
        <f t="shared" si="3"/>
        <v/>
      </c>
      <c r="AE19" s="39">
        <f>P19-N19</f>
        <v>0.91200000000000003</v>
      </c>
      <c r="AF19" s="35">
        <f t="shared" si="4"/>
        <v>3</v>
      </c>
      <c r="AG19" s="39">
        <f>N19</f>
        <v>0.58799999999999997</v>
      </c>
      <c r="AH19" s="35">
        <f t="shared" si="5"/>
        <v>0.5</v>
      </c>
      <c r="AI19" s="39"/>
      <c r="AJ19" s="35"/>
      <c r="AK19" s="39"/>
      <c r="AL19" s="35"/>
      <c r="AM19" s="39"/>
      <c r="AN19" s="35"/>
      <c r="AO19" s="39"/>
      <c r="AP19" s="35"/>
      <c r="AQ19" s="39"/>
      <c r="AR19" s="35"/>
      <c r="AS19" s="39"/>
      <c r="AT19" s="35"/>
      <c r="AU19" s="39"/>
      <c r="AV19" s="35"/>
      <c r="AW19" s="39"/>
      <c r="AX19" s="35"/>
      <c r="AY19" s="39"/>
      <c r="AZ19" s="35"/>
      <c r="BA19" s="39"/>
      <c r="BB19" s="35"/>
      <c r="BC19" s="39"/>
      <c r="BD19" s="35"/>
      <c r="BE19" s="39"/>
      <c r="BF19" s="35"/>
      <c r="BH19" s="13">
        <v>0.53500000000000003</v>
      </c>
      <c r="BI19" s="14">
        <v>1.57</v>
      </c>
      <c r="BJ19" s="14">
        <v>0.60399999999999998</v>
      </c>
      <c r="BK19" s="14">
        <v>0.44900000000000001</v>
      </c>
      <c r="BL19" s="14">
        <v>0.17100000000000001</v>
      </c>
      <c r="BM19" s="14">
        <v>2.14</v>
      </c>
      <c r="BN19" s="14">
        <v>0.16700000000000001</v>
      </c>
      <c r="BO19" s="14">
        <v>1.155</v>
      </c>
      <c r="BP19" s="14">
        <v>1.87</v>
      </c>
      <c r="BQ19" s="14">
        <v>3.9630000000000001</v>
      </c>
      <c r="BR19" s="14">
        <v>4.5869999999999997</v>
      </c>
      <c r="BS19" s="14">
        <v>2.85</v>
      </c>
      <c r="BT19" s="14">
        <v>12.59</v>
      </c>
      <c r="BU19" s="14">
        <v>5.6509999999999998</v>
      </c>
      <c r="BV19" s="14">
        <v>2.214</v>
      </c>
      <c r="BW19" s="14">
        <v>2.048</v>
      </c>
      <c r="BX19" s="14">
        <v>0.157</v>
      </c>
      <c r="BY19" s="15">
        <v>1.028</v>
      </c>
      <c r="CA19" s="13">
        <v>1.07</v>
      </c>
      <c r="CB19" s="14">
        <v>3.14</v>
      </c>
      <c r="CC19" s="14">
        <v>1.208</v>
      </c>
      <c r="CD19" s="14">
        <v>0.89800000000000002</v>
      </c>
      <c r="CE19" s="14">
        <v>0.34200000000000003</v>
      </c>
      <c r="CF19" s="14">
        <v>4.2809999999999997</v>
      </c>
      <c r="CG19" s="14">
        <v>0.33300000000000002</v>
      </c>
      <c r="CH19" s="14">
        <v>2.31</v>
      </c>
      <c r="CI19" s="14">
        <v>3.7389999999999999</v>
      </c>
      <c r="CJ19" s="14">
        <v>7.9269999999999996</v>
      </c>
      <c r="CK19" s="14">
        <v>9.1750000000000007</v>
      </c>
      <c r="CL19" s="14">
        <v>5.7</v>
      </c>
      <c r="CM19" s="14">
        <v>25.18</v>
      </c>
      <c r="CN19" s="14">
        <v>11.302</v>
      </c>
      <c r="CO19" s="14">
        <v>4.4279999999999999</v>
      </c>
      <c r="CP19" s="14">
        <v>4.0949999999999998</v>
      </c>
      <c r="CQ19" s="14">
        <v>0.314</v>
      </c>
      <c r="CR19" s="15">
        <v>2.056</v>
      </c>
      <c r="CT19" s="13">
        <v>2.14</v>
      </c>
      <c r="CU19" s="14">
        <v>6.28</v>
      </c>
      <c r="CV19" s="14">
        <v>2.4159999999999999</v>
      </c>
      <c r="CW19" s="14">
        <v>1.7949999999999999</v>
      </c>
      <c r="CX19" s="14">
        <v>0.68300000000000005</v>
      </c>
      <c r="CY19" s="14">
        <v>8.5609999999999999</v>
      </c>
      <c r="CZ19" s="14">
        <v>0.66700000000000004</v>
      </c>
      <c r="DA19" s="14">
        <v>4.6210000000000004</v>
      </c>
      <c r="DB19" s="14">
        <v>7.4779999999999998</v>
      </c>
      <c r="DC19" s="14">
        <v>15.853999999999999</v>
      </c>
      <c r="DD19" s="14">
        <v>18.349</v>
      </c>
      <c r="DE19" s="14">
        <v>11.4</v>
      </c>
      <c r="DF19" s="14">
        <v>50.360999999999997</v>
      </c>
      <c r="DG19" s="14">
        <v>22.605</v>
      </c>
      <c r="DH19" s="14">
        <v>8.8569999999999993</v>
      </c>
      <c r="DI19" s="14">
        <v>8.19</v>
      </c>
      <c r="DJ19" s="14">
        <v>0.627</v>
      </c>
      <c r="DK19" s="15">
        <v>4.1120000000000001</v>
      </c>
      <c r="DM19" s="13">
        <v>3.21</v>
      </c>
      <c r="DN19" s="14">
        <v>9.42</v>
      </c>
      <c r="DO19" s="14">
        <v>3.6240000000000001</v>
      </c>
      <c r="DP19" s="14">
        <v>2.6930000000000001</v>
      </c>
      <c r="DQ19" s="14">
        <v>1.0249999999999999</v>
      </c>
      <c r="DR19" s="14">
        <v>12.842000000000001</v>
      </c>
      <c r="DS19" s="14">
        <v>1</v>
      </c>
      <c r="DT19" s="14">
        <v>6.931</v>
      </c>
      <c r="DU19" s="14">
        <v>11.217000000000001</v>
      </c>
      <c r="DV19" s="14">
        <v>23.780999999999999</v>
      </c>
      <c r="DW19" s="14">
        <v>27.524000000000001</v>
      </c>
      <c r="DX19" s="14">
        <v>17.100999999999999</v>
      </c>
      <c r="DY19" s="14">
        <v>75.540999999999997</v>
      </c>
      <c r="DZ19" s="14">
        <v>33.906999999999996</v>
      </c>
      <c r="EA19" s="14">
        <v>13.285</v>
      </c>
      <c r="EB19" s="14">
        <v>12.286</v>
      </c>
      <c r="EC19" s="14">
        <v>0.94099999999999995</v>
      </c>
      <c r="ED19" s="15">
        <v>6.1669999999999998</v>
      </c>
      <c r="EF19" s="13">
        <v>4.28</v>
      </c>
      <c r="EG19" s="14">
        <v>12.56</v>
      </c>
      <c r="EH19" s="14">
        <v>4.8319999999999999</v>
      </c>
      <c r="EI19" s="14">
        <v>3.59</v>
      </c>
      <c r="EJ19" s="14">
        <v>1.367</v>
      </c>
      <c r="EK19" s="14">
        <v>17.122</v>
      </c>
      <c r="EL19" s="14">
        <v>1.333</v>
      </c>
      <c r="EM19" s="14">
        <v>9.2409999999999997</v>
      </c>
      <c r="EN19" s="14">
        <v>14.956</v>
      </c>
      <c r="EO19" s="14">
        <v>31.707999999999998</v>
      </c>
      <c r="EP19" s="14">
        <v>36.698</v>
      </c>
      <c r="EQ19" s="14">
        <v>22.800999999999998</v>
      </c>
      <c r="ER19" s="14">
        <v>100.721</v>
      </c>
      <c r="ES19" s="14">
        <v>45.21</v>
      </c>
      <c r="ET19" s="14">
        <v>17.713999999999999</v>
      </c>
      <c r="EU19" s="14">
        <v>16.381</v>
      </c>
      <c r="EV19" s="14">
        <v>1.254</v>
      </c>
      <c r="EW19" s="15">
        <v>8.2230000000000008</v>
      </c>
      <c r="EY19" s="13">
        <v>5.351</v>
      </c>
      <c r="EZ19" s="14">
        <v>15.7</v>
      </c>
      <c r="FA19" s="14">
        <v>6.0410000000000004</v>
      </c>
      <c r="FB19" s="14">
        <v>4.4880000000000004</v>
      </c>
      <c r="FC19" s="14">
        <v>1.708</v>
      </c>
      <c r="FD19" s="14">
        <v>21.402999999999999</v>
      </c>
      <c r="FE19" s="14">
        <v>1.667</v>
      </c>
      <c r="FF19" s="14">
        <v>11.552</v>
      </c>
      <c r="FG19" s="14">
        <v>18.696000000000002</v>
      </c>
      <c r="FH19" s="14">
        <v>39.634999999999998</v>
      </c>
      <c r="FI19" s="14">
        <v>45.872999999999998</v>
      </c>
      <c r="FJ19" s="14">
        <v>28.501000000000001</v>
      </c>
      <c r="FK19" s="14">
        <v>125.902</v>
      </c>
      <c r="FL19" s="14">
        <v>56.512</v>
      </c>
      <c r="FM19" s="14">
        <v>22.141999999999999</v>
      </c>
      <c r="FN19" s="14">
        <v>20.475999999999999</v>
      </c>
      <c r="FO19" s="14">
        <v>1.5680000000000001</v>
      </c>
      <c r="FP19" s="15">
        <v>10.279</v>
      </c>
      <c r="FR19" s="13">
        <v>6.4210000000000003</v>
      </c>
      <c r="FS19" s="14">
        <v>18.84</v>
      </c>
      <c r="FT19" s="14">
        <v>7.2489999999999997</v>
      </c>
      <c r="FU19" s="14">
        <v>5.3860000000000001</v>
      </c>
      <c r="FV19" s="14">
        <v>2.0499999999999998</v>
      </c>
      <c r="FW19" s="14">
        <v>25.683</v>
      </c>
      <c r="FX19" s="14">
        <v>2</v>
      </c>
      <c r="FY19" s="14">
        <v>13.862</v>
      </c>
      <c r="FZ19" s="14">
        <v>22.434999999999999</v>
      </c>
      <c r="GA19" s="14">
        <v>47.561999999999998</v>
      </c>
      <c r="GB19" s="14">
        <v>55.048000000000002</v>
      </c>
      <c r="GC19" s="14">
        <v>34.201000000000001</v>
      </c>
      <c r="GD19" s="14">
        <v>151.08199999999999</v>
      </c>
      <c r="GE19" s="14">
        <v>67.814999999999998</v>
      </c>
      <c r="GF19" s="14">
        <v>26.571000000000002</v>
      </c>
      <c r="GG19" s="14">
        <v>24.571000000000002</v>
      </c>
      <c r="GH19" s="14">
        <v>1.881</v>
      </c>
      <c r="GI19" s="15">
        <v>12.335000000000001</v>
      </c>
      <c r="GK19" s="13">
        <v>7.4909999999999997</v>
      </c>
      <c r="GL19" s="14">
        <v>21.98</v>
      </c>
      <c r="GM19" s="14">
        <v>8.4570000000000007</v>
      </c>
      <c r="GN19" s="14">
        <v>6.2830000000000004</v>
      </c>
      <c r="GO19" s="14">
        <v>2.3919999999999999</v>
      </c>
      <c r="GP19" s="14">
        <v>29.963999999999999</v>
      </c>
      <c r="GQ19" s="14">
        <v>2.3330000000000002</v>
      </c>
      <c r="GR19" s="14">
        <v>16.172000000000001</v>
      </c>
      <c r="GS19" s="14">
        <v>26.173999999999999</v>
      </c>
      <c r="GT19" s="14">
        <v>55.488999999999997</v>
      </c>
      <c r="GU19" s="14">
        <v>64.221999999999994</v>
      </c>
      <c r="GV19" s="14">
        <v>39.901000000000003</v>
      </c>
      <c r="GW19" s="14">
        <v>176.262</v>
      </c>
      <c r="GX19" s="14">
        <v>79.117000000000004</v>
      </c>
      <c r="GY19" s="14">
        <v>30.998999999999999</v>
      </c>
      <c r="GZ19" s="14">
        <v>28.667000000000002</v>
      </c>
      <c r="HA19" s="14">
        <v>2.1949999999999998</v>
      </c>
      <c r="HB19" s="15">
        <v>14.39</v>
      </c>
      <c r="HD19" s="13">
        <v>8.5609999999999999</v>
      </c>
      <c r="HE19" s="14">
        <v>25.12</v>
      </c>
      <c r="HF19" s="14">
        <v>9.6649999999999991</v>
      </c>
      <c r="HG19" s="14">
        <v>7.181</v>
      </c>
      <c r="HH19" s="14">
        <v>2.7330000000000001</v>
      </c>
      <c r="HI19" s="14">
        <v>34.244</v>
      </c>
      <c r="HJ19" s="14">
        <v>2.6669999999999998</v>
      </c>
      <c r="HK19" s="14">
        <v>18.483000000000001</v>
      </c>
      <c r="HL19" s="14">
        <v>29.913</v>
      </c>
      <c r="HM19" s="14">
        <v>63.415999999999997</v>
      </c>
      <c r="HN19" s="14">
        <v>73.397000000000006</v>
      </c>
      <c r="HO19" s="14">
        <v>45.601999999999997</v>
      </c>
      <c r="HP19" s="14">
        <v>201.44200000000001</v>
      </c>
      <c r="HQ19" s="14">
        <v>90.42</v>
      </c>
      <c r="HR19" s="14">
        <v>35.427999999999997</v>
      </c>
      <c r="HS19" s="14">
        <v>32.762</v>
      </c>
      <c r="HT19" s="14">
        <v>2.5089999999999999</v>
      </c>
      <c r="HU19" s="15">
        <v>16.446000000000002</v>
      </c>
      <c r="HW19" s="13">
        <v>9.6310000000000002</v>
      </c>
      <c r="HX19" s="14">
        <v>28.26</v>
      </c>
      <c r="HY19" s="14">
        <v>10.872999999999999</v>
      </c>
      <c r="HZ19" s="14">
        <v>8.0790000000000006</v>
      </c>
      <c r="IA19" s="14">
        <v>3.0750000000000002</v>
      </c>
      <c r="IB19" s="14">
        <v>38.524999999999999</v>
      </c>
      <c r="IC19" s="14">
        <v>3</v>
      </c>
      <c r="ID19" s="14">
        <v>20.792999999999999</v>
      </c>
      <c r="IE19" s="14">
        <v>33.652000000000001</v>
      </c>
      <c r="IF19" s="14">
        <v>71.341999999999999</v>
      </c>
      <c r="IG19" s="14">
        <v>82.572000000000003</v>
      </c>
      <c r="IH19" s="14">
        <v>51.302</v>
      </c>
      <c r="II19" s="14">
        <v>226.62299999999999</v>
      </c>
      <c r="IJ19" s="14">
        <v>101.72199999999999</v>
      </c>
      <c r="IK19" s="14">
        <v>39.856000000000002</v>
      </c>
      <c r="IL19" s="14">
        <v>36.856999999999999</v>
      </c>
      <c r="IM19" s="14">
        <v>2.8220000000000001</v>
      </c>
      <c r="IN19" s="15">
        <v>18.501999999999999</v>
      </c>
      <c r="IP19" s="13">
        <v>10.701000000000001</v>
      </c>
      <c r="IQ19" s="14">
        <v>31.4</v>
      </c>
      <c r="IR19" s="14">
        <v>12.081</v>
      </c>
      <c r="IS19" s="14">
        <v>8.9760000000000009</v>
      </c>
      <c r="IT19" s="14">
        <v>3.4169999999999998</v>
      </c>
      <c r="IU19" s="14">
        <v>42.805</v>
      </c>
      <c r="IV19" s="14">
        <v>3.3330000000000002</v>
      </c>
      <c r="IW19" s="14">
        <v>23.103000000000002</v>
      </c>
      <c r="IX19" s="14">
        <v>37.390999999999998</v>
      </c>
      <c r="IY19" s="14">
        <v>79.269000000000005</v>
      </c>
      <c r="IZ19" s="14">
        <v>91.745999999999995</v>
      </c>
      <c r="JA19" s="14">
        <v>57.002000000000002</v>
      </c>
      <c r="JB19" s="14">
        <v>251.803</v>
      </c>
      <c r="JC19" s="14">
        <v>113.02500000000001</v>
      </c>
      <c r="JD19" s="14">
        <v>44.284999999999997</v>
      </c>
      <c r="JE19" s="14">
        <v>40.951999999999998</v>
      </c>
      <c r="JF19" s="14">
        <v>3.1360000000000001</v>
      </c>
      <c r="JG19" s="15">
        <v>20.558</v>
      </c>
    </row>
    <row r="20" spans="1:267" ht="90" customHeight="1" thickBot="1" x14ac:dyDescent="0.4">
      <c r="A20" s="254"/>
      <c r="B20" s="22" t="s">
        <v>132</v>
      </c>
      <c r="C20" s="260"/>
      <c r="D20" s="261"/>
      <c r="E20" s="260"/>
      <c r="F20" s="261"/>
      <c r="G20" s="260"/>
      <c r="H20" s="261"/>
      <c r="I20" s="26">
        <v>5</v>
      </c>
      <c r="J20" s="26">
        <v>6</v>
      </c>
      <c r="K20" s="26" t="s">
        <v>209</v>
      </c>
      <c r="L20" s="22" t="s">
        <v>210</v>
      </c>
      <c r="N20" s="69">
        <f>'objects basic info'!$H$5/1000*9.8</f>
        <v>0.58799999999999997</v>
      </c>
      <c r="O20" s="55" t="s">
        <v>200</v>
      </c>
      <c r="P20" s="61">
        <v>1.5</v>
      </c>
      <c r="Q20" s="66" t="s">
        <v>152</v>
      </c>
      <c r="R20" s="54"/>
      <c r="S20" s="55"/>
      <c r="T20" s="61"/>
      <c r="U20" s="55"/>
      <c r="W20" s="10"/>
      <c r="X20" s="12" t="str">
        <f t="shared" si="0"/>
        <v/>
      </c>
      <c r="Y20" s="10"/>
      <c r="Z20" s="12" t="str">
        <f t="shared" si="1"/>
        <v/>
      </c>
      <c r="AA20" s="32"/>
      <c r="AB20" s="12" t="str">
        <f t="shared" si="2"/>
        <v/>
      </c>
      <c r="AC20" s="32"/>
      <c r="AD20" s="12" t="str">
        <f t="shared" si="3"/>
        <v/>
      </c>
      <c r="AE20" s="32">
        <f>P20-N20</f>
        <v>0.91200000000000003</v>
      </c>
      <c r="AF20" s="12">
        <f t="shared" si="4"/>
        <v>8</v>
      </c>
      <c r="AG20" s="32">
        <f>N20</f>
        <v>0.58799999999999997</v>
      </c>
      <c r="AH20" s="12">
        <f t="shared" si="5"/>
        <v>5</v>
      </c>
      <c r="AI20" s="32"/>
      <c r="AJ20" s="12"/>
      <c r="AK20" s="32"/>
      <c r="AL20" s="12"/>
      <c r="AM20" s="32"/>
      <c r="AN20" s="12"/>
      <c r="AO20" s="32"/>
      <c r="AP20" s="12"/>
      <c r="AQ20" s="32"/>
      <c r="AR20" s="12"/>
      <c r="AS20" s="32"/>
      <c r="AT20" s="12"/>
      <c r="AU20" s="32"/>
      <c r="AV20" s="12"/>
      <c r="AW20" s="32"/>
      <c r="AX20" s="12"/>
      <c r="AY20" s="32"/>
      <c r="AZ20" s="12"/>
      <c r="BA20" s="32"/>
      <c r="BB20" s="12"/>
      <c r="BC20" s="32"/>
      <c r="BD20" s="12"/>
      <c r="BE20" s="32"/>
      <c r="BF20" s="12"/>
      <c r="BH20" s="10">
        <v>0.16200000000000001</v>
      </c>
      <c r="BI20" s="16">
        <v>1.1140000000000001</v>
      </c>
      <c r="BJ20" s="16">
        <v>0.217</v>
      </c>
      <c r="BK20" s="16">
        <v>0.27500000000000002</v>
      </c>
      <c r="BL20" s="16">
        <v>6.4000000000000001E-2</v>
      </c>
      <c r="BM20" s="16">
        <v>6.7000000000000004E-2</v>
      </c>
      <c r="BN20" s="16">
        <v>4.8000000000000001E-2</v>
      </c>
      <c r="BO20" s="16">
        <v>0.14599999999999999</v>
      </c>
      <c r="BP20" s="16">
        <v>0.64500000000000002</v>
      </c>
      <c r="BQ20" s="16">
        <v>0.67500000000000004</v>
      </c>
      <c r="BR20" s="16">
        <v>1.677</v>
      </c>
      <c r="BS20" s="16">
        <v>1.26</v>
      </c>
      <c r="BT20" s="16">
        <v>7.3650000000000002</v>
      </c>
      <c r="BU20" s="16">
        <v>2.08</v>
      </c>
      <c r="BV20" s="16">
        <v>0.63200000000000001</v>
      </c>
      <c r="BW20" s="16">
        <v>0.45900000000000002</v>
      </c>
      <c r="BX20" s="16">
        <v>4.4999999999999998E-2</v>
      </c>
      <c r="BY20" s="12">
        <v>0.11799999999999999</v>
      </c>
      <c r="CA20" s="10">
        <v>0.32400000000000001</v>
      </c>
      <c r="CB20" s="11">
        <v>2.2269999999999999</v>
      </c>
      <c r="CC20" s="11">
        <v>0.433</v>
      </c>
      <c r="CD20" s="11">
        <v>0.55100000000000005</v>
      </c>
      <c r="CE20" s="11">
        <v>0.128</v>
      </c>
      <c r="CF20" s="11">
        <v>0.13500000000000001</v>
      </c>
      <c r="CG20" s="11">
        <v>9.7000000000000003E-2</v>
      </c>
      <c r="CH20" s="11">
        <v>0.29199999999999998</v>
      </c>
      <c r="CI20" s="11">
        <v>1.29</v>
      </c>
      <c r="CJ20" s="11">
        <v>1.349</v>
      </c>
      <c r="CK20" s="11">
        <v>3.3530000000000002</v>
      </c>
      <c r="CL20" s="11">
        <v>2.52</v>
      </c>
      <c r="CM20" s="11">
        <v>14.728999999999999</v>
      </c>
      <c r="CN20" s="11">
        <v>4.16</v>
      </c>
      <c r="CO20" s="11">
        <v>1.264</v>
      </c>
      <c r="CP20" s="11">
        <v>0.91700000000000004</v>
      </c>
      <c r="CQ20" s="11">
        <v>0.09</v>
      </c>
      <c r="CR20" s="12">
        <v>0.23599999999999999</v>
      </c>
      <c r="CT20" s="10">
        <v>0.64800000000000002</v>
      </c>
      <c r="CU20" s="11">
        <v>4.4550000000000001</v>
      </c>
      <c r="CV20" s="11">
        <v>0.86699999999999999</v>
      </c>
      <c r="CW20" s="11">
        <v>1.101</v>
      </c>
      <c r="CX20" s="11">
        <v>0.25600000000000001</v>
      </c>
      <c r="CY20" s="11">
        <v>0.26900000000000002</v>
      </c>
      <c r="CZ20" s="11">
        <v>0.19400000000000001</v>
      </c>
      <c r="DA20" s="11">
        <v>0.58299999999999996</v>
      </c>
      <c r="DB20" s="11">
        <v>2.58</v>
      </c>
      <c r="DC20" s="11">
        <v>2.6989999999999998</v>
      </c>
      <c r="DD20" s="11">
        <v>6.7069999999999999</v>
      </c>
      <c r="DE20" s="11">
        <v>5.04</v>
      </c>
      <c r="DF20" s="11">
        <v>29.457999999999998</v>
      </c>
      <c r="DG20" s="11">
        <v>8.32</v>
      </c>
      <c r="DH20" s="11">
        <v>2.528</v>
      </c>
      <c r="DI20" s="11">
        <v>1.835</v>
      </c>
      <c r="DJ20" s="11">
        <v>0.18</v>
      </c>
      <c r="DK20" s="12">
        <v>0.47199999999999998</v>
      </c>
      <c r="DM20" s="10">
        <v>0.97199999999999998</v>
      </c>
      <c r="DN20" s="11">
        <v>6.6820000000000004</v>
      </c>
      <c r="DO20" s="11">
        <v>1.3</v>
      </c>
      <c r="DP20" s="11">
        <v>1.6519999999999999</v>
      </c>
      <c r="DQ20" s="11">
        <v>0.38300000000000001</v>
      </c>
      <c r="DR20" s="11">
        <v>0.40400000000000003</v>
      </c>
      <c r="DS20" s="11">
        <v>0.28999999999999998</v>
      </c>
      <c r="DT20" s="11">
        <v>0.875</v>
      </c>
      <c r="DU20" s="11">
        <v>3.87</v>
      </c>
      <c r="DV20" s="11">
        <v>4.048</v>
      </c>
      <c r="DW20" s="11">
        <v>10.06</v>
      </c>
      <c r="DX20" s="11">
        <v>7.56</v>
      </c>
      <c r="DY20" s="11">
        <v>44.186999999999998</v>
      </c>
      <c r="DZ20" s="11">
        <v>12.48</v>
      </c>
      <c r="EA20" s="11">
        <v>3.7930000000000001</v>
      </c>
      <c r="EB20" s="11">
        <v>2.7519999999999998</v>
      </c>
      <c r="EC20" s="11">
        <v>0.27</v>
      </c>
      <c r="ED20" s="12">
        <v>0.70699999999999996</v>
      </c>
      <c r="EF20" s="10">
        <v>1.296</v>
      </c>
      <c r="EG20" s="11">
        <v>8.9090000000000007</v>
      </c>
      <c r="EH20" s="11">
        <v>1.734</v>
      </c>
      <c r="EI20" s="11">
        <v>2.2029999999999998</v>
      </c>
      <c r="EJ20" s="11">
        <v>0.51100000000000001</v>
      </c>
      <c r="EK20" s="11">
        <v>0.53800000000000003</v>
      </c>
      <c r="EL20" s="11">
        <v>0.38700000000000001</v>
      </c>
      <c r="EM20" s="11">
        <v>1.167</v>
      </c>
      <c r="EN20" s="11">
        <v>5.16</v>
      </c>
      <c r="EO20" s="11">
        <v>5.3970000000000002</v>
      </c>
      <c r="EP20" s="11">
        <v>13.413</v>
      </c>
      <c r="EQ20" s="11">
        <v>10.08</v>
      </c>
      <c r="ER20" s="11">
        <v>58.917000000000002</v>
      </c>
      <c r="ES20" s="11">
        <v>16.640999999999998</v>
      </c>
      <c r="ET20" s="11">
        <v>5.0570000000000004</v>
      </c>
      <c r="EU20" s="11">
        <v>3.67</v>
      </c>
      <c r="EV20" s="11">
        <v>0.36</v>
      </c>
      <c r="EW20" s="12">
        <v>0.94299999999999995</v>
      </c>
      <c r="EY20" s="10">
        <v>1.62</v>
      </c>
      <c r="EZ20" s="11">
        <v>11.135999999999999</v>
      </c>
      <c r="FA20" s="11">
        <v>2.1669999999999998</v>
      </c>
      <c r="FB20" s="11">
        <v>2.7530000000000001</v>
      </c>
      <c r="FC20" s="11">
        <v>0.63900000000000001</v>
      </c>
      <c r="FD20" s="11">
        <v>0.67300000000000004</v>
      </c>
      <c r="FE20" s="11">
        <v>0.48399999999999999</v>
      </c>
      <c r="FF20" s="11">
        <v>1.458</v>
      </c>
      <c r="FG20" s="11">
        <v>6.4489999999999998</v>
      </c>
      <c r="FH20" s="11">
        <v>6.7460000000000004</v>
      </c>
      <c r="FI20" s="11">
        <v>16.766999999999999</v>
      </c>
      <c r="FJ20" s="11">
        <v>12.6</v>
      </c>
      <c r="FK20" s="11">
        <v>73.646000000000001</v>
      </c>
      <c r="FL20" s="11">
        <v>20.800999999999998</v>
      </c>
      <c r="FM20" s="11">
        <v>6.3209999999999997</v>
      </c>
      <c r="FN20" s="11">
        <v>4.5869999999999997</v>
      </c>
      <c r="FO20" s="11">
        <v>0.44900000000000001</v>
      </c>
      <c r="FP20" s="12">
        <v>1.179</v>
      </c>
      <c r="FR20" s="10">
        <v>1.944</v>
      </c>
      <c r="FS20" s="11">
        <v>13.364000000000001</v>
      </c>
      <c r="FT20" s="11">
        <v>2.6</v>
      </c>
      <c r="FU20" s="11">
        <v>3.3039999999999998</v>
      </c>
      <c r="FV20" s="11">
        <v>0.76700000000000002</v>
      </c>
      <c r="FW20" s="11">
        <v>0.80700000000000005</v>
      </c>
      <c r="FX20" s="11">
        <v>0.58099999999999996</v>
      </c>
      <c r="FY20" s="11">
        <v>1.75</v>
      </c>
      <c r="FZ20" s="11">
        <v>7.7389999999999999</v>
      </c>
      <c r="GA20" s="11">
        <v>8.0960000000000001</v>
      </c>
      <c r="GB20" s="11">
        <v>20.12</v>
      </c>
      <c r="GC20" s="11">
        <v>15.119</v>
      </c>
      <c r="GD20" s="11">
        <v>88.375</v>
      </c>
      <c r="GE20" s="11">
        <v>24.960999999999999</v>
      </c>
      <c r="GF20" s="11">
        <v>7.585</v>
      </c>
      <c r="GG20" s="11">
        <v>5.5049999999999999</v>
      </c>
      <c r="GH20" s="11">
        <v>0.53900000000000003</v>
      </c>
      <c r="GI20" s="12">
        <v>1.415</v>
      </c>
      <c r="GK20" s="10">
        <v>2.2679999999999998</v>
      </c>
      <c r="GL20" s="11">
        <v>15.590999999999999</v>
      </c>
      <c r="GM20" s="11">
        <v>3.0339999999999998</v>
      </c>
      <c r="GN20" s="11">
        <v>3.855</v>
      </c>
      <c r="GO20" s="11">
        <v>0.89500000000000002</v>
      </c>
      <c r="GP20" s="11">
        <v>0.94199999999999995</v>
      </c>
      <c r="GQ20" s="11">
        <v>0.67700000000000005</v>
      </c>
      <c r="GR20" s="11">
        <v>2.0419999999999998</v>
      </c>
      <c r="GS20" s="11">
        <v>9.0289999999999999</v>
      </c>
      <c r="GT20" s="11">
        <v>9.4450000000000003</v>
      </c>
      <c r="GU20" s="11">
        <v>23.474</v>
      </c>
      <c r="GV20" s="11">
        <v>17.638999999999999</v>
      </c>
      <c r="GW20" s="11">
        <v>103.104</v>
      </c>
      <c r="GX20" s="11">
        <v>29.120999999999999</v>
      </c>
      <c r="GY20" s="11">
        <v>8.85</v>
      </c>
      <c r="GZ20" s="11">
        <v>6.4219999999999997</v>
      </c>
      <c r="HA20" s="11">
        <v>0.629</v>
      </c>
      <c r="HB20" s="12">
        <v>1.65</v>
      </c>
      <c r="HD20" s="10">
        <v>2.5920000000000001</v>
      </c>
      <c r="HE20" s="11">
        <v>17.818000000000001</v>
      </c>
      <c r="HF20" s="11">
        <v>3.4670000000000001</v>
      </c>
      <c r="HG20" s="11">
        <v>4.4050000000000002</v>
      </c>
      <c r="HH20" s="11">
        <v>1.0229999999999999</v>
      </c>
      <c r="HI20" s="11">
        <v>1.077</v>
      </c>
      <c r="HJ20" s="11">
        <v>0.77400000000000002</v>
      </c>
      <c r="HK20" s="11">
        <v>2.3330000000000002</v>
      </c>
      <c r="HL20" s="11">
        <v>10.319000000000001</v>
      </c>
      <c r="HM20" s="11">
        <v>10.794</v>
      </c>
      <c r="HN20" s="11">
        <v>26.827000000000002</v>
      </c>
      <c r="HO20" s="11">
        <v>20.158999999999999</v>
      </c>
      <c r="HP20" s="11">
        <v>117.833</v>
      </c>
      <c r="HQ20" s="11">
        <v>33.280999999999999</v>
      </c>
      <c r="HR20" s="11">
        <v>10.114000000000001</v>
      </c>
      <c r="HS20" s="11">
        <v>7.34</v>
      </c>
      <c r="HT20" s="11">
        <v>0.71899999999999997</v>
      </c>
      <c r="HU20" s="12">
        <v>1.8859999999999999</v>
      </c>
      <c r="HW20" s="10">
        <v>2.915</v>
      </c>
      <c r="HX20" s="11">
        <v>20.045000000000002</v>
      </c>
      <c r="HY20" s="11">
        <v>3.9</v>
      </c>
      <c r="HZ20" s="11">
        <v>4.9560000000000004</v>
      </c>
      <c r="IA20" s="11">
        <v>1.1499999999999999</v>
      </c>
      <c r="IB20" s="11">
        <v>1.2110000000000001</v>
      </c>
      <c r="IC20" s="11">
        <v>0.871</v>
      </c>
      <c r="ID20" s="11">
        <v>2.625</v>
      </c>
      <c r="IE20" s="11">
        <v>11.609</v>
      </c>
      <c r="IF20" s="11">
        <v>12.143000000000001</v>
      </c>
      <c r="IG20" s="11">
        <v>30.18</v>
      </c>
      <c r="IH20" s="11">
        <v>22.678999999999998</v>
      </c>
      <c r="II20" s="11">
        <v>132.56200000000001</v>
      </c>
      <c r="IJ20" s="11">
        <v>37.441000000000003</v>
      </c>
      <c r="IK20" s="11">
        <v>11.378</v>
      </c>
      <c r="IL20" s="11">
        <v>8.2569999999999997</v>
      </c>
      <c r="IM20" s="11">
        <v>0.80900000000000005</v>
      </c>
      <c r="IN20" s="12">
        <v>2.1219999999999999</v>
      </c>
      <c r="IP20" s="10">
        <v>3.2389999999999999</v>
      </c>
      <c r="IQ20" s="11">
        <v>22.273</v>
      </c>
      <c r="IR20" s="11">
        <v>4.3339999999999996</v>
      </c>
      <c r="IS20" s="11">
        <v>5.5069999999999997</v>
      </c>
      <c r="IT20" s="11">
        <v>1.278</v>
      </c>
      <c r="IU20" s="11">
        <v>1.3460000000000001</v>
      </c>
      <c r="IV20" s="11">
        <v>0.96799999999999997</v>
      </c>
      <c r="IW20" s="11">
        <v>2.9169999999999998</v>
      </c>
      <c r="IX20" s="11">
        <v>12.898999999999999</v>
      </c>
      <c r="IY20" s="11">
        <v>13.493</v>
      </c>
      <c r="IZ20" s="11">
        <v>33.533999999999999</v>
      </c>
      <c r="JA20" s="11">
        <v>25.199000000000002</v>
      </c>
      <c r="JB20" s="11">
        <v>147.292</v>
      </c>
      <c r="JC20" s="11">
        <v>41.601999999999997</v>
      </c>
      <c r="JD20" s="11">
        <v>12.641999999999999</v>
      </c>
      <c r="JE20" s="11">
        <v>9.1750000000000007</v>
      </c>
      <c r="JF20" s="11">
        <v>0.89900000000000002</v>
      </c>
      <c r="JG20" s="12">
        <v>2.3580000000000001</v>
      </c>
    </row>
    <row r="21" spans="1:267" ht="90" customHeight="1" thickBot="1" x14ac:dyDescent="0.4">
      <c r="A21" s="29" t="s">
        <v>185</v>
      </c>
      <c r="B21" s="23" t="s">
        <v>128</v>
      </c>
      <c r="C21" s="162"/>
      <c r="D21" s="163"/>
      <c r="E21" s="162"/>
      <c r="F21" s="163"/>
      <c r="G21" s="162"/>
      <c r="H21" s="163"/>
      <c r="I21" s="27">
        <v>4</v>
      </c>
      <c r="J21" s="27">
        <v>6</v>
      </c>
      <c r="K21" s="27" t="s">
        <v>209</v>
      </c>
      <c r="L21" s="23" t="s">
        <v>210</v>
      </c>
      <c r="N21" s="57">
        <f>'objects basic info'!$H$6/1000*9.8</f>
        <v>9.8000000000000014E-3</v>
      </c>
      <c r="O21" s="71" t="s">
        <v>200</v>
      </c>
      <c r="P21" s="62">
        <v>1.5</v>
      </c>
      <c r="Q21" s="72" t="s">
        <v>200</v>
      </c>
      <c r="R21" s="57"/>
      <c r="S21" s="58"/>
      <c r="T21" s="62"/>
      <c r="U21" s="58"/>
      <c r="W21" s="132"/>
      <c r="X21" s="133" t="str">
        <f t="shared" si="0"/>
        <v/>
      </c>
      <c r="Y21" s="132"/>
      <c r="Z21" s="133" t="str">
        <f t="shared" si="1"/>
        <v/>
      </c>
      <c r="AA21" s="134"/>
      <c r="AB21" s="133" t="str">
        <f t="shared" si="2"/>
        <v/>
      </c>
      <c r="AC21" s="134"/>
      <c r="AD21" s="133" t="str">
        <f t="shared" si="3"/>
        <v/>
      </c>
      <c r="AE21" s="134"/>
      <c r="AF21" s="133" t="str">
        <f t="shared" si="4"/>
        <v/>
      </c>
      <c r="AG21" s="134">
        <f>N21+P21</f>
        <v>1.5098</v>
      </c>
      <c r="AH21" s="133">
        <f t="shared" si="5"/>
        <v>3</v>
      </c>
      <c r="AI21" s="134"/>
      <c r="AJ21" s="133"/>
      <c r="AK21" s="134"/>
      <c r="AL21" s="133"/>
      <c r="AM21" s="134"/>
      <c r="AN21" s="133"/>
      <c r="AO21" s="134"/>
      <c r="AP21" s="133"/>
      <c r="AQ21" s="134"/>
      <c r="AR21" s="133"/>
      <c r="AS21" s="134"/>
      <c r="AT21" s="133"/>
      <c r="AU21" s="134"/>
      <c r="AV21" s="133"/>
      <c r="AW21" s="134"/>
      <c r="AX21" s="133"/>
      <c r="AY21" s="134"/>
      <c r="AZ21" s="133"/>
      <c r="BA21" s="134"/>
      <c r="BB21" s="133"/>
      <c r="BC21" s="134"/>
      <c r="BD21" s="133"/>
      <c r="BE21" s="134"/>
      <c r="BF21" s="133"/>
      <c r="BH21" s="18">
        <v>0.38300000000000001</v>
      </c>
      <c r="BI21" s="17">
        <v>0.16</v>
      </c>
      <c r="BJ21" s="17">
        <v>0.40400000000000003</v>
      </c>
      <c r="BK21" s="17">
        <v>0.40400000000000003</v>
      </c>
      <c r="BL21" s="17">
        <v>1.6919999999999999</v>
      </c>
      <c r="BM21" s="17">
        <v>0.3</v>
      </c>
      <c r="BN21" s="17">
        <v>0.42299999999999999</v>
      </c>
      <c r="BO21" s="17">
        <v>9.8000000000000004E-2</v>
      </c>
      <c r="BP21" s="17">
        <v>0.36399999999999999</v>
      </c>
      <c r="BQ21" s="17">
        <v>0.36399999999999999</v>
      </c>
      <c r="BR21" s="17">
        <v>5.8999999999999997E-2</v>
      </c>
      <c r="BS21" s="17">
        <v>0.16600000000000001</v>
      </c>
      <c r="BT21" s="17">
        <v>0.155</v>
      </c>
      <c r="BU21" s="17">
        <v>0.14899999999999999</v>
      </c>
      <c r="BV21" s="17">
        <v>0.05</v>
      </c>
      <c r="BW21" s="17">
        <v>7.2999999999999995E-2</v>
      </c>
      <c r="BX21" s="17">
        <v>8.7999999999999995E-2</v>
      </c>
      <c r="BY21" s="19">
        <v>6.6000000000000003E-2</v>
      </c>
      <c r="CA21" s="18">
        <v>0.76700000000000002</v>
      </c>
      <c r="CB21" s="17">
        <v>0.31900000000000001</v>
      </c>
      <c r="CC21" s="17">
        <v>0.80900000000000005</v>
      </c>
      <c r="CD21" s="17">
        <v>0.80900000000000005</v>
      </c>
      <c r="CE21" s="17">
        <v>3.3839999999999999</v>
      </c>
      <c r="CF21" s="17">
        <v>0.6</v>
      </c>
      <c r="CG21" s="17">
        <v>0.84699999999999998</v>
      </c>
      <c r="CH21" s="17">
        <v>0.19600000000000001</v>
      </c>
      <c r="CI21" s="17">
        <v>0.72799999999999998</v>
      </c>
      <c r="CJ21" s="17">
        <v>0.72799999999999998</v>
      </c>
      <c r="CK21" s="17">
        <v>0.11899999999999999</v>
      </c>
      <c r="CL21" s="17">
        <v>0.33200000000000002</v>
      </c>
      <c r="CM21" s="17">
        <v>0.309</v>
      </c>
      <c r="CN21" s="17">
        <v>0.29799999999999999</v>
      </c>
      <c r="CO21" s="17">
        <v>0.1</v>
      </c>
      <c r="CP21" s="17">
        <v>0.14699999999999999</v>
      </c>
      <c r="CQ21" s="17">
        <v>0.17599999999999999</v>
      </c>
      <c r="CR21" s="19">
        <v>0.13200000000000001</v>
      </c>
      <c r="CT21" s="18">
        <v>1.5329999999999999</v>
      </c>
      <c r="CU21" s="17">
        <v>0.63900000000000001</v>
      </c>
      <c r="CV21" s="17">
        <v>1.617</v>
      </c>
      <c r="CW21" s="17">
        <v>1.617</v>
      </c>
      <c r="CX21" s="17">
        <v>6.7670000000000003</v>
      </c>
      <c r="CY21" s="17">
        <v>1.2</v>
      </c>
      <c r="CZ21" s="17">
        <v>1.6930000000000001</v>
      </c>
      <c r="DA21" s="17">
        <v>0.39200000000000002</v>
      </c>
      <c r="DB21" s="17">
        <v>1.4550000000000001</v>
      </c>
      <c r="DC21" s="17">
        <v>1.4550000000000001</v>
      </c>
      <c r="DD21" s="17">
        <v>0.23799999999999999</v>
      </c>
      <c r="DE21" s="17">
        <v>0.66500000000000004</v>
      </c>
      <c r="DF21" s="17">
        <v>0.61799999999999999</v>
      </c>
      <c r="DG21" s="17">
        <v>0.59499999999999997</v>
      </c>
      <c r="DH21" s="17">
        <v>0.20100000000000001</v>
      </c>
      <c r="DI21" s="17">
        <v>0.29299999999999998</v>
      </c>
      <c r="DJ21" s="17">
        <v>0.35199999999999998</v>
      </c>
      <c r="DK21" s="19">
        <v>0.26400000000000001</v>
      </c>
      <c r="DM21" s="18">
        <v>2.2999999999999998</v>
      </c>
      <c r="DN21" s="17">
        <v>0.95799999999999996</v>
      </c>
      <c r="DO21" s="17">
        <v>2.4260000000000002</v>
      </c>
      <c r="DP21" s="17">
        <v>2.4260000000000002</v>
      </c>
      <c r="DQ21" s="17">
        <v>10.151</v>
      </c>
      <c r="DR21" s="17">
        <v>1.8</v>
      </c>
      <c r="DS21" s="17">
        <v>2.54</v>
      </c>
      <c r="DT21" s="17">
        <v>0.58799999999999997</v>
      </c>
      <c r="DU21" s="17">
        <v>2.1829999999999998</v>
      </c>
      <c r="DV21" s="17">
        <v>2.1829999999999998</v>
      </c>
      <c r="DW21" s="17">
        <v>0.35699999999999998</v>
      </c>
      <c r="DX21" s="17">
        <v>0.997</v>
      </c>
      <c r="DY21" s="17">
        <v>0.92800000000000005</v>
      </c>
      <c r="DZ21" s="17">
        <v>0.89300000000000002</v>
      </c>
      <c r="EA21" s="17">
        <v>0.30099999999999999</v>
      </c>
      <c r="EB21" s="17">
        <v>0.44</v>
      </c>
      <c r="EC21" s="17">
        <v>0.52800000000000002</v>
      </c>
      <c r="ED21" s="19">
        <v>0.39600000000000002</v>
      </c>
      <c r="EF21" s="18">
        <v>3.0670000000000002</v>
      </c>
      <c r="EG21" s="17">
        <v>1.2769999999999999</v>
      </c>
      <c r="EH21" s="17">
        <v>3.234</v>
      </c>
      <c r="EI21" s="17">
        <v>3.234</v>
      </c>
      <c r="EJ21" s="17">
        <v>13.534000000000001</v>
      </c>
      <c r="EK21" s="17">
        <v>2.4</v>
      </c>
      <c r="EL21" s="17">
        <v>3.387</v>
      </c>
      <c r="EM21" s="17">
        <v>0.78400000000000003</v>
      </c>
      <c r="EN21" s="17">
        <v>2.911</v>
      </c>
      <c r="EO21" s="17">
        <v>2.911</v>
      </c>
      <c r="EP21" s="17">
        <v>0.47599999999999998</v>
      </c>
      <c r="EQ21" s="17">
        <v>1.329</v>
      </c>
      <c r="ER21" s="17">
        <v>1.2370000000000001</v>
      </c>
      <c r="ES21" s="17">
        <v>1.1910000000000001</v>
      </c>
      <c r="ET21" s="17">
        <v>0.40200000000000002</v>
      </c>
      <c r="EU21" s="17">
        <v>0.58599999999999997</v>
      </c>
      <c r="EV21" s="17">
        <v>0.70399999999999996</v>
      </c>
      <c r="EW21" s="19">
        <v>0.52700000000000002</v>
      </c>
      <c r="EY21" s="18">
        <v>3.8340000000000001</v>
      </c>
      <c r="EZ21" s="17">
        <v>1.5960000000000001</v>
      </c>
      <c r="FA21" s="17">
        <v>4.0430000000000001</v>
      </c>
      <c r="FB21" s="17">
        <v>4.0430000000000001</v>
      </c>
      <c r="FC21" s="17">
        <v>16.917999999999999</v>
      </c>
      <c r="FD21" s="17">
        <v>3</v>
      </c>
      <c r="FE21" s="17">
        <v>4.234</v>
      </c>
      <c r="FF21" s="17">
        <v>0.98</v>
      </c>
      <c r="FG21" s="17">
        <v>3.6389999999999998</v>
      </c>
      <c r="FH21" s="17">
        <v>3.6389999999999998</v>
      </c>
      <c r="FI21" s="17">
        <v>0.59499999999999997</v>
      </c>
      <c r="FJ21" s="17">
        <v>1.6619999999999999</v>
      </c>
      <c r="FK21" s="17">
        <v>1.546</v>
      </c>
      <c r="FL21" s="17">
        <v>1.488</v>
      </c>
      <c r="FM21" s="17">
        <v>0.502</v>
      </c>
      <c r="FN21" s="17">
        <v>0.73299999999999998</v>
      </c>
      <c r="FO21" s="17">
        <v>0.88</v>
      </c>
      <c r="FP21" s="19">
        <v>0.65900000000000003</v>
      </c>
      <c r="FR21" s="18">
        <v>4.5999999999999996</v>
      </c>
      <c r="FS21" s="17">
        <v>1.9159999999999999</v>
      </c>
      <c r="FT21" s="17">
        <v>4.8520000000000003</v>
      </c>
      <c r="FU21" s="17">
        <v>4.8520000000000003</v>
      </c>
      <c r="FV21" s="17">
        <v>20.300999999999998</v>
      </c>
      <c r="FW21" s="17">
        <v>3.6</v>
      </c>
      <c r="FX21" s="17">
        <v>5.08</v>
      </c>
      <c r="FY21" s="17">
        <v>1.1759999999999999</v>
      </c>
      <c r="FZ21" s="17">
        <v>4.3659999999999997</v>
      </c>
      <c r="GA21" s="17">
        <v>4.3659999999999997</v>
      </c>
      <c r="GB21" s="17">
        <v>0.71399999999999997</v>
      </c>
      <c r="GC21" s="17">
        <v>1.994</v>
      </c>
      <c r="GD21" s="17">
        <v>1.855</v>
      </c>
      <c r="GE21" s="17">
        <v>1.786</v>
      </c>
      <c r="GF21" s="17">
        <v>0.60299999999999998</v>
      </c>
      <c r="GG21" s="17">
        <v>0.879</v>
      </c>
      <c r="GH21" s="17">
        <v>1.056</v>
      </c>
      <c r="GI21" s="19">
        <v>0.79100000000000004</v>
      </c>
      <c r="GK21" s="18">
        <v>5.367</v>
      </c>
      <c r="GL21" s="17">
        <v>2.2349999999999999</v>
      </c>
      <c r="GM21" s="17">
        <v>5.66</v>
      </c>
      <c r="GN21" s="17">
        <v>5.66</v>
      </c>
      <c r="GO21" s="17">
        <v>23.684999999999999</v>
      </c>
      <c r="GP21" s="17">
        <v>4.2</v>
      </c>
      <c r="GQ21" s="17">
        <v>5.9269999999999996</v>
      </c>
      <c r="GR21" s="17">
        <v>1.3720000000000001</v>
      </c>
      <c r="GS21" s="17">
        <v>5.0940000000000003</v>
      </c>
      <c r="GT21" s="17">
        <v>5.0940000000000003</v>
      </c>
      <c r="GU21" s="17">
        <v>0.83299999999999996</v>
      </c>
      <c r="GV21" s="17">
        <v>2.327</v>
      </c>
      <c r="GW21" s="17">
        <v>2.1640000000000001</v>
      </c>
      <c r="GX21" s="17">
        <v>2.0840000000000001</v>
      </c>
      <c r="GY21" s="17">
        <v>0.70299999999999996</v>
      </c>
      <c r="GZ21" s="17">
        <v>1.026</v>
      </c>
      <c r="HA21" s="17">
        <v>1.232</v>
      </c>
      <c r="HB21" s="19">
        <v>0.92300000000000004</v>
      </c>
      <c r="HD21" s="18">
        <v>6.1340000000000003</v>
      </c>
      <c r="HE21" s="17">
        <v>2.5539999999999998</v>
      </c>
      <c r="HF21" s="17">
        <v>6.4690000000000003</v>
      </c>
      <c r="HG21" s="17">
        <v>6.4690000000000003</v>
      </c>
      <c r="HH21" s="17">
        <v>27.068999999999999</v>
      </c>
      <c r="HI21" s="17">
        <v>4.8</v>
      </c>
      <c r="HJ21" s="17">
        <v>6.774</v>
      </c>
      <c r="HK21" s="17">
        <v>1.5680000000000001</v>
      </c>
      <c r="HL21" s="17">
        <v>5.8220000000000001</v>
      </c>
      <c r="HM21" s="17">
        <v>5.8220000000000001</v>
      </c>
      <c r="HN21" s="17">
        <v>0.95199999999999996</v>
      </c>
      <c r="HO21" s="17">
        <v>2.6589999999999998</v>
      </c>
      <c r="HP21" s="17">
        <v>2.4740000000000002</v>
      </c>
      <c r="HQ21" s="17">
        <v>2.3820000000000001</v>
      </c>
      <c r="HR21" s="17">
        <v>0.80300000000000005</v>
      </c>
      <c r="HS21" s="17">
        <v>1.1719999999999999</v>
      </c>
      <c r="HT21" s="17">
        <v>1.4079999999999999</v>
      </c>
      <c r="HU21" s="19">
        <v>1.0549999999999999</v>
      </c>
      <c r="HW21" s="18">
        <v>6.9</v>
      </c>
      <c r="HX21" s="17">
        <v>2.8740000000000001</v>
      </c>
      <c r="HY21" s="17">
        <v>7.2770000000000001</v>
      </c>
      <c r="HZ21" s="17">
        <v>7.2770000000000001</v>
      </c>
      <c r="IA21" s="17">
        <v>30.452000000000002</v>
      </c>
      <c r="IB21" s="17">
        <v>5.4</v>
      </c>
      <c r="IC21" s="17">
        <v>7.62</v>
      </c>
      <c r="ID21" s="17">
        <v>1.764</v>
      </c>
      <c r="IE21" s="17">
        <v>6.5490000000000004</v>
      </c>
      <c r="IF21" s="17">
        <v>6.5490000000000004</v>
      </c>
      <c r="IG21" s="17">
        <v>1.071</v>
      </c>
      <c r="IH21" s="17">
        <v>2.9910000000000001</v>
      </c>
      <c r="II21" s="17">
        <v>2.7829999999999999</v>
      </c>
      <c r="IJ21" s="17">
        <v>2.6789999999999998</v>
      </c>
      <c r="IK21" s="17">
        <v>0.90400000000000003</v>
      </c>
      <c r="IL21" s="17">
        <v>1.319</v>
      </c>
      <c r="IM21" s="17">
        <v>1.5840000000000001</v>
      </c>
      <c r="IN21" s="19">
        <v>1.1870000000000001</v>
      </c>
      <c r="IP21" s="18">
        <v>7.6669999999999998</v>
      </c>
      <c r="IQ21" s="17">
        <v>3.1930000000000001</v>
      </c>
      <c r="IR21" s="17">
        <v>8.0860000000000003</v>
      </c>
      <c r="IS21" s="17">
        <v>8.0860000000000003</v>
      </c>
      <c r="IT21" s="17">
        <v>33.835999999999999</v>
      </c>
      <c r="IU21" s="17">
        <v>6</v>
      </c>
      <c r="IV21" s="17">
        <v>8.4670000000000005</v>
      </c>
      <c r="IW21" s="17">
        <v>1.96</v>
      </c>
      <c r="IX21" s="17">
        <v>7.2770000000000001</v>
      </c>
      <c r="IY21" s="17">
        <v>7.2770000000000001</v>
      </c>
      <c r="IZ21" s="17">
        <v>1.19</v>
      </c>
      <c r="JA21" s="17">
        <v>3.3239999999999998</v>
      </c>
      <c r="JB21" s="17">
        <v>3.0920000000000001</v>
      </c>
      <c r="JC21" s="17">
        <v>2.9769999999999999</v>
      </c>
      <c r="JD21" s="17">
        <v>1.004</v>
      </c>
      <c r="JE21" s="17">
        <v>1.466</v>
      </c>
      <c r="JF21" s="17">
        <v>1.76</v>
      </c>
      <c r="JG21" s="19">
        <v>1.319</v>
      </c>
    </row>
    <row r="22" spans="1:267" ht="90" customHeight="1" x14ac:dyDescent="0.35">
      <c r="A22" s="253" t="s">
        <v>174</v>
      </c>
      <c r="B22" s="20" t="s">
        <v>135</v>
      </c>
      <c r="C22" s="256"/>
      <c r="D22" s="257"/>
      <c r="E22" s="256"/>
      <c r="F22" s="257"/>
      <c r="G22" s="256"/>
      <c r="H22" s="257"/>
      <c r="I22" s="24">
        <v>16</v>
      </c>
      <c r="J22" s="24">
        <v>6</v>
      </c>
      <c r="K22" s="24" t="s">
        <v>209</v>
      </c>
      <c r="L22" s="20" t="s">
        <v>210</v>
      </c>
      <c r="N22" s="56">
        <f>'objects basic info'!$H$7/1000*9.8</f>
        <v>0.19600000000000001</v>
      </c>
      <c r="O22" s="59" t="s">
        <v>200</v>
      </c>
      <c r="P22" s="60">
        <v>2</v>
      </c>
      <c r="Q22" s="67" t="s">
        <v>152</v>
      </c>
      <c r="R22" s="56">
        <v>2</v>
      </c>
      <c r="S22" s="59" t="s">
        <v>200</v>
      </c>
      <c r="T22" s="60"/>
      <c r="U22" s="53"/>
      <c r="W22" s="33"/>
      <c r="X22" s="35" t="str">
        <f t="shared" si="0"/>
        <v/>
      </c>
      <c r="Y22" s="33"/>
      <c r="Z22" s="35" t="str">
        <f t="shared" si="1"/>
        <v/>
      </c>
      <c r="AA22" s="39"/>
      <c r="AB22" s="35" t="str">
        <f t="shared" si="2"/>
        <v/>
      </c>
      <c r="AC22" s="39"/>
      <c r="AD22" s="35" t="str">
        <f t="shared" si="3"/>
        <v/>
      </c>
      <c r="AE22" s="39">
        <f>P22-N22</f>
        <v>1.804</v>
      </c>
      <c r="AF22" s="35">
        <f t="shared" si="4"/>
        <v>1</v>
      </c>
      <c r="AG22" s="39">
        <f>N22+R22</f>
        <v>2.1960000000000002</v>
      </c>
      <c r="AH22" s="35">
        <f t="shared" si="5"/>
        <v>0.5</v>
      </c>
      <c r="AI22" s="39"/>
      <c r="AJ22" s="35"/>
      <c r="AK22" s="39"/>
      <c r="AL22" s="35"/>
      <c r="AM22" s="39"/>
      <c r="AN22" s="35"/>
      <c r="AO22" s="39"/>
      <c r="AP22" s="35"/>
      <c r="AQ22" s="39"/>
      <c r="AR22" s="35"/>
      <c r="AS22" s="39"/>
      <c r="AT22" s="35"/>
      <c r="AU22" s="39"/>
      <c r="AV22" s="35"/>
      <c r="AW22" s="39"/>
      <c r="AX22" s="35"/>
      <c r="AY22" s="39"/>
      <c r="AZ22" s="35"/>
      <c r="BA22" s="39"/>
      <c r="BB22" s="35"/>
      <c r="BC22" s="39"/>
      <c r="BD22" s="35"/>
      <c r="BE22" s="39"/>
      <c r="BF22" s="35"/>
      <c r="BH22" s="13">
        <v>1.1299999999999999</v>
      </c>
      <c r="BI22" s="14">
        <v>2.2770000000000001</v>
      </c>
      <c r="BJ22" s="14">
        <v>1.304</v>
      </c>
      <c r="BK22" s="14">
        <v>2.181</v>
      </c>
      <c r="BL22" s="14">
        <v>1.127</v>
      </c>
      <c r="BM22" s="14">
        <v>2.585</v>
      </c>
      <c r="BN22" s="14">
        <v>0.64600000000000002</v>
      </c>
      <c r="BO22" s="14">
        <v>1.8979999999999999</v>
      </c>
      <c r="BP22" s="14">
        <v>4.1120000000000001</v>
      </c>
      <c r="BQ22" s="14">
        <v>4.9770000000000003</v>
      </c>
      <c r="BR22" s="14">
        <v>4.1829999999999998</v>
      </c>
      <c r="BS22" s="14">
        <v>4.524</v>
      </c>
      <c r="BT22" s="14">
        <v>2.9990000000000001</v>
      </c>
      <c r="BU22" s="14">
        <v>2.8679999999999999</v>
      </c>
      <c r="BV22" s="14">
        <v>2.1139999999999999</v>
      </c>
      <c r="BW22" s="14">
        <v>2.4020000000000001</v>
      </c>
      <c r="BX22" s="14">
        <v>0.60299999999999998</v>
      </c>
      <c r="BY22" s="15">
        <v>1.641</v>
      </c>
      <c r="CA22" s="13">
        <v>2.2589999999999999</v>
      </c>
      <c r="CB22" s="14">
        <v>4.5540000000000003</v>
      </c>
      <c r="CC22" s="14">
        <v>2.6080000000000001</v>
      </c>
      <c r="CD22" s="14">
        <v>4.3630000000000004</v>
      </c>
      <c r="CE22" s="14">
        <v>2.254</v>
      </c>
      <c r="CF22" s="14">
        <v>5.17</v>
      </c>
      <c r="CG22" s="14">
        <v>1.2909999999999999</v>
      </c>
      <c r="CH22" s="14">
        <v>3.7970000000000002</v>
      </c>
      <c r="CI22" s="14">
        <v>8.2240000000000002</v>
      </c>
      <c r="CJ22" s="14">
        <v>9.9540000000000006</v>
      </c>
      <c r="CK22" s="14">
        <v>8.3670000000000009</v>
      </c>
      <c r="CL22" s="14">
        <v>9.0470000000000006</v>
      </c>
      <c r="CM22" s="14">
        <v>5.9980000000000002</v>
      </c>
      <c r="CN22" s="14">
        <v>5.7370000000000001</v>
      </c>
      <c r="CO22" s="14">
        <v>4.2279999999999998</v>
      </c>
      <c r="CP22" s="14">
        <v>4.8040000000000003</v>
      </c>
      <c r="CQ22" s="14">
        <v>1.206</v>
      </c>
      <c r="CR22" s="15">
        <v>3.282</v>
      </c>
      <c r="CT22" s="13">
        <v>4.5179999999999998</v>
      </c>
      <c r="CU22" s="14">
        <v>9.1069999999999993</v>
      </c>
      <c r="CV22" s="14">
        <v>5.2169999999999996</v>
      </c>
      <c r="CW22" s="14">
        <v>8.7260000000000009</v>
      </c>
      <c r="CX22" s="14">
        <v>4.508</v>
      </c>
      <c r="CY22" s="14">
        <v>10.340999999999999</v>
      </c>
      <c r="CZ22" s="14">
        <v>2.5830000000000002</v>
      </c>
      <c r="DA22" s="14">
        <v>7.5940000000000003</v>
      </c>
      <c r="DB22" s="14">
        <v>16.448</v>
      </c>
      <c r="DC22" s="14">
        <v>19.908000000000001</v>
      </c>
      <c r="DD22" s="14">
        <v>16.734000000000002</v>
      </c>
      <c r="DE22" s="14">
        <v>18.094000000000001</v>
      </c>
      <c r="DF22" s="14">
        <v>11.997</v>
      </c>
      <c r="DG22" s="14">
        <v>11.474</v>
      </c>
      <c r="DH22" s="14">
        <v>8.4550000000000001</v>
      </c>
      <c r="DI22" s="14">
        <v>9.6080000000000005</v>
      </c>
      <c r="DJ22" s="14">
        <v>2.4119999999999999</v>
      </c>
      <c r="DK22" s="15">
        <v>6.5640000000000001</v>
      </c>
      <c r="DM22" s="13">
        <v>6.7779999999999996</v>
      </c>
      <c r="DN22" s="14">
        <v>13.661</v>
      </c>
      <c r="DO22" s="14">
        <v>7.8250000000000002</v>
      </c>
      <c r="DP22" s="14">
        <v>13.089</v>
      </c>
      <c r="DQ22" s="14">
        <v>6.7629999999999999</v>
      </c>
      <c r="DR22" s="14">
        <v>15.510999999999999</v>
      </c>
      <c r="DS22" s="14">
        <v>3.8740000000000001</v>
      </c>
      <c r="DT22" s="14">
        <v>11.39</v>
      </c>
      <c r="DU22" s="14">
        <v>24.672000000000001</v>
      </c>
      <c r="DV22" s="14">
        <v>29.861999999999998</v>
      </c>
      <c r="DW22" s="14">
        <v>25.100999999999999</v>
      </c>
      <c r="DX22" s="14">
        <v>27.141999999999999</v>
      </c>
      <c r="DY22" s="14">
        <v>17.995000000000001</v>
      </c>
      <c r="DZ22" s="14">
        <v>17.210999999999999</v>
      </c>
      <c r="EA22" s="14">
        <v>12.683</v>
      </c>
      <c r="EB22" s="14">
        <v>14.412000000000001</v>
      </c>
      <c r="EC22" s="14">
        <v>3.6179999999999999</v>
      </c>
      <c r="ED22" s="15">
        <v>9.8450000000000006</v>
      </c>
      <c r="EF22" s="13">
        <v>9.0370000000000008</v>
      </c>
      <c r="EG22" s="14">
        <v>18.213999999999999</v>
      </c>
      <c r="EH22" s="14">
        <v>10.433</v>
      </c>
      <c r="EI22" s="14">
        <v>17.451000000000001</v>
      </c>
      <c r="EJ22" s="14">
        <v>9.0169999999999995</v>
      </c>
      <c r="EK22" s="14">
        <v>20.681000000000001</v>
      </c>
      <c r="EL22" s="14">
        <v>5.165</v>
      </c>
      <c r="EM22" s="14">
        <v>15.186999999999999</v>
      </c>
      <c r="EN22" s="14">
        <v>32.896000000000001</v>
      </c>
      <c r="EO22" s="14">
        <v>39.817</v>
      </c>
      <c r="EP22" s="14">
        <v>33.468000000000004</v>
      </c>
      <c r="EQ22" s="14">
        <v>36.189</v>
      </c>
      <c r="ER22" s="14">
        <v>23.994</v>
      </c>
      <c r="ES22" s="14">
        <v>22.948</v>
      </c>
      <c r="ET22" s="14">
        <v>16.91</v>
      </c>
      <c r="EU22" s="14">
        <v>19.216000000000001</v>
      </c>
      <c r="EV22" s="14">
        <v>4.8239999999999998</v>
      </c>
      <c r="EW22" s="15" t="s">
        <v>214</v>
      </c>
      <c r="EY22" s="13">
        <v>11.295999999999999</v>
      </c>
      <c r="EZ22" s="14">
        <v>22.768000000000001</v>
      </c>
      <c r="FA22" s="14">
        <v>13.041</v>
      </c>
      <c r="FB22" s="14">
        <v>21.814</v>
      </c>
      <c r="FC22" s="14">
        <v>11.271000000000001</v>
      </c>
      <c r="FD22" s="14">
        <v>25.852</v>
      </c>
      <c r="FE22" s="14">
        <v>6.4560000000000004</v>
      </c>
      <c r="FF22" s="14">
        <v>18.984000000000002</v>
      </c>
      <c r="FG22" s="14">
        <v>41.12</v>
      </c>
      <c r="FH22" s="14">
        <v>49.771000000000001</v>
      </c>
      <c r="FI22" s="14">
        <v>41.834000000000003</v>
      </c>
      <c r="FJ22" s="14">
        <v>45.235999999999997</v>
      </c>
      <c r="FK22" s="14">
        <v>29.992000000000001</v>
      </c>
      <c r="FL22" s="14">
        <v>28.684999999999999</v>
      </c>
      <c r="FM22" s="14">
        <v>21.138000000000002</v>
      </c>
      <c r="FN22" s="14">
        <v>24.02</v>
      </c>
      <c r="FO22" s="14">
        <v>6.0309999999999997</v>
      </c>
      <c r="FP22" s="15">
        <v>16.408999999999999</v>
      </c>
      <c r="FR22" s="13">
        <v>13.555</v>
      </c>
      <c r="FS22" s="14">
        <v>27.321000000000002</v>
      </c>
      <c r="FT22" s="14">
        <v>15.65</v>
      </c>
      <c r="FU22" s="14">
        <v>26.177</v>
      </c>
      <c r="FV22" s="14">
        <v>13.525</v>
      </c>
      <c r="FW22" s="14">
        <v>31.021999999999998</v>
      </c>
      <c r="FX22" s="14">
        <v>7.7480000000000002</v>
      </c>
      <c r="FY22" s="14">
        <v>22.780999999999999</v>
      </c>
      <c r="FZ22" s="14">
        <v>49.344000000000001</v>
      </c>
      <c r="GA22" s="14">
        <v>59.725000000000001</v>
      </c>
      <c r="GB22" s="14">
        <v>50.201000000000001</v>
      </c>
      <c r="GC22" s="14">
        <v>54.283000000000001</v>
      </c>
      <c r="GD22" s="14">
        <v>35.991</v>
      </c>
      <c r="GE22" s="14">
        <v>34.420999999999999</v>
      </c>
      <c r="GF22" s="14">
        <v>25.364999999999998</v>
      </c>
      <c r="GG22" s="14">
        <v>28.824000000000002</v>
      </c>
      <c r="GH22" s="14">
        <v>7.2370000000000001</v>
      </c>
      <c r="GI22" s="15">
        <v>19.690999999999999</v>
      </c>
      <c r="GK22" s="13">
        <v>15.814</v>
      </c>
      <c r="GL22" s="14">
        <v>31.875</v>
      </c>
      <c r="GM22" s="14">
        <v>18.257999999999999</v>
      </c>
      <c r="GN22" s="14">
        <v>30.54</v>
      </c>
      <c r="GO22" s="14">
        <v>15.779</v>
      </c>
      <c r="GP22" s="14">
        <v>36.192</v>
      </c>
      <c r="GQ22" s="14">
        <v>9.0389999999999997</v>
      </c>
      <c r="GR22" s="14">
        <v>26.577000000000002</v>
      </c>
      <c r="GS22" s="14">
        <v>57.567999999999998</v>
      </c>
      <c r="GT22" s="14">
        <v>69.679000000000002</v>
      </c>
      <c r="GU22" s="14">
        <v>58.567999999999998</v>
      </c>
      <c r="GV22" s="14">
        <v>63.331000000000003</v>
      </c>
      <c r="GW22" s="14">
        <v>41.988999999999997</v>
      </c>
      <c r="GX22" s="14">
        <v>40.158000000000001</v>
      </c>
      <c r="GY22" s="14">
        <v>29.593</v>
      </c>
      <c r="GZ22" s="14">
        <v>33.627000000000002</v>
      </c>
      <c r="HA22" s="14">
        <v>8.4429999999999996</v>
      </c>
      <c r="HB22" s="15">
        <v>22.972999999999999</v>
      </c>
      <c r="HD22" s="13">
        <v>18.074000000000002</v>
      </c>
      <c r="HE22" s="14">
        <v>36.427999999999997</v>
      </c>
      <c r="HF22" s="14">
        <v>20.866</v>
      </c>
      <c r="HG22" s="14">
        <v>34.902999999999999</v>
      </c>
      <c r="HH22" s="14">
        <v>18.033000000000001</v>
      </c>
      <c r="HI22" s="14">
        <v>41.363</v>
      </c>
      <c r="HJ22" s="14">
        <v>10.33</v>
      </c>
      <c r="HK22" s="14">
        <v>30.373999999999999</v>
      </c>
      <c r="HL22" s="14">
        <v>65.792000000000002</v>
      </c>
      <c r="HM22" s="14">
        <v>79.632999999999996</v>
      </c>
      <c r="HN22" s="14">
        <v>66.935000000000002</v>
      </c>
      <c r="HO22" s="14">
        <v>72.378</v>
      </c>
      <c r="HP22" s="14">
        <v>47.988</v>
      </c>
      <c r="HQ22" s="14">
        <v>45.895000000000003</v>
      </c>
      <c r="HR22" s="14">
        <v>33.820999999999998</v>
      </c>
      <c r="HS22" s="14">
        <v>38.430999999999997</v>
      </c>
      <c r="HT22" s="14">
        <v>9.6489999999999991</v>
      </c>
      <c r="HU22" s="15">
        <v>26.254999999999999</v>
      </c>
      <c r="HW22" s="13">
        <v>20.332999999999998</v>
      </c>
      <c r="HX22" s="14">
        <v>40.981999999999999</v>
      </c>
      <c r="HY22" s="14">
        <v>23.475000000000001</v>
      </c>
      <c r="HZ22" s="14">
        <v>39.265999999999998</v>
      </c>
      <c r="IA22" s="14">
        <v>20.288</v>
      </c>
      <c r="IB22" s="14">
        <v>46.533000000000001</v>
      </c>
      <c r="IC22" s="14">
        <v>11.621</v>
      </c>
      <c r="ID22" s="14">
        <v>34.170999999999999</v>
      </c>
      <c r="IE22" s="14">
        <v>74.016000000000005</v>
      </c>
      <c r="IF22" s="14">
        <v>89.587000000000003</v>
      </c>
      <c r="IG22" s="14">
        <v>75.302000000000007</v>
      </c>
      <c r="IH22" s="14">
        <v>81.424999999999997</v>
      </c>
      <c r="II22" s="14">
        <v>53.985999999999997</v>
      </c>
      <c r="IJ22" s="14">
        <v>51.631999999999998</v>
      </c>
      <c r="IK22" s="14">
        <v>38.048000000000002</v>
      </c>
      <c r="IL22" s="14">
        <v>43.234999999999999</v>
      </c>
      <c r="IM22" s="14">
        <v>10.855</v>
      </c>
      <c r="IN22" s="15">
        <v>29.536000000000001</v>
      </c>
      <c r="IP22" s="13">
        <v>22.591999999999999</v>
      </c>
      <c r="IQ22" s="14">
        <v>45.534999999999997</v>
      </c>
      <c r="IR22" s="14">
        <v>26.082999999999998</v>
      </c>
      <c r="IS22" s="14">
        <v>43.628</v>
      </c>
      <c r="IT22" s="14">
        <v>22.542000000000002</v>
      </c>
      <c r="IU22" s="14">
        <v>51.704000000000001</v>
      </c>
      <c r="IV22" s="14">
        <v>12.913</v>
      </c>
      <c r="IW22" s="14">
        <v>37.968000000000004</v>
      </c>
      <c r="IX22" s="14">
        <v>82.24</v>
      </c>
      <c r="IY22" s="14">
        <v>99.540999999999997</v>
      </c>
      <c r="IZ22" s="14">
        <v>83.668999999999997</v>
      </c>
      <c r="JA22" s="14">
        <v>90.471999999999994</v>
      </c>
      <c r="JB22" s="14">
        <v>59.984999999999999</v>
      </c>
      <c r="JC22" s="14">
        <v>57.369</v>
      </c>
      <c r="JD22" s="14">
        <v>42.276000000000003</v>
      </c>
      <c r="JE22" s="14">
        <v>48.039000000000001</v>
      </c>
      <c r="JF22" s="14">
        <v>12.061</v>
      </c>
      <c r="JG22" s="15">
        <v>32.817999999999998</v>
      </c>
    </row>
    <row r="23" spans="1:267" ht="90" customHeight="1" x14ac:dyDescent="0.35">
      <c r="A23" s="255"/>
      <c r="B23" s="21" t="s">
        <v>126</v>
      </c>
      <c r="C23" s="245"/>
      <c r="D23" s="246"/>
      <c r="E23" s="245"/>
      <c r="F23" s="246"/>
      <c r="G23" s="245"/>
      <c r="H23" s="246"/>
      <c r="I23" s="25">
        <v>13</v>
      </c>
      <c r="J23" s="25">
        <v>6</v>
      </c>
      <c r="K23" s="25" t="s">
        <v>209</v>
      </c>
      <c r="L23" s="21" t="s">
        <v>210</v>
      </c>
      <c r="N23" s="48">
        <f>'objects basic info'!$H$7/1000*9.8</f>
        <v>0.19600000000000001</v>
      </c>
      <c r="O23" s="50" t="s">
        <v>200</v>
      </c>
      <c r="P23" s="52">
        <v>2</v>
      </c>
      <c r="Q23" s="65" t="s">
        <v>152</v>
      </c>
      <c r="R23" s="49">
        <v>2</v>
      </c>
      <c r="S23" s="50" t="s">
        <v>200</v>
      </c>
      <c r="T23" s="52"/>
      <c r="U23" s="50"/>
      <c r="W23" s="5"/>
      <c r="X23" s="6" t="str">
        <f t="shared" si="0"/>
        <v/>
      </c>
      <c r="Y23" s="5"/>
      <c r="Z23" s="6" t="str">
        <f t="shared" si="1"/>
        <v/>
      </c>
      <c r="AA23" s="9"/>
      <c r="AB23" s="6" t="str">
        <f t="shared" si="2"/>
        <v/>
      </c>
      <c r="AC23" s="9"/>
      <c r="AD23" s="6" t="str">
        <f t="shared" si="3"/>
        <v/>
      </c>
      <c r="AE23" s="9">
        <f t="shared" ref="AE23:AE24" si="13">P23-N23</f>
        <v>1.804</v>
      </c>
      <c r="AF23" s="6">
        <f t="shared" si="4"/>
        <v>3</v>
      </c>
      <c r="AG23" s="9">
        <f t="shared" ref="AG23:AG24" si="14">N23+R23</f>
        <v>2.1960000000000002</v>
      </c>
      <c r="AH23" s="6">
        <f t="shared" si="5"/>
        <v>2</v>
      </c>
      <c r="AI23" s="9"/>
      <c r="AJ23" s="6"/>
      <c r="AK23" s="9"/>
      <c r="AL23" s="6"/>
      <c r="AM23" s="9"/>
      <c r="AN23" s="6"/>
      <c r="AO23" s="9"/>
      <c r="AP23" s="6"/>
      <c r="AQ23" s="9"/>
      <c r="AR23" s="6"/>
      <c r="AS23" s="9"/>
      <c r="AT23" s="6"/>
      <c r="AU23" s="9"/>
      <c r="AV23" s="6"/>
      <c r="AW23" s="9"/>
      <c r="AX23" s="6"/>
      <c r="AY23" s="9"/>
      <c r="AZ23" s="6"/>
      <c r="BA23" s="9"/>
      <c r="BB23" s="6"/>
      <c r="BC23" s="9"/>
      <c r="BD23" s="6"/>
      <c r="BE23" s="9"/>
      <c r="BF23" s="6"/>
      <c r="BH23" s="5">
        <v>0.26200000000000001</v>
      </c>
      <c r="BI23" s="8">
        <v>1.7529999999999999</v>
      </c>
      <c r="BJ23" s="8">
        <v>0.33500000000000002</v>
      </c>
      <c r="BK23" s="8">
        <v>1.1819999999999999</v>
      </c>
      <c r="BL23" s="8">
        <v>0.40699999999999997</v>
      </c>
      <c r="BM23" s="8">
        <v>0.94699999999999995</v>
      </c>
      <c r="BN23" s="8">
        <v>0.191</v>
      </c>
      <c r="BO23" s="8">
        <v>1.0369999999999999</v>
      </c>
      <c r="BP23" s="8">
        <v>1.5089999999999999</v>
      </c>
      <c r="BQ23" s="8">
        <v>1.448</v>
      </c>
      <c r="BR23" s="8">
        <v>1.522</v>
      </c>
      <c r="BS23" s="8">
        <v>1.304</v>
      </c>
      <c r="BT23" s="8">
        <v>0.873</v>
      </c>
      <c r="BU23" s="8">
        <v>0.874</v>
      </c>
      <c r="BV23" s="8">
        <v>0.78300000000000003</v>
      </c>
      <c r="BW23" s="8">
        <v>0.67400000000000004</v>
      </c>
      <c r="BX23" s="8">
        <v>0.17699999999999999</v>
      </c>
      <c r="BY23" s="6">
        <v>0.745</v>
      </c>
      <c r="CA23" s="5">
        <v>0.52500000000000002</v>
      </c>
      <c r="CB23" s="8">
        <v>3.5070000000000001</v>
      </c>
      <c r="CC23" s="8">
        <v>0.67</v>
      </c>
      <c r="CD23" s="8">
        <v>2.3650000000000002</v>
      </c>
      <c r="CE23" s="8">
        <v>0.81299999999999994</v>
      </c>
      <c r="CF23" s="8">
        <v>1.895</v>
      </c>
      <c r="CG23" s="8">
        <v>0.38300000000000001</v>
      </c>
      <c r="CH23" s="8">
        <v>2.0739999999999998</v>
      </c>
      <c r="CI23" s="8">
        <v>3.0179999999999998</v>
      </c>
      <c r="CJ23" s="8">
        <v>2.8959999999999999</v>
      </c>
      <c r="CK23" s="8">
        <v>3.044</v>
      </c>
      <c r="CL23" s="8">
        <v>2.6070000000000002</v>
      </c>
      <c r="CM23" s="8">
        <v>1.746</v>
      </c>
      <c r="CN23" s="8">
        <v>1.748</v>
      </c>
      <c r="CO23" s="8">
        <v>1.5660000000000001</v>
      </c>
      <c r="CP23" s="8">
        <v>1.3480000000000001</v>
      </c>
      <c r="CQ23" s="8">
        <v>0.35499999999999998</v>
      </c>
      <c r="CR23" s="6">
        <v>1.49</v>
      </c>
      <c r="CT23" s="5">
        <v>1.05</v>
      </c>
      <c r="CU23" s="8">
        <v>7.0129999999999999</v>
      </c>
      <c r="CV23" s="8">
        <v>1.339</v>
      </c>
      <c r="CW23" s="8">
        <v>4.7290000000000001</v>
      </c>
      <c r="CX23" s="8">
        <v>1.627</v>
      </c>
      <c r="CY23" s="8">
        <v>3.7890000000000001</v>
      </c>
      <c r="CZ23" s="8">
        <v>0.76500000000000001</v>
      </c>
      <c r="DA23" s="8">
        <v>4.1479999999999997</v>
      </c>
      <c r="DB23" s="8">
        <v>6.0369999999999999</v>
      </c>
      <c r="DC23" s="8">
        <v>5.7919999999999998</v>
      </c>
      <c r="DD23" s="8">
        <v>6.0869999999999997</v>
      </c>
      <c r="DE23" s="8">
        <v>5.2149999999999999</v>
      </c>
      <c r="DF23" s="8">
        <v>3.492</v>
      </c>
      <c r="DG23" s="8">
        <v>3.496</v>
      </c>
      <c r="DH23" s="8">
        <v>3.133</v>
      </c>
      <c r="DI23" s="8">
        <v>2.6949999999999998</v>
      </c>
      <c r="DJ23" s="8">
        <v>0.71</v>
      </c>
      <c r="DK23" s="6">
        <v>2.98</v>
      </c>
      <c r="DM23" s="5">
        <v>1.5740000000000001</v>
      </c>
      <c r="DN23" s="8">
        <v>10.52</v>
      </c>
      <c r="DO23" s="8">
        <v>2.0089999999999999</v>
      </c>
      <c r="DP23" s="8">
        <v>7.0940000000000003</v>
      </c>
      <c r="DQ23" s="8">
        <v>2.44</v>
      </c>
      <c r="DR23" s="8">
        <v>5.6840000000000002</v>
      </c>
      <c r="DS23" s="8">
        <v>1.1479999999999999</v>
      </c>
      <c r="DT23" s="8">
        <v>6.2220000000000004</v>
      </c>
      <c r="DU23" s="8">
        <v>9.0549999999999997</v>
      </c>
      <c r="DV23" s="8">
        <v>8.6880000000000006</v>
      </c>
      <c r="DW23" s="8">
        <v>9.1310000000000002</v>
      </c>
      <c r="DX23" s="8">
        <v>7.8220000000000001</v>
      </c>
      <c r="DY23" s="8">
        <v>5.2380000000000004</v>
      </c>
      <c r="DZ23" s="8">
        <v>5.2439999999999998</v>
      </c>
      <c r="EA23" s="8">
        <v>4.6989999999999998</v>
      </c>
      <c r="EB23" s="8">
        <v>4.0430000000000001</v>
      </c>
      <c r="EC23" s="8">
        <v>1.0649999999999999</v>
      </c>
      <c r="ED23" s="6">
        <v>4.4710000000000001</v>
      </c>
      <c r="EF23" s="5">
        <v>2.0579999999999998</v>
      </c>
      <c r="EG23" s="8">
        <v>9.1020000000000003</v>
      </c>
      <c r="EH23" s="8">
        <v>1.641</v>
      </c>
      <c r="EI23" s="8">
        <v>1.0960000000000001</v>
      </c>
      <c r="EJ23" s="8">
        <v>2.3759999999999999</v>
      </c>
      <c r="EK23" s="8">
        <v>5.0590000000000002</v>
      </c>
      <c r="EL23" s="8">
        <v>0.92600000000000005</v>
      </c>
      <c r="EM23" s="8">
        <v>1.7709999999999999</v>
      </c>
      <c r="EN23" s="8">
        <v>3.7</v>
      </c>
      <c r="EO23" s="8">
        <v>3.2890000000000001</v>
      </c>
      <c r="EP23" s="8">
        <v>11.416</v>
      </c>
      <c r="EQ23" s="8">
        <v>10.879</v>
      </c>
      <c r="ER23" s="8">
        <v>4.7869999999999999</v>
      </c>
      <c r="ES23" s="8">
        <v>4.8680000000000003</v>
      </c>
      <c r="ET23" s="8">
        <v>1.97</v>
      </c>
      <c r="EU23" s="8">
        <v>2.7450000000000001</v>
      </c>
      <c r="EV23" s="8">
        <v>0.80800000000000005</v>
      </c>
      <c r="EW23" s="6">
        <v>1.2729999999999999</v>
      </c>
      <c r="EY23" s="5">
        <v>2.6240000000000001</v>
      </c>
      <c r="EZ23" s="8">
        <v>17.533000000000001</v>
      </c>
      <c r="FA23" s="8">
        <v>3.3479999999999999</v>
      </c>
      <c r="FB23" s="8">
        <v>11.823</v>
      </c>
      <c r="FC23" s="8">
        <v>4.0670000000000002</v>
      </c>
      <c r="FD23" s="8">
        <v>9.4730000000000008</v>
      </c>
      <c r="FE23" s="8">
        <v>1.913</v>
      </c>
      <c r="FF23" s="8">
        <v>10.369</v>
      </c>
      <c r="FG23" s="8">
        <v>15.092000000000001</v>
      </c>
      <c r="FH23" s="8">
        <v>14.48</v>
      </c>
      <c r="FI23" s="8">
        <v>15.218</v>
      </c>
      <c r="FJ23" s="8">
        <v>13.037000000000001</v>
      </c>
      <c r="FK23" s="8">
        <v>8.7309999999999999</v>
      </c>
      <c r="FL23" s="8">
        <v>8.74</v>
      </c>
      <c r="FM23" s="8">
        <v>7.8319999999999999</v>
      </c>
      <c r="FN23" s="8">
        <v>6.7380000000000004</v>
      </c>
      <c r="FO23" s="8">
        <v>1.7749999999999999</v>
      </c>
      <c r="FP23" s="6">
        <v>7.4509999999999996</v>
      </c>
      <c r="FR23" s="5">
        <v>3.149</v>
      </c>
      <c r="FS23" s="8">
        <v>21.04</v>
      </c>
      <c r="FT23" s="8">
        <v>4.0170000000000003</v>
      </c>
      <c r="FU23" s="8">
        <v>14.186999999999999</v>
      </c>
      <c r="FV23" s="8">
        <v>4.8810000000000002</v>
      </c>
      <c r="FW23" s="8">
        <v>11.367000000000001</v>
      </c>
      <c r="FX23" s="8">
        <v>2.2959999999999998</v>
      </c>
      <c r="FY23" s="8">
        <v>12.443</v>
      </c>
      <c r="FZ23" s="8">
        <v>18.11</v>
      </c>
      <c r="GA23" s="8">
        <v>17.376000000000001</v>
      </c>
      <c r="GB23" s="8">
        <v>18.260999999999999</v>
      </c>
      <c r="GC23" s="8">
        <v>15.644</v>
      </c>
      <c r="GD23" s="8">
        <v>10.477</v>
      </c>
      <c r="GE23" s="8">
        <v>10.488</v>
      </c>
      <c r="GF23" s="8">
        <v>9.3989999999999991</v>
      </c>
      <c r="GG23" s="8">
        <v>8.0860000000000003</v>
      </c>
      <c r="GH23" s="8">
        <v>2.13</v>
      </c>
      <c r="GI23" s="6">
        <v>8.9410000000000007</v>
      </c>
      <c r="GK23" s="5">
        <v>3.6739999999999999</v>
      </c>
      <c r="GL23" s="8">
        <v>24.545999999999999</v>
      </c>
      <c r="GM23" s="8">
        <v>4.6870000000000003</v>
      </c>
      <c r="GN23" s="8">
        <v>16.552</v>
      </c>
      <c r="GO23" s="8">
        <v>5.694</v>
      </c>
      <c r="GP23" s="8">
        <v>13.262</v>
      </c>
      <c r="GQ23" s="8">
        <v>2.6789999999999998</v>
      </c>
      <c r="GR23" s="8">
        <v>14.516999999999999</v>
      </c>
      <c r="GS23" s="8">
        <v>21.128</v>
      </c>
      <c r="GT23" s="8">
        <v>20.271999999999998</v>
      </c>
      <c r="GU23" s="8">
        <v>21.305</v>
      </c>
      <c r="GV23" s="8">
        <v>18.251000000000001</v>
      </c>
      <c r="GW23" s="8">
        <v>12.223000000000001</v>
      </c>
      <c r="GX23" s="8">
        <v>12.236000000000001</v>
      </c>
      <c r="GY23" s="8">
        <v>10.965</v>
      </c>
      <c r="GZ23" s="8">
        <v>9.4329999999999998</v>
      </c>
      <c r="HA23" s="8">
        <v>2.4849999999999999</v>
      </c>
      <c r="HB23" s="6">
        <v>10.432</v>
      </c>
      <c r="HD23" s="5">
        <v>4.1989999999999998</v>
      </c>
      <c r="HE23" s="8">
        <v>28.053000000000001</v>
      </c>
      <c r="HF23" s="8">
        <v>5.3559999999999999</v>
      </c>
      <c r="HG23" s="8">
        <v>18.916</v>
      </c>
      <c r="HH23" s="8">
        <v>6.508</v>
      </c>
      <c r="HI23" s="8">
        <v>15.157</v>
      </c>
      <c r="HJ23" s="8">
        <v>3.0609999999999999</v>
      </c>
      <c r="HK23" s="8">
        <v>16.591000000000001</v>
      </c>
      <c r="HL23" s="8">
        <v>24.146999999999998</v>
      </c>
      <c r="HM23" s="8">
        <v>23.167999999999999</v>
      </c>
      <c r="HN23" s="8">
        <v>24.347999999999999</v>
      </c>
      <c r="HO23" s="8">
        <v>20.858000000000001</v>
      </c>
      <c r="HP23" s="8">
        <v>13.968999999999999</v>
      </c>
      <c r="HQ23" s="8">
        <v>13.984</v>
      </c>
      <c r="HR23" s="8">
        <v>12.531000000000001</v>
      </c>
      <c r="HS23" s="8">
        <v>10.781000000000001</v>
      </c>
      <c r="HT23" s="8">
        <v>2.839</v>
      </c>
      <c r="HU23" s="6" t="s">
        <v>215</v>
      </c>
      <c r="HW23" s="5">
        <v>4.7229999999999999</v>
      </c>
      <c r="HX23" s="8">
        <v>31.56</v>
      </c>
      <c r="HY23" s="8">
        <v>6.0259999999999998</v>
      </c>
      <c r="HZ23" s="8">
        <v>21.280999999999999</v>
      </c>
      <c r="IA23" s="8">
        <v>7.3209999999999997</v>
      </c>
      <c r="IB23" s="8">
        <v>17.050999999999998</v>
      </c>
      <c r="IC23" s="8">
        <v>3.444</v>
      </c>
      <c r="ID23" s="8">
        <v>18.664999999999999</v>
      </c>
      <c r="IE23" s="8">
        <v>27.164999999999999</v>
      </c>
      <c r="IF23" s="8">
        <v>26.064</v>
      </c>
      <c r="IG23" s="8">
        <v>27.391999999999999</v>
      </c>
      <c r="IH23" s="8">
        <v>23.466000000000001</v>
      </c>
      <c r="II23" s="8">
        <v>15.715</v>
      </c>
      <c r="IJ23" s="8">
        <v>15.731999999999999</v>
      </c>
      <c r="IK23" s="8">
        <v>14.098000000000001</v>
      </c>
      <c r="IL23" s="8">
        <v>12.128</v>
      </c>
      <c r="IM23" s="8">
        <v>3.194</v>
      </c>
      <c r="IN23" s="6">
        <v>13.412000000000001</v>
      </c>
      <c r="IP23" s="5">
        <v>5.2480000000000002</v>
      </c>
      <c r="IQ23" s="8">
        <v>35.066000000000003</v>
      </c>
      <c r="IR23" s="8">
        <v>6.6959999999999997</v>
      </c>
      <c r="IS23" s="8">
        <v>23.645</v>
      </c>
      <c r="IT23" s="8">
        <v>8.1349999999999998</v>
      </c>
      <c r="IU23" s="8">
        <v>18.946000000000002</v>
      </c>
      <c r="IV23" s="8">
        <v>3.827</v>
      </c>
      <c r="IW23" s="8">
        <v>20.739000000000001</v>
      </c>
      <c r="IX23" s="8">
        <v>30.183</v>
      </c>
      <c r="IY23" s="8">
        <v>28.96</v>
      </c>
      <c r="IZ23" s="8">
        <v>30.434999999999999</v>
      </c>
      <c r="JA23" s="8">
        <v>26.073</v>
      </c>
      <c r="JB23" s="8">
        <v>17.460999999999999</v>
      </c>
      <c r="JC23" s="8">
        <v>17.48</v>
      </c>
      <c r="JD23" s="8">
        <v>15.664</v>
      </c>
      <c r="JE23" s="8">
        <v>13.476000000000001</v>
      </c>
      <c r="JF23" s="8">
        <v>3.5489999999999999</v>
      </c>
      <c r="JG23" s="6">
        <v>14.901999999999999</v>
      </c>
    </row>
    <row r="24" spans="1:267" ht="90" customHeight="1" thickBot="1" x14ac:dyDescent="0.4">
      <c r="A24" s="254"/>
      <c r="B24" s="22" t="s">
        <v>131</v>
      </c>
      <c r="C24" s="260"/>
      <c r="D24" s="261"/>
      <c r="E24" s="260"/>
      <c r="F24" s="261"/>
      <c r="G24" s="260"/>
      <c r="H24" s="261"/>
      <c r="I24" s="26">
        <v>5</v>
      </c>
      <c r="J24" s="26">
        <v>6</v>
      </c>
      <c r="K24" s="26" t="s">
        <v>209</v>
      </c>
      <c r="L24" s="22" t="s">
        <v>210</v>
      </c>
      <c r="N24" s="69">
        <f>'objects basic info'!$H$7/1000*9.8</f>
        <v>0.19600000000000001</v>
      </c>
      <c r="O24" s="55" t="s">
        <v>200</v>
      </c>
      <c r="P24" s="61">
        <v>2</v>
      </c>
      <c r="Q24" s="66" t="s">
        <v>152</v>
      </c>
      <c r="R24" s="54">
        <v>2</v>
      </c>
      <c r="S24" s="55" t="s">
        <v>200</v>
      </c>
      <c r="T24" s="61"/>
      <c r="U24" s="55"/>
      <c r="W24" s="10"/>
      <c r="X24" s="12" t="str">
        <f t="shared" si="0"/>
        <v/>
      </c>
      <c r="Y24" s="10"/>
      <c r="Z24" s="12" t="str">
        <f t="shared" si="1"/>
        <v/>
      </c>
      <c r="AA24" s="32"/>
      <c r="AB24" s="12" t="str">
        <f t="shared" si="2"/>
        <v/>
      </c>
      <c r="AC24" s="32"/>
      <c r="AD24" s="12" t="str">
        <f t="shared" si="3"/>
        <v/>
      </c>
      <c r="AE24" s="32">
        <f t="shared" si="13"/>
        <v>1.804</v>
      </c>
      <c r="AF24" s="12">
        <f t="shared" si="4"/>
        <v>4</v>
      </c>
      <c r="AG24" s="32">
        <f t="shared" si="14"/>
        <v>2.1960000000000002</v>
      </c>
      <c r="AH24" s="12">
        <f t="shared" si="5"/>
        <v>2</v>
      </c>
      <c r="AI24" s="32"/>
      <c r="AJ24" s="12"/>
      <c r="AK24" s="32"/>
      <c r="AL24" s="12"/>
      <c r="AM24" s="32"/>
      <c r="AN24" s="12"/>
      <c r="AO24" s="32"/>
      <c r="AP24" s="12"/>
      <c r="AQ24" s="32"/>
      <c r="AR24" s="12"/>
      <c r="AS24" s="32"/>
      <c r="AT24" s="12"/>
      <c r="AU24" s="32"/>
      <c r="AV24" s="12"/>
      <c r="AW24" s="32"/>
      <c r="AX24" s="12"/>
      <c r="AY24" s="32"/>
      <c r="AZ24" s="12"/>
      <c r="BA24" s="32"/>
      <c r="BB24" s="12"/>
      <c r="BC24" s="32"/>
      <c r="BD24" s="12"/>
      <c r="BE24" s="32"/>
      <c r="BF24" s="12"/>
      <c r="BH24" s="10">
        <v>0.25700000000000001</v>
      </c>
      <c r="BI24" s="16">
        <v>1.1379999999999999</v>
      </c>
      <c r="BJ24" s="16">
        <v>0.20499999999999999</v>
      </c>
      <c r="BK24" s="16">
        <v>0.13700000000000001</v>
      </c>
      <c r="BL24" s="16">
        <v>0.29699999999999999</v>
      </c>
      <c r="BM24" s="16">
        <v>0.63200000000000001</v>
      </c>
      <c r="BN24" s="16">
        <v>0.11600000000000001</v>
      </c>
      <c r="BO24" s="16">
        <v>0.221</v>
      </c>
      <c r="BP24" s="16">
        <v>0.46300000000000002</v>
      </c>
      <c r="BQ24" s="16">
        <v>0.41099999999999998</v>
      </c>
      <c r="BR24" s="16">
        <v>1.427</v>
      </c>
      <c r="BS24" s="16">
        <v>1.36</v>
      </c>
      <c r="BT24" s="16">
        <v>0.59799999999999998</v>
      </c>
      <c r="BU24" s="16">
        <v>0.60899999999999999</v>
      </c>
      <c r="BV24" s="16">
        <v>0.246</v>
      </c>
      <c r="BW24" s="16">
        <v>0.34300000000000003</v>
      </c>
      <c r="BX24" s="16">
        <v>0.10100000000000001</v>
      </c>
      <c r="BY24" s="12">
        <v>0.159</v>
      </c>
      <c r="CA24" s="10">
        <v>0.51500000000000001</v>
      </c>
      <c r="CB24" s="11">
        <v>2.2759999999999998</v>
      </c>
      <c r="CC24" s="11">
        <v>0.41</v>
      </c>
      <c r="CD24" s="11">
        <v>0.27400000000000002</v>
      </c>
      <c r="CE24" s="11">
        <v>0.59399999999999997</v>
      </c>
      <c r="CF24" s="11">
        <v>1.2649999999999999</v>
      </c>
      <c r="CG24" s="11">
        <v>0.23100000000000001</v>
      </c>
      <c r="CH24" s="11">
        <v>0.443</v>
      </c>
      <c r="CI24" s="11">
        <v>0.92500000000000004</v>
      </c>
      <c r="CJ24" s="11">
        <v>0.82199999999999995</v>
      </c>
      <c r="CK24" s="11">
        <v>2.8540000000000001</v>
      </c>
      <c r="CL24" s="11">
        <v>2.72</v>
      </c>
      <c r="CM24" s="11">
        <v>1.1970000000000001</v>
      </c>
      <c r="CN24" s="11">
        <v>1.2170000000000001</v>
      </c>
      <c r="CO24" s="11">
        <v>0.49199999999999999</v>
      </c>
      <c r="CP24" s="11">
        <v>0.68600000000000005</v>
      </c>
      <c r="CQ24" s="11">
        <v>0.20200000000000001</v>
      </c>
      <c r="CR24" s="12">
        <v>0.318</v>
      </c>
      <c r="CT24" s="10">
        <v>1.0289999999999999</v>
      </c>
      <c r="CU24" s="11">
        <v>4.5510000000000002</v>
      </c>
      <c r="CV24" s="11">
        <v>0.82099999999999995</v>
      </c>
      <c r="CW24" s="11">
        <v>0.54800000000000004</v>
      </c>
      <c r="CX24" s="11">
        <v>1.1879999999999999</v>
      </c>
      <c r="CY24" s="11">
        <v>2.5289999999999999</v>
      </c>
      <c r="CZ24" s="11">
        <v>0.46300000000000002</v>
      </c>
      <c r="DA24" s="11">
        <v>0.88500000000000001</v>
      </c>
      <c r="DB24" s="11">
        <v>1.85</v>
      </c>
      <c r="DC24" s="11">
        <v>1.6439999999999999</v>
      </c>
      <c r="DD24" s="11">
        <v>5.7080000000000002</v>
      </c>
      <c r="DE24" s="11">
        <v>5.44</v>
      </c>
      <c r="DF24" s="11">
        <v>2.3940000000000001</v>
      </c>
      <c r="DG24" s="11">
        <v>2.4340000000000002</v>
      </c>
      <c r="DH24" s="11">
        <v>0.98499999999999999</v>
      </c>
      <c r="DI24" s="11">
        <v>1.3720000000000001</v>
      </c>
      <c r="DJ24" s="11">
        <v>0.40400000000000003</v>
      </c>
      <c r="DK24" s="12">
        <v>0.63700000000000001</v>
      </c>
      <c r="DM24" s="10">
        <v>1.544</v>
      </c>
      <c r="DN24" s="11">
        <v>6.827</v>
      </c>
      <c r="DO24" s="11">
        <v>1.2310000000000001</v>
      </c>
      <c r="DP24" s="11">
        <v>0.82199999999999995</v>
      </c>
      <c r="DQ24" s="11">
        <v>1.782</v>
      </c>
      <c r="DR24" s="11">
        <v>3.794</v>
      </c>
      <c r="DS24" s="11">
        <v>0.69399999999999995</v>
      </c>
      <c r="DT24" s="11">
        <v>1.3280000000000001</v>
      </c>
      <c r="DU24" s="11">
        <v>2.7749999999999999</v>
      </c>
      <c r="DV24" s="11">
        <v>2.4670000000000001</v>
      </c>
      <c r="DW24" s="11">
        <v>8.5619999999999994</v>
      </c>
      <c r="DX24" s="11">
        <v>8.16</v>
      </c>
      <c r="DY24" s="11">
        <v>3.59</v>
      </c>
      <c r="DZ24" s="11">
        <v>3.6509999999999998</v>
      </c>
      <c r="EA24" s="11">
        <v>1.4770000000000001</v>
      </c>
      <c r="EB24" s="11">
        <v>2.0579999999999998</v>
      </c>
      <c r="EC24" s="11">
        <v>0.60599999999999998</v>
      </c>
      <c r="ED24" s="12">
        <v>0.95499999999999996</v>
      </c>
      <c r="EF24" s="10">
        <v>12.292999999999999</v>
      </c>
      <c r="EG24" s="11">
        <v>12.936999999999999</v>
      </c>
      <c r="EH24" s="11">
        <v>12.435</v>
      </c>
      <c r="EI24" s="11">
        <v>13.057</v>
      </c>
      <c r="EJ24" s="11">
        <v>9.359</v>
      </c>
      <c r="EK24" s="11">
        <v>9.3979999999999997</v>
      </c>
      <c r="EL24" s="11">
        <v>5.9260000000000002</v>
      </c>
      <c r="EM24" s="11">
        <v>6.0910000000000002</v>
      </c>
      <c r="EN24" s="11">
        <v>10.989000000000001</v>
      </c>
      <c r="EO24" s="11">
        <v>11.01</v>
      </c>
      <c r="EP24" s="11">
        <v>11.263999999999999</v>
      </c>
      <c r="EQ24" s="11">
        <v>10.739000000000001</v>
      </c>
      <c r="ER24" s="11">
        <v>2.411</v>
      </c>
      <c r="ES24" s="11">
        <v>2.2549999999999999</v>
      </c>
      <c r="ET24" s="11">
        <v>2.1389999999999998</v>
      </c>
      <c r="EU24" s="11">
        <v>1.9770000000000001</v>
      </c>
      <c r="EV24" s="11">
        <v>1.9590000000000001</v>
      </c>
      <c r="EW24" s="12">
        <v>1.867</v>
      </c>
      <c r="EY24" s="10">
        <v>2.573</v>
      </c>
      <c r="EZ24" s="11">
        <v>11.378</v>
      </c>
      <c r="FA24" s="11">
        <v>2.052</v>
      </c>
      <c r="FB24" s="11">
        <v>1.37</v>
      </c>
      <c r="FC24" s="11">
        <v>2.97</v>
      </c>
      <c r="FD24" s="11">
        <v>6.3239999999999998</v>
      </c>
      <c r="FE24" s="11">
        <v>1.157</v>
      </c>
      <c r="FF24" s="11">
        <v>2.2130000000000001</v>
      </c>
      <c r="FG24" s="11">
        <v>4.6260000000000003</v>
      </c>
      <c r="FH24" s="11">
        <v>4.1109999999999998</v>
      </c>
      <c r="FI24" s="11">
        <v>14.27</v>
      </c>
      <c r="FJ24" s="11">
        <v>13.599</v>
      </c>
      <c r="FK24" s="11">
        <v>5.984</v>
      </c>
      <c r="FL24" s="11">
        <v>6.085</v>
      </c>
      <c r="FM24" s="11">
        <v>2.4620000000000002</v>
      </c>
      <c r="FN24" s="11">
        <v>3.431</v>
      </c>
      <c r="FO24" s="11">
        <v>1.01</v>
      </c>
      <c r="FP24" s="12">
        <v>1.5920000000000001</v>
      </c>
      <c r="FR24" s="10">
        <v>3.0880000000000001</v>
      </c>
      <c r="FS24" s="11">
        <v>13.654</v>
      </c>
      <c r="FT24" s="11">
        <v>2.4620000000000002</v>
      </c>
      <c r="FU24" s="11">
        <v>1.645</v>
      </c>
      <c r="FV24" s="11">
        <v>3.5640000000000001</v>
      </c>
      <c r="FW24" s="11">
        <v>7.5880000000000001</v>
      </c>
      <c r="FX24" s="11">
        <v>1.389</v>
      </c>
      <c r="FY24" s="11">
        <v>2.6560000000000001</v>
      </c>
      <c r="FZ24" s="11">
        <v>5.5510000000000002</v>
      </c>
      <c r="GA24" s="11">
        <v>4.9329999999999998</v>
      </c>
      <c r="GB24" s="11">
        <v>17.123999999999999</v>
      </c>
      <c r="GC24" s="11">
        <v>16.318999999999999</v>
      </c>
      <c r="GD24" s="11">
        <v>7.181</v>
      </c>
      <c r="GE24" s="11">
        <v>7.3019999999999996</v>
      </c>
      <c r="GF24" s="11">
        <v>2.9550000000000001</v>
      </c>
      <c r="GG24" s="11">
        <v>4.117</v>
      </c>
      <c r="GH24" s="11">
        <v>1.212</v>
      </c>
      <c r="GI24" s="12">
        <v>1.91</v>
      </c>
      <c r="GK24" s="10">
        <v>3.6019999999999999</v>
      </c>
      <c r="GL24" s="11">
        <v>15.929</v>
      </c>
      <c r="GM24" s="11">
        <v>2.8719999999999999</v>
      </c>
      <c r="GN24" s="11">
        <v>1.919</v>
      </c>
      <c r="GO24" s="11">
        <v>4.157</v>
      </c>
      <c r="GP24" s="11">
        <v>8.8529999999999998</v>
      </c>
      <c r="GQ24" s="11">
        <v>1.62</v>
      </c>
      <c r="GR24" s="11">
        <v>3.0979999999999999</v>
      </c>
      <c r="GS24" s="11">
        <v>6.476</v>
      </c>
      <c r="GT24" s="11">
        <v>5.7549999999999999</v>
      </c>
      <c r="GU24" s="11">
        <v>19.978000000000002</v>
      </c>
      <c r="GV24" s="11">
        <v>19.039000000000001</v>
      </c>
      <c r="GW24" s="11">
        <v>8.3780000000000001</v>
      </c>
      <c r="GX24" s="11">
        <v>8.5190000000000001</v>
      </c>
      <c r="GY24" s="11">
        <v>3.4470000000000001</v>
      </c>
      <c r="GZ24" s="11">
        <v>4.8029999999999999</v>
      </c>
      <c r="HA24" s="11">
        <v>1.4139999999999999</v>
      </c>
      <c r="HB24" s="12">
        <v>2.2290000000000001</v>
      </c>
      <c r="HD24" s="10">
        <v>24.585999999999999</v>
      </c>
      <c r="HE24" s="11">
        <v>25.873999999999999</v>
      </c>
      <c r="HF24" s="11">
        <v>24.87</v>
      </c>
      <c r="HG24" s="11">
        <v>26.113</v>
      </c>
      <c r="HH24" s="11">
        <v>18.719000000000001</v>
      </c>
      <c r="HI24" s="11">
        <v>18.795000000000002</v>
      </c>
      <c r="HJ24" s="11">
        <v>11.853</v>
      </c>
      <c r="HK24" s="11">
        <v>12.182</v>
      </c>
      <c r="HL24" s="11">
        <v>21.978000000000002</v>
      </c>
      <c r="HM24" s="11">
        <v>22.018999999999998</v>
      </c>
      <c r="HN24" s="11">
        <v>22.527999999999999</v>
      </c>
      <c r="HO24" s="11">
        <v>21.478999999999999</v>
      </c>
      <c r="HP24" s="11">
        <v>4.8209999999999997</v>
      </c>
      <c r="HQ24" s="11">
        <v>4.51</v>
      </c>
      <c r="HR24" s="11">
        <v>4.2779999999999996</v>
      </c>
      <c r="HS24" s="11">
        <v>3.9529999999999998</v>
      </c>
      <c r="HT24" s="11">
        <v>3.9180000000000001</v>
      </c>
      <c r="HU24" s="12">
        <v>3.7349999999999999</v>
      </c>
      <c r="HW24" s="10">
        <v>4.6319999999999997</v>
      </c>
      <c r="HX24" s="11">
        <v>20.481000000000002</v>
      </c>
      <c r="HY24" s="11">
        <v>3.6930000000000001</v>
      </c>
      <c r="HZ24" s="11">
        <v>2.4670000000000001</v>
      </c>
      <c r="IA24" s="11">
        <v>5.3449999999999998</v>
      </c>
      <c r="IB24" s="11">
        <v>11.382</v>
      </c>
      <c r="IC24" s="11">
        <v>2.0830000000000002</v>
      </c>
      <c r="ID24" s="11">
        <v>3.984</v>
      </c>
      <c r="IE24" s="11">
        <v>8.3260000000000005</v>
      </c>
      <c r="IF24" s="11">
        <v>7.4</v>
      </c>
      <c r="IG24" s="11">
        <v>25.686</v>
      </c>
      <c r="IH24" s="11">
        <v>24.478999999999999</v>
      </c>
      <c r="II24" s="11">
        <v>10.771000000000001</v>
      </c>
      <c r="IJ24" s="11">
        <v>10.952999999999999</v>
      </c>
      <c r="IK24" s="11">
        <v>4.4320000000000004</v>
      </c>
      <c r="IL24" s="11">
        <v>6.1749999999999998</v>
      </c>
      <c r="IM24" s="11">
        <v>1.8180000000000001</v>
      </c>
      <c r="IN24" s="12">
        <v>2.8650000000000002</v>
      </c>
      <c r="IP24" s="10">
        <v>5.1459999999999999</v>
      </c>
      <c r="IQ24" s="11">
        <v>22.756</v>
      </c>
      <c r="IR24" s="11">
        <v>4.1029999999999998</v>
      </c>
      <c r="IS24" s="11">
        <v>2.7410000000000001</v>
      </c>
      <c r="IT24" s="11">
        <v>5.9390000000000001</v>
      </c>
      <c r="IU24" s="11">
        <v>12.647</v>
      </c>
      <c r="IV24" s="11">
        <v>2.3140000000000001</v>
      </c>
      <c r="IW24" s="11">
        <v>4.4260000000000002</v>
      </c>
      <c r="IX24" s="11">
        <v>9.2509999999999994</v>
      </c>
      <c r="IY24" s="11">
        <v>8.2219999999999995</v>
      </c>
      <c r="IZ24" s="11">
        <v>28.54</v>
      </c>
      <c r="JA24" s="11">
        <v>27.199000000000002</v>
      </c>
      <c r="JB24" s="11">
        <v>11.968</v>
      </c>
      <c r="JC24" s="11">
        <v>12.17</v>
      </c>
      <c r="JD24" s="11">
        <v>4.9249999999999998</v>
      </c>
      <c r="JE24" s="11">
        <v>6.8620000000000001</v>
      </c>
      <c r="JF24" s="11">
        <v>2.02</v>
      </c>
      <c r="JG24" s="12">
        <v>3.1840000000000002</v>
      </c>
    </row>
    <row r="25" spans="1:267" ht="90" customHeight="1" x14ac:dyDescent="0.35">
      <c r="A25" s="253" t="s">
        <v>175</v>
      </c>
      <c r="B25" s="20" t="s">
        <v>136</v>
      </c>
      <c r="C25" s="256"/>
      <c r="D25" s="257"/>
      <c r="E25" s="256"/>
      <c r="F25" s="257"/>
      <c r="G25" s="256"/>
      <c r="H25" s="257"/>
      <c r="I25" s="24">
        <v>8</v>
      </c>
      <c r="J25" s="24">
        <v>6</v>
      </c>
      <c r="K25" s="24" t="s">
        <v>209</v>
      </c>
      <c r="L25" s="20" t="s">
        <v>210</v>
      </c>
      <c r="N25" s="56">
        <f>'objects basic info'!$H$8/1000*9.8</f>
        <v>9.8000000000000014E-3</v>
      </c>
      <c r="O25" s="53" t="s">
        <v>156</v>
      </c>
      <c r="P25" s="60">
        <v>2</v>
      </c>
      <c r="Q25" s="64" t="s">
        <v>199</v>
      </c>
      <c r="R25" s="56">
        <v>1</v>
      </c>
      <c r="S25" s="53" t="s">
        <v>152</v>
      </c>
      <c r="T25" s="60">
        <v>1</v>
      </c>
      <c r="U25" s="59" t="s">
        <v>200</v>
      </c>
      <c r="W25" s="33"/>
      <c r="X25" s="35" t="str">
        <f t="shared" si="0"/>
        <v/>
      </c>
      <c r="Y25" s="33"/>
      <c r="Z25" s="35" t="str">
        <f t="shared" si="1"/>
        <v/>
      </c>
      <c r="AA25" s="39">
        <f>N25</f>
        <v>9.8000000000000014E-3</v>
      </c>
      <c r="AB25" s="35">
        <f t="shared" si="2"/>
        <v>0.5</v>
      </c>
      <c r="AC25" s="39">
        <f>P25</f>
        <v>2</v>
      </c>
      <c r="AD25" s="35">
        <f t="shared" si="3"/>
        <v>1</v>
      </c>
      <c r="AE25" s="39">
        <f>R25</f>
        <v>1</v>
      </c>
      <c r="AF25" s="35">
        <f t="shared" si="4"/>
        <v>0.5</v>
      </c>
      <c r="AG25" s="39">
        <f>R25</f>
        <v>1</v>
      </c>
      <c r="AH25" s="35">
        <f t="shared" si="5"/>
        <v>0.5</v>
      </c>
      <c r="AI25" s="39"/>
      <c r="AJ25" s="35"/>
      <c r="AK25" s="39"/>
      <c r="AL25" s="35"/>
      <c r="AM25" s="39"/>
      <c r="AN25" s="35"/>
      <c r="AO25" s="39"/>
      <c r="AP25" s="35"/>
      <c r="AQ25" s="39"/>
      <c r="AR25" s="35"/>
      <c r="AS25" s="39"/>
      <c r="AT25" s="35"/>
      <c r="AU25" s="39"/>
      <c r="AV25" s="35"/>
      <c r="AW25" s="39"/>
      <c r="AX25" s="35"/>
      <c r="AY25" s="39"/>
      <c r="AZ25" s="35"/>
      <c r="BA25" s="39"/>
      <c r="BB25" s="35"/>
      <c r="BC25" s="39"/>
      <c r="BD25" s="35"/>
      <c r="BE25" s="39"/>
      <c r="BF25" s="35"/>
      <c r="BH25" s="13">
        <v>1.5369999999999999</v>
      </c>
      <c r="BI25" s="14">
        <v>1.617</v>
      </c>
      <c r="BJ25" s="14">
        <v>1.554</v>
      </c>
      <c r="BK25" s="14">
        <v>1.6319999999999999</v>
      </c>
      <c r="BL25" s="14">
        <v>1.17</v>
      </c>
      <c r="BM25" s="14">
        <v>1.175</v>
      </c>
      <c r="BN25" s="14">
        <v>0.74099999999999999</v>
      </c>
      <c r="BO25" s="14">
        <v>0.76100000000000001</v>
      </c>
      <c r="BP25" s="14">
        <v>1.3740000000000001</v>
      </c>
      <c r="BQ25" s="14">
        <v>1.3759999999999999</v>
      </c>
      <c r="BR25" s="14">
        <v>1.4079999999999999</v>
      </c>
      <c r="BS25" s="14">
        <v>1.3420000000000001</v>
      </c>
      <c r="BT25" s="14">
        <v>0.30099999999999999</v>
      </c>
      <c r="BU25" s="14">
        <v>0.28199999999999997</v>
      </c>
      <c r="BV25" s="14">
        <v>0.26700000000000002</v>
      </c>
      <c r="BW25" s="14">
        <v>0.247</v>
      </c>
      <c r="BX25" s="14">
        <v>0.245</v>
      </c>
      <c r="BY25" s="15">
        <v>0.23300000000000001</v>
      </c>
      <c r="CA25" s="13">
        <v>3.073</v>
      </c>
      <c r="CB25" s="14">
        <v>3.234</v>
      </c>
      <c r="CC25" s="14">
        <v>3.109</v>
      </c>
      <c r="CD25" s="14">
        <v>3.2639999999999998</v>
      </c>
      <c r="CE25" s="14">
        <v>2.34</v>
      </c>
      <c r="CF25" s="14">
        <v>2.3490000000000002</v>
      </c>
      <c r="CG25" s="14">
        <v>1.482</v>
      </c>
      <c r="CH25" s="14">
        <v>1.5229999999999999</v>
      </c>
      <c r="CI25" s="14">
        <v>2.7469999999999999</v>
      </c>
      <c r="CJ25" s="14">
        <v>2.7519999999999998</v>
      </c>
      <c r="CK25" s="14">
        <v>2.8159999999999998</v>
      </c>
      <c r="CL25" s="14">
        <v>2.6850000000000001</v>
      </c>
      <c r="CM25" s="14">
        <v>0.60299999999999998</v>
      </c>
      <c r="CN25" s="14">
        <v>0.56399999999999995</v>
      </c>
      <c r="CO25" s="14">
        <v>0.53500000000000003</v>
      </c>
      <c r="CP25" s="14">
        <v>0.49399999999999999</v>
      </c>
      <c r="CQ25" s="14">
        <v>0.49</v>
      </c>
      <c r="CR25" s="15">
        <v>0.46700000000000003</v>
      </c>
      <c r="CT25" s="13">
        <v>6.1459999999999999</v>
      </c>
      <c r="CU25" s="14">
        <v>6.468</v>
      </c>
      <c r="CV25" s="14">
        <v>6.2169999999999996</v>
      </c>
      <c r="CW25" s="14">
        <v>6.5279999999999996</v>
      </c>
      <c r="CX25" s="14">
        <v>4.68</v>
      </c>
      <c r="CY25" s="14">
        <v>4.6989999999999998</v>
      </c>
      <c r="CZ25" s="14">
        <v>2.9630000000000001</v>
      </c>
      <c r="DA25" s="14">
        <v>3.0449999999999999</v>
      </c>
      <c r="DB25" s="14">
        <v>5.4939999999999998</v>
      </c>
      <c r="DC25" s="14">
        <v>5.5049999999999999</v>
      </c>
      <c r="DD25" s="14">
        <v>5.6319999999999997</v>
      </c>
      <c r="DE25" s="14">
        <v>5.37</v>
      </c>
      <c r="DF25" s="14">
        <v>1.2050000000000001</v>
      </c>
      <c r="DG25" s="14">
        <v>1.127</v>
      </c>
      <c r="DH25" s="14">
        <v>1.07</v>
      </c>
      <c r="DI25" s="14">
        <v>0.98799999999999999</v>
      </c>
      <c r="DJ25" s="14">
        <v>0.97899999999999998</v>
      </c>
      <c r="DK25" s="15">
        <v>0.93400000000000005</v>
      </c>
      <c r="DM25" s="13">
        <v>9.2200000000000006</v>
      </c>
      <c r="DN25" s="14">
        <v>9.7029999999999994</v>
      </c>
      <c r="DO25" s="14">
        <v>9.3260000000000005</v>
      </c>
      <c r="DP25" s="14">
        <v>9.7919999999999998</v>
      </c>
      <c r="DQ25" s="14">
        <v>7.02</v>
      </c>
      <c r="DR25" s="14">
        <v>7.048</v>
      </c>
      <c r="DS25" s="14">
        <v>4.4450000000000003</v>
      </c>
      <c r="DT25" s="14">
        <v>4.5679999999999996</v>
      </c>
      <c r="DU25" s="14">
        <v>8.2420000000000009</v>
      </c>
      <c r="DV25" s="14">
        <v>8.2569999999999997</v>
      </c>
      <c r="DW25" s="14">
        <v>8.4480000000000004</v>
      </c>
      <c r="DX25" s="14">
        <v>8.0540000000000003</v>
      </c>
      <c r="DY25" s="14">
        <v>1.8080000000000001</v>
      </c>
      <c r="DZ25" s="14">
        <v>1.6910000000000001</v>
      </c>
      <c r="EA25" s="14">
        <v>1.6040000000000001</v>
      </c>
      <c r="EB25" s="14">
        <v>1.4830000000000001</v>
      </c>
      <c r="EC25" s="14">
        <v>1.4690000000000001</v>
      </c>
      <c r="ED25" s="15">
        <v>1.4</v>
      </c>
      <c r="EF25" s="13">
        <v>1.175</v>
      </c>
      <c r="EG25" s="14">
        <v>1.175</v>
      </c>
      <c r="EH25" s="14">
        <v>4</v>
      </c>
      <c r="EI25" s="14">
        <v>16.385000000000002</v>
      </c>
      <c r="EJ25" s="14">
        <v>2.0670000000000002</v>
      </c>
      <c r="EK25" s="14">
        <v>2.0670000000000002</v>
      </c>
      <c r="EL25" s="14">
        <v>0.86299999999999999</v>
      </c>
      <c r="EM25" s="14">
        <v>1.385</v>
      </c>
      <c r="EN25" s="14">
        <v>4.351</v>
      </c>
      <c r="EO25" s="14">
        <v>4.351</v>
      </c>
      <c r="EP25" s="14">
        <v>0.52800000000000002</v>
      </c>
      <c r="EQ25" s="14">
        <v>2.9460000000000002</v>
      </c>
      <c r="ER25" s="14">
        <v>0.29399999999999998</v>
      </c>
      <c r="ES25" s="14">
        <v>0.29399999999999998</v>
      </c>
      <c r="ET25" s="14">
        <v>0.214</v>
      </c>
      <c r="EU25" s="14">
        <v>0.57999999999999996</v>
      </c>
      <c r="EV25" s="14">
        <v>0.17100000000000001</v>
      </c>
      <c r="EW25" s="15">
        <v>0.42899999999999999</v>
      </c>
      <c r="EY25" s="13">
        <v>15.366</v>
      </c>
      <c r="EZ25" s="14">
        <v>16.170999999999999</v>
      </c>
      <c r="FA25" s="14">
        <v>15.542999999999999</v>
      </c>
      <c r="FB25" s="14">
        <v>16.321000000000002</v>
      </c>
      <c r="FC25" s="14">
        <v>11.699</v>
      </c>
      <c r="FD25" s="14">
        <v>11.747</v>
      </c>
      <c r="FE25" s="14">
        <v>7.4080000000000004</v>
      </c>
      <c r="FF25" s="14">
        <v>7.6139999999999999</v>
      </c>
      <c r="FG25" s="14">
        <v>13.736000000000001</v>
      </c>
      <c r="FH25" s="14">
        <v>13.762</v>
      </c>
      <c r="FI25" s="14">
        <v>14.08</v>
      </c>
      <c r="FJ25" s="14">
        <v>13.423999999999999</v>
      </c>
      <c r="FK25" s="14">
        <v>3.0129999999999999</v>
      </c>
      <c r="FL25" s="14">
        <v>2.8180000000000001</v>
      </c>
      <c r="FM25" s="14">
        <v>2.6739999999999999</v>
      </c>
      <c r="FN25" s="14">
        <v>2.4710000000000001</v>
      </c>
      <c r="FO25" s="14">
        <v>2.4489999999999998</v>
      </c>
      <c r="FP25" s="15">
        <v>2.3340000000000001</v>
      </c>
      <c r="FR25" s="13">
        <v>18.439</v>
      </c>
      <c r="FS25" s="14">
        <v>19.405000000000001</v>
      </c>
      <c r="FT25" s="14">
        <v>18.652000000000001</v>
      </c>
      <c r="FU25" s="14">
        <v>19.585000000000001</v>
      </c>
      <c r="FV25" s="14">
        <v>14.039</v>
      </c>
      <c r="FW25" s="14">
        <v>14.097</v>
      </c>
      <c r="FX25" s="14">
        <v>8.89</v>
      </c>
      <c r="FY25" s="14">
        <v>9.1359999999999992</v>
      </c>
      <c r="FZ25" s="14">
        <v>16.483000000000001</v>
      </c>
      <c r="GA25" s="14">
        <v>16.513999999999999</v>
      </c>
      <c r="GB25" s="14">
        <v>16.896000000000001</v>
      </c>
      <c r="GC25" s="14">
        <v>16.109000000000002</v>
      </c>
      <c r="GD25" s="14">
        <v>3.6160000000000001</v>
      </c>
      <c r="GE25" s="14">
        <v>3.3820000000000001</v>
      </c>
      <c r="GF25" s="14">
        <v>3.2090000000000001</v>
      </c>
      <c r="GG25" s="14">
        <v>2.9649999999999999</v>
      </c>
      <c r="GH25" s="14">
        <v>2.9380000000000002</v>
      </c>
      <c r="GI25" s="15">
        <v>2.8010000000000002</v>
      </c>
      <c r="GK25" s="13">
        <v>21.513000000000002</v>
      </c>
      <c r="GL25" s="14">
        <v>22.64</v>
      </c>
      <c r="GM25" s="14">
        <v>21.760999999999999</v>
      </c>
      <c r="GN25" s="14">
        <v>22.849</v>
      </c>
      <c r="GO25" s="14">
        <v>16.379000000000001</v>
      </c>
      <c r="GP25" s="14">
        <v>16.446000000000002</v>
      </c>
      <c r="GQ25" s="14">
        <v>10.371</v>
      </c>
      <c r="GR25" s="14">
        <v>10.659000000000001</v>
      </c>
      <c r="GS25" s="14">
        <v>19.231000000000002</v>
      </c>
      <c r="GT25" s="14">
        <v>19.266999999999999</v>
      </c>
      <c r="GU25" s="14">
        <v>19.712</v>
      </c>
      <c r="GV25" s="14">
        <v>18.794</v>
      </c>
      <c r="GW25" s="14">
        <v>4.2190000000000003</v>
      </c>
      <c r="GX25" s="14">
        <v>3.9460000000000002</v>
      </c>
      <c r="GY25" s="14">
        <v>3.7429999999999999</v>
      </c>
      <c r="GZ25" s="14">
        <v>3.4590000000000001</v>
      </c>
      <c r="HA25" s="14">
        <v>3.4279999999999999</v>
      </c>
      <c r="HB25" s="15">
        <v>3.2679999999999998</v>
      </c>
      <c r="HD25" s="13">
        <v>2.35</v>
      </c>
      <c r="HE25" s="14">
        <v>2.35</v>
      </c>
      <c r="HF25" s="14">
        <v>8</v>
      </c>
      <c r="HG25" s="14">
        <v>32.771000000000001</v>
      </c>
      <c r="HH25" s="14">
        <v>4.1349999999999998</v>
      </c>
      <c r="HI25" s="14">
        <v>4.1349999999999998</v>
      </c>
      <c r="HJ25" s="14">
        <v>1.7270000000000001</v>
      </c>
      <c r="HK25" s="14">
        <v>2.77</v>
      </c>
      <c r="HL25" s="14">
        <v>8.702</v>
      </c>
      <c r="HM25" s="14">
        <v>8.702</v>
      </c>
      <c r="HN25" s="14">
        <v>1.056</v>
      </c>
      <c r="HO25" s="14">
        <v>5.891</v>
      </c>
      <c r="HP25" s="14">
        <v>0.58799999999999997</v>
      </c>
      <c r="HQ25" s="14">
        <v>0.58799999999999997</v>
      </c>
      <c r="HR25" s="14">
        <v>0.42799999999999999</v>
      </c>
      <c r="HS25" s="14">
        <v>1.1599999999999999</v>
      </c>
      <c r="HT25" s="14">
        <v>0.34300000000000003</v>
      </c>
      <c r="HU25" s="15">
        <v>0.85899999999999999</v>
      </c>
      <c r="HW25" s="13">
        <v>27.658999999999999</v>
      </c>
      <c r="HX25" s="14">
        <v>29.108000000000001</v>
      </c>
      <c r="HY25" s="14">
        <v>27.978000000000002</v>
      </c>
      <c r="HZ25" s="14">
        <v>29.376999999999999</v>
      </c>
      <c r="IA25" s="14">
        <v>21.059000000000001</v>
      </c>
      <c r="IB25" s="14">
        <v>21.145</v>
      </c>
      <c r="IC25" s="14">
        <v>13.334</v>
      </c>
      <c r="ID25" s="14">
        <v>13.705</v>
      </c>
      <c r="IE25" s="14">
        <v>24.725000000000001</v>
      </c>
      <c r="IF25" s="14">
        <v>24.771000000000001</v>
      </c>
      <c r="IG25" s="14">
        <v>25.344000000000001</v>
      </c>
      <c r="IH25" s="14">
        <v>24.163</v>
      </c>
      <c r="II25" s="14">
        <v>5.4240000000000004</v>
      </c>
      <c r="IJ25" s="14">
        <v>5.0730000000000004</v>
      </c>
      <c r="IK25" s="14">
        <v>4.8129999999999997</v>
      </c>
      <c r="IL25" s="14">
        <v>4.4480000000000004</v>
      </c>
      <c r="IM25" s="14">
        <v>4.4080000000000004</v>
      </c>
      <c r="IN25" s="15">
        <v>4.2009999999999996</v>
      </c>
      <c r="IP25" s="13">
        <v>30.731999999999999</v>
      </c>
      <c r="IQ25" s="14">
        <v>32.341999999999999</v>
      </c>
      <c r="IR25" s="14">
        <v>31.087</v>
      </c>
      <c r="IS25" s="14">
        <v>32.642000000000003</v>
      </c>
      <c r="IT25" s="14">
        <v>23.399000000000001</v>
      </c>
      <c r="IU25" s="14">
        <v>23.494</v>
      </c>
      <c r="IV25" s="14">
        <v>14.816000000000001</v>
      </c>
      <c r="IW25" s="14">
        <v>15.227</v>
      </c>
      <c r="IX25" s="14">
        <v>27.472000000000001</v>
      </c>
      <c r="IY25" s="14">
        <v>27.524000000000001</v>
      </c>
      <c r="IZ25" s="14">
        <v>28.16</v>
      </c>
      <c r="JA25" s="14">
        <v>26.847999999999999</v>
      </c>
      <c r="JB25" s="14">
        <v>6.0259999999999998</v>
      </c>
      <c r="JC25" s="14">
        <v>5.6369999999999996</v>
      </c>
      <c r="JD25" s="14">
        <v>5.3479999999999999</v>
      </c>
      <c r="JE25" s="14">
        <v>4.9420000000000002</v>
      </c>
      <c r="JF25" s="14">
        <v>4.8970000000000002</v>
      </c>
      <c r="JG25" s="15">
        <v>4.6680000000000001</v>
      </c>
    </row>
    <row r="26" spans="1:267" ht="90" customHeight="1" x14ac:dyDescent="0.35">
      <c r="A26" s="255"/>
      <c r="B26" s="21" t="s">
        <v>131</v>
      </c>
      <c r="C26" s="245"/>
      <c r="D26" s="246"/>
      <c r="E26" s="245"/>
      <c r="F26" s="246"/>
      <c r="G26" s="245"/>
      <c r="H26" s="246"/>
      <c r="I26" s="25">
        <v>5</v>
      </c>
      <c r="J26" s="25">
        <v>6</v>
      </c>
      <c r="K26" s="25" t="s">
        <v>209</v>
      </c>
      <c r="L26" s="21" t="s">
        <v>210</v>
      </c>
      <c r="N26" s="48">
        <f>'objects basic info'!$H$8/1000*9.8</f>
        <v>9.8000000000000014E-3</v>
      </c>
      <c r="O26" s="50" t="s">
        <v>156</v>
      </c>
      <c r="P26" s="52">
        <v>2</v>
      </c>
      <c r="Q26" s="65" t="s">
        <v>199</v>
      </c>
      <c r="R26" s="49">
        <v>1</v>
      </c>
      <c r="S26" s="50" t="s">
        <v>152</v>
      </c>
      <c r="T26" s="52">
        <v>1</v>
      </c>
      <c r="U26" s="50" t="s">
        <v>200</v>
      </c>
      <c r="W26" s="5"/>
      <c r="X26" s="6" t="str">
        <f t="shared" si="0"/>
        <v/>
      </c>
      <c r="Y26" s="5"/>
      <c r="Z26" s="6" t="str">
        <f t="shared" si="1"/>
        <v/>
      </c>
      <c r="AA26" s="9">
        <f t="shared" ref="AA26:AA28" si="15">N26</f>
        <v>9.8000000000000014E-3</v>
      </c>
      <c r="AB26" s="6">
        <f t="shared" si="2"/>
        <v>0.5</v>
      </c>
      <c r="AC26" s="9">
        <f t="shared" ref="AC26:AC28" si="16">P26</f>
        <v>2</v>
      </c>
      <c r="AD26" s="6">
        <f t="shared" si="3"/>
        <v>0.5</v>
      </c>
      <c r="AE26" s="9">
        <f t="shared" ref="AE26:AE28" si="17">R26</f>
        <v>1</v>
      </c>
      <c r="AF26" s="6">
        <f t="shared" si="4"/>
        <v>2</v>
      </c>
      <c r="AG26" s="9">
        <f t="shared" ref="AG26:AG28" si="18">R26</f>
        <v>1</v>
      </c>
      <c r="AH26" s="6">
        <f t="shared" si="5"/>
        <v>2</v>
      </c>
      <c r="AI26" s="9"/>
      <c r="AJ26" s="6"/>
      <c r="AK26" s="9"/>
      <c r="AL26" s="6"/>
      <c r="AM26" s="9"/>
      <c r="AN26" s="6"/>
      <c r="AO26" s="9"/>
      <c r="AP26" s="6"/>
      <c r="AQ26" s="9"/>
      <c r="AR26" s="6"/>
      <c r="AS26" s="9"/>
      <c r="AT26" s="6"/>
      <c r="AU26" s="9"/>
      <c r="AV26" s="6"/>
      <c r="AW26" s="9"/>
      <c r="AX26" s="6"/>
      <c r="AY26" s="9"/>
      <c r="AZ26" s="6"/>
      <c r="BA26" s="9"/>
      <c r="BB26" s="6"/>
      <c r="BC26" s="9"/>
      <c r="BD26" s="6"/>
      <c r="BE26" s="9"/>
      <c r="BF26" s="6"/>
      <c r="BH26" s="5">
        <v>0.14699999999999999</v>
      </c>
      <c r="BI26" s="8">
        <v>0.14699999999999999</v>
      </c>
      <c r="BJ26" s="8">
        <v>0.5</v>
      </c>
      <c r="BK26" s="8">
        <v>2.048</v>
      </c>
      <c r="BL26" s="8">
        <v>0.25800000000000001</v>
      </c>
      <c r="BM26" s="8">
        <v>0.25800000000000001</v>
      </c>
      <c r="BN26" s="8">
        <v>0.108</v>
      </c>
      <c r="BO26" s="8">
        <v>0.17299999999999999</v>
      </c>
      <c r="BP26" s="8">
        <v>0.54400000000000004</v>
      </c>
      <c r="BQ26" s="8">
        <v>0.54400000000000004</v>
      </c>
      <c r="BR26" s="8">
        <v>6.6000000000000003E-2</v>
      </c>
      <c r="BS26" s="8">
        <v>0.36799999999999999</v>
      </c>
      <c r="BT26" s="8">
        <v>3.6999999999999998E-2</v>
      </c>
      <c r="BU26" s="8">
        <v>3.6999999999999998E-2</v>
      </c>
      <c r="BV26" s="8">
        <v>2.7E-2</v>
      </c>
      <c r="BW26" s="8">
        <v>7.2999999999999995E-2</v>
      </c>
      <c r="BX26" s="8">
        <v>2.1000000000000001E-2</v>
      </c>
      <c r="BY26" s="6">
        <v>5.3999999999999999E-2</v>
      </c>
      <c r="CA26" s="5">
        <v>0.29399999999999998</v>
      </c>
      <c r="CB26" s="8">
        <v>0.29399999999999998</v>
      </c>
      <c r="CC26" s="8">
        <v>1</v>
      </c>
      <c r="CD26" s="8" t="s">
        <v>194</v>
      </c>
      <c r="CE26" s="8">
        <v>0.51700000000000002</v>
      </c>
      <c r="CF26" s="8">
        <v>0.51700000000000002</v>
      </c>
      <c r="CG26" s="8">
        <v>0.216</v>
      </c>
      <c r="CH26" s="8">
        <v>0.34599999999999997</v>
      </c>
      <c r="CI26" s="8">
        <v>1.0880000000000001</v>
      </c>
      <c r="CJ26" s="8">
        <v>1.0880000000000001</v>
      </c>
      <c r="CK26" s="8">
        <v>0.13200000000000001</v>
      </c>
      <c r="CL26" s="8">
        <v>0.73599999999999999</v>
      </c>
      <c r="CM26" s="8">
        <v>7.2999999999999995E-2</v>
      </c>
      <c r="CN26" s="8">
        <v>7.2999999999999995E-2</v>
      </c>
      <c r="CO26" s="8">
        <v>5.2999999999999999E-2</v>
      </c>
      <c r="CP26" s="8">
        <v>0.14499999999999999</v>
      </c>
      <c r="CQ26" s="8">
        <v>4.2999999999999997E-2</v>
      </c>
      <c r="CR26" s="6">
        <v>0.107</v>
      </c>
      <c r="CT26" s="5">
        <v>0.58799999999999997</v>
      </c>
      <c r="CU26" s="8">
        <v>0.58799999999999997</v>
      </c>
      <c r="CV26" s="8">
        <v>2</v>
      </c>
      <c r="CW26" s="8">
        <v>8.1929999999999996</v>
      </c>
      <c r="CX26" s="8">
        <v>1.034</v>
      </c>
      <c r="CY26" s="8">
        <v>1.034</v>
      </c>
      <c r="CZ26" s="8">
        <v>0.432</v>
      </c>
      <c r="DA26" s="8">
        <v>0.69199999999999995</v>
      </c>
      <c r="DB26" s="8">
        <v>2.1760000000000002</v>
      </c>
      <c r="DC26" s="8">
        <v>2.1760000000000002</v>
      </c>
      <c r="DD26" s="8">
        <v>0.26400000000000001</v>
      </c>
      <c r="DE26" s="8">
        <v>1.4730000000000001</v>
      </c>
      <c r="DF26" s="8">
        <v>0.14699999999999999</v>
      </c>
      <c r="DG26" s="8">
        <v>0.14699999999999999</v>
      </c>
      <c r="DH26" s="8">
        <v>0.107</v>
      </c>
      <c r="DI26" s="8">
        <v>0.28999999999999998</v>
      </c>
      <c r="DJ26" s="8">
        <v>8.5999999999999993E-2</v>
      </c>
      <c r="DK26" s="6">
        <v>0.215</v>
      </c>
      <c r="DM26" s="5">
        <v>0.88100000000000001</v>
      </c>
      <c r="DN26" s="8">
        <v>0.88100000000000001</v>
      </c>
      <c r="DO26" s="8">
        <v>3</v>
      </c>
      <c r="DP26" s="8">
        <v>12.289</v>
      </c>
      <c r="DQ26" s="8">
        <v>1.55</v>
      </c>
      <c r="DR26" s="8">
        <v>1.55</v>
      </c>
      <c r="DS26" s="8">
        <v>0.64700000000000002</v>
      </c>
      <c r="DT26" s="8">
        <v>1.0389999999999999</v>
      </c>
      <c r="DU26" s="8">
        <v>3.2629999999999999</v>
      </c>
      <c r="DV26" s="8">
        <v>3.2629999999999999</v>
      </c>
      <c r="DW26" s="8">
        <v>0.39600000000000002</v>
      </c>
      <c r="DX26" s="8">
        <v>2.2090000000000001</v>
      </c>
      <c r="DY26" s="8">
        <v>0.22</v>
      </c>
      <c r="DZ26" s="8">
        <v>0.22</v>
      </c>
      <c r="EA26" s="8">
        <v>0.16</v>
      </c>
      <c r="EB26" s="8">
        <v>0.435</v>
      </c>
      <c r="EC26" s="8">
        <v>0.129</v>
      </c>
      <c r="ED26" s="6">
        <v>0.32200000000000001</v>
      </c>
      <c r="EF26" s="5">
        <v>4</v>
      </c>
      <c r="EG26" s="8">
        <v>7.3540000000000001</v>
      </c>
      <c r="EH26" s="8">
        <v>4.0229999999999997</v>
      </c>
      <c r="EI26" s="8">
        <v>4.0229999999999997</v>
      </c>
      <c r="EJ26" s="8">
        <v>2.8969999999999998</v>
      </c>
      <c r="EK26" s="8">
        <v>2.8969999999999998</v>
      </c>
      <c r="EL26" s="8">
        <v>1.571</v>
      </c>
      <c r="EM26" s="8">
        <v>1.893</v>
      </c>
      <c r="EN26" s="8">
        <v>0.3</v>
      </c>
      <c r="EO26" s="8">
        <v>0.3</v>
      </c>
      <c r="EP26" s="8">
        <v>0.51200000000000001</v>
      </c>
      <c r="EQ26" s="8">
        <v>0.51200000000000001</v>
      </c>
      <c r="ER26" s="8">
        <v>0.72399999999999998</v>
      </c>
      <c r="ES26" s="8">
        <v>0.72399999999999998</v>
      </c>
      <c r="ET26" s="8">
        <v>0.253</v>
      </c>
      <c r="EU26" s="8">
        <v>0.25700000000000001</v>
      </c>
      <c r="EV26" s="8">
        <v>0.23200000000000001</v>
      </c>
      <c r="EW26" s="6">
        <v>0.248</v>
      </c>
      <c r="EY26" s="5">
        <v>1.4690000000000001</v>
      </c>
      <c r="EZ26" s="8">
        <v>1.4690000000000001</v>
      </c>
      <c r="FA26" s="8">
        <v>5</v>
      </c>
      <c r="FB26" s="8">
        <v>20.481999999999999</v>
      </c>
      <c r="FC26" s="8">
        <v>2.5840000000000001</v>
      </c>
      <c r="FD26" s="8">
        <v>2.5840000000000001</v>
      </c>
      <c r="FE26" s="8">
        <v>1.079</v>
      </c>
      <c r="FF26" s="8">
        <v>1.7310000000000001</v>
      </c>
      <c r="FG26" s="8">
        <v>5.4390000000000001</v>
      </c>
      <c r="FH26" s="8">
        <v>5.4390000000000001</v>
      </c>
      <c r="FI26" s="8">
        <v>0.66</v>
      </c>
      <c r="FJ26" s="8">
        <v>3.6819999999999999</v>
      </c>
      <c r="FK26" s="8">
        <v>0.36699999999999999</v>
      </c>
      <c r="FL26" s="8">
        <v>0.36699999999999999</v>
      </c>
      <c r="FM26" s="8">
        <v>0.26700000000000002</v>
      </c>
      <c r="FN26" s="8">
        <v>0.72499999999999998</v>
      </c>
      <c r="FO26" s="8">
        <v>0.214</v>
      </c>
      <c r="FP26" s="6">
        <v>0.53700000000000003</v>
      </c>
      <c r="FR26" s="5">
        <v>1.7629999999999999</v>
      </c>
      <c r="FS26" s="8">
        <v>1.7629999999999999</v>
      </c>
      <c r="FT26" s="8">
        <v>6</v>
      </c>
      <c r="FU26" s="8">
        <v>24.577999999999999</v>
      </c>
      <c r="FV26" s="8">
        <v>3.101</v>
      </c>
      <c r="FW26" s="8">
        <v>3.101</v>
      </c>
      <c r="FX26" s="8">
        <v>1.2949999999999999</v>
      </c>
      <c r="FY26" s="8">
        <v>2.077</v>
      </c>
      <c r="FZ26" s="8">
        <v>6.5270000000000001</v>
      </c>
      <c r="GA26" s="8">
        <v>6.5270000000000001</v>
      </c>
      <c r="GB26" s="8">
        <v>0.79200000000000004</v>
      </c>
      <c r="GC26" s="8">
        <v>4.4180000000000001</v>
      </c>
      <c r="GD26" s="8">
        <v>0.441</v>
      </c>
      <c r="GE26" s="8">
        <v>0.441</v>
      </c>
      <c r="GF26" s="8">
        <v>0.32100000000000001</v>
      </c>
      <c r="GG26" s="8">
        <v>0.87</v>
      </c>
      <c r="GH26" s="8">
        <v>0.25700000000000001</v>
      </c>
      <c r="GI26" s="6">
        <v>0.64400000000000002</v>
      </c>
      <c r="GK26" s="5">
        <v>2.0569999999999999</v>
      </c>
      <c r="GL26" s="8">
        <v>2.0569999999999999</v>
      </c>
      <c r="GM26" s="8">
        <v>7</v>
      </c>
      <c r="GN26" s="8">
        <v>28.673999999999999</v>
      </c>
      <c r="GO26" s="8">
        <v>3.6179999999999999</v>
      </c>
      <c r="GP26" s="8">
        <v>3.6179999999999999</v>
      </c>
      <c r="GQ26" s="8">
        <v>1.5109999999999999</v>
      </c>
      <c r="GR26" s="8">
        <v>2.423</v>
      </c>
      <c r="GS26" s="8">
        <v>7.6139999999999999</v>
      </c>
      <c r="GT26" s="8">
        <v>7.6139999999999999</v>
      </c>
      <c r="GU26" s="8">
        <v>0.92400000000000004</v>
      </c>
      <c r="GV26" s="8">
        <v>5.1550000000000002</v>
      </c>
      <c r="GW26" s="8">
        <v>0.51400000000000001</v>
      </c>
      <c r="GX26" s="8">
        <v>0.51400000000000001</v>
      </c>
      <c r="GY26" s="8">
        <v>0.374</v>
      </c>
      <c r="GZ26" s="8">
        <v>1.0149999999999999</v>
      </c>
      <c r="HA26" s="8">
        <v>0.3</v>
      </c>
      <c r="HB26" s="6">
        <v>0.751</v>
      </c>
      <c r="HD26" s="5">
        <v>8</v>
      </c>
      <c r="HE26" s="8">
        <v>14.708</v>
      </c>
      <c r="HF26" s="8">
        <v>8.0470000000000006</v>
      </c>
      <c r="HG26" s="8">
        <v>8.0470000000000006</v>
      </c>
      <c r="HH26" s="8">
        <v>5.7939999999999996</v>
      </c>
      <c r="HI26" s="8">
        <v>5.7939999999999996</v>
      </c>
      <c r="HJ26" s="8">
        <v>3.1419999999999999</v>
      </c>
      <c r="HK26" s="8">
        <v>3.7850000000000001</v>
      </c>
      <c r="HL26" s="8">
        <v>0.6</v>
      </c>
      <c r="HM26" s="8">
        <v>0.6</v>
      </c>
      <c r="HN26" s="8">
        <v>1.024</v>
      </c>
      <c r="HO26" s="8">
        <v>1.024</v>
      </c>
      <c r="HP26" s="8">
        <v>1.4490000000000001</v>
      </c>
      <c r="HQ26" s="8">
        <v>1.4490000000000001</v>
      </c>
      <c r="HR26" s="8">
        <v>0.505</v>
      </c>
      <c r="HS26" s="8">
        <v>0.51400000000000001</v>
      </c>
      <c r="HT26" s="8">
        <v>0.46400000000000002</v>
      </c>
      <c r="HU26" s="6">
        <v>0.496</v>
      </c>
      <c r="HW26" s="5">
        <v>2.6440000000000001</v>
      </c>
      <c r="HX26" s="8">
        <v>2.6440000000000001</v>
      </c>
      <c r="HY26" s="8">
        <v>9</v>
      </c>
      <c r="HZ26" s="8">
        <v>36.866999999999997</v>
      </c>
      <c r="IA26" s="8">
        <v>4.6509999999999998</v>
      </c>
      <c r="IB26" s="8">
        <v>4.6509999999999998</v>
      </c>
      <c r="IC26" s="8">
        <v>1.9419999999999999</v>
      </c>
      <c r="ID26" s="8">
        <v>3.1160000000000001</v>
      </c>
      <c r="IE26" s="8">
        <v>9.7899999999999991</v>
      </c>
      <c r="IF26" s="8">
        <v>9.7899999999999991</v>
      </c>
      <c r="IG26" s="8">
        <v>1.1890000000000001</v>
      </c>
      <c r="IH26" s="8">
        <v>6.6280000000000001</v>
      </c>
      <c r="II26" s="8">
        <v>0.66100000000000003</v>
      </c>
      <c r="IJ26" s="8">
        <v>0.66100000000000003</v>
      </c>
      <c r="IK26" s="8">
        <v>0.48099999999999998</v>
      </c>
      <c r="IL26" s="8">
        <v>1.3049999999999999</v>
      </c>
      <c r="IM26" s="8">
        <v>0.38600000000000001</v>
      </c>
      <c r="IN26" s="6">
        <v>0.96599999999999997</v>
      </c>
      <c r="IP26" s="5">
        <v>2.9380000000000002</v>
      </c>
      <c r="IQ26" s="8">
        <v>2.9380000000000002</v>
      </c>
      <c r="IR26" s="8">
        <v>10</v>
      </c>
      <c r="IS26" s="8">
        <v>40.963999999999999</v>
      </c>
      <c r="IT26" s="8">
        <v>5.1680000000000001</v>
      </c>
      <c r="IU26" s="8">
        <v>5.1680000000000001</v>
      </c>
      <c r="IV26" s="8">
        <v>2.1579999999999999</v>
      </c>
      <c r="IW26" s="8">
        <v>3.4620000000000002</v>
      </c>
      <c r="IX26" s="8">
        <v>10.878</v>
      </c>
      <c r="IY26" s="8">
        <v>10.878</v>
      </c>
      <c r="IZ26" s="8">
        <v>1.321</v>
      </c>
      <c r="JA26" s="8">
        <v>7.3639999999999999</v>
      </c>
      <c r="JB26" s="8">
        <v>0.73499999999999999</v>
      </c>
      <c r="JC26" s="8">
        <v>0.73499999999999999</v>
      </c>
      <c r="JD26" s="8">
        <v>0.53500000000000003</v>
      </c>
      <c r="JE26" s="8">
        <v>1.45</v>
      </c>
      <c r="JF26" s="8">
        <v>0.42799999999999999</v>
      </c>
      <c r="JG26" s="6">
        <v>1.073</v>
      </c>
    </row>
    <row r="27" spans="1:267" ht="90" customHeight="1" x14ac:dyDescent="0.35">
      <c r="A27" s="255"/>
      <c r="B27" s="21" t="s">
        <v>122</v>
      </c>
      <c r="C27" s="245"/>
      <c r="D27" s="246"/>
      <c r="E27" s="245"/>
      <c r="F27" s="246"/>
      <c r="G27" s="245"/>
      <c r="H27" s="246"/>
      <c r="I27" s="25">
        <v>3</v>
      </c>
      <c r="J27" s="25">
        <v>6</v>
      </c>
      <c r="K27" s="25" t="s">
        <v>209</v>
      </c>
      <c r="L27" s="21" t="s">
        <v>210</v>
      </c>
      <c r="N27" s="48">
        <f>'objects basic info'!$H$8/1000*9.8</f>
        <v>9.8000000000000014E-3</v>
      </c>
      <c r="O27" s="50" t="s">
        <v>156</v>
      </c>
      <c r="P27" s="52">
        <v>2</v>
      </c>
      <c r="Q27" s="65" t="s">
        <v>199</v>
      </c>
      <c r="R27" s="49">
        <v>1</v>
      </c>
      <c r="S27" s="50" t="s">
        <v>152</v>
      </c>
      <c r="T27" s="52">
        <v>1</v>
      </c>
      <c r="U27" s="50" t="s">
        <v>200</v>
      </c>
      <c r="W27" s="5"/>
      <c r="X27" s="6" t="str">
        <f t="shared" si="0"/>
        <v/>
      </c>
      <c r="Y27" s="5"/>
      <c r="Z27" s="6" t="str">
        <f t="shared" si="1"/>
        <v/>
      </c>
      <c r="AA27" s="9">
        <f t="shared" si="15"/>
        <v>9.8000000000000014E-3</v>
      </c>
      <c r="AB27" s="6">
        <f t="shared" si="2"/>
        <v>0.5</v>
      </c>
      <c r="AC27" s="9">
        <f t="shared" si="16"/>
        <v>2</v>
      </c>
      <c r="AD27" s="6">
        <f t="shared" si="3"/>
        <v>2</v>
      </c>
      <c r="AE27" s="9">
        <f t="shared" si="17"/>
        <v>1</v>
      </c>
      <c r="AF27" s="6">
        <f t="shared" si="4"/>
        <v>2</v>
      </c>
      <c r="AG27" s="9">
        <f t="shared" si="18"/>
        <v>1</v>
      </c>
      <c r="AH27" s="6">
        <f t="shared" si="5"/>
        <v>2</v>
      </c>
      <c r="AI27" s="9"/>
      <c r="AJ27" s="6"/>
      <c r="AK27" s="9"/>
      <c r="AL27" s="6"/>
      <c r="AM27" s="9"/>
      <c r="AN27" s="6"/>
      <c r="AO27" s="9"/>
      <c r="AP27" s="6"/>
      <c r="AQ27" s="9"/>
      <c r="AR27" s="6"/>
      <c r="AS27" s="9"/>
      <c r="AT27" s="6"/>
      <c r="AU27" s="9"/>
      <c r="AV27" s="6"/>
      <c r="AW27" s="9"/>
      <c r="AX27" s="6"/>
      <c r="AY27" s="9"/>
      <c r="AZ27" s="6"/>
      <c r="BA27" s="9"/>
      <c r="BB27" s="6"/>
      <c r="BC27" s="9"/>
      <c r="BD27" s="6"/>
      <c r="BE27" s="9"/>
      <c r="BF27" s="6"/>
      <c r="BH27" s="5">
        <v>0.5</v>
      </c>
      <c r="BI27" s="8" t="s">
        <v>194</v>
      </c>
      <c r="BJ27" s="8">
        <v>0.503</v>
      </c>
      <c r="BK27" s="8">
        <v>0.503</v>
      </c>
      <c r="BL27" s="8">
        <v>0.36199999999999999</v>
      </c>
      <c r="BM27" s="8">
        <v>0.36199999999999999</v>
      </c>
      <c r="BN27" s="8">
        <v>0.19600000000000001</v>
      </c>
      <c r="BO27" s="8">
        <v>0.23699999999999999</v>
      </c>
      <c r="BP27" s="8">
        <v>3.7999999999999999E-2</v>
      </c>
      <c r="BQ27" s="8">
        <v>3.7999999999999999E-2</v>
      </c>
      <c r="BR27" s="8">
        <v>6.4000000000000001E-2</v>
      </c>
      <c r="BS27" s="8">
        <v>6.4000000000000001E-2</v>
      </c>
      <c r="BT27" s="8">
        <v>9.0999999999999998E-2</v>
      </c>
      <c r="BU27" s="8">
        <v>9.0999999999999998E-2</v>
      </c>
      <c r="BV27" s="8">
        <v>3.2000000000000001E-2</v>
      </c>
      <c r="BW27" s="8">
        <v>3.2000000000000001E-2</v>
      </c>
      <c r="BX27" s="8">
        <v>2.9000000000000001E-2</v>
      </c>
      <c r="BY27" s="6">
        <v>3.1E-2</v>
      </c>
      <c r="CA27" s="5" t="s">
        <v>194</v>
      </c>
      <c r="CB27" s="8" t="s">
        <v>194</v>
      </c>
      <c r="CC27" s="8" t="s">
        <v>194</v>
      </c>
      <c r="CD27" s="8">
        <v>1.006</v>
      </c>
      <c r="CE27" s="8">
        <v>0.72399999999999998</v>
      </c>
      <c r="CF27" s="8">
        <v>0.72399999999999998</v>
      </c>
      <c r="CG27" s="8">
        <v>0.39300000000000002</v>
      </c>
      <c r="CH27" s="8">
        <v>0.47299999999999998</v>
      </c>
      <c r="CI27" s="8">
        <v>7.4999999999999997E-2</v>
      </c>
      <c r="CJ27" s="8">
        <v>7.4999999999999997E-2</v>
      </c>
      <c r="CK27" s="8">
        <v>0.128</v>
      </c>
      <c r="CL27" s="8">
        <v>0.128</v>
      </c>
      <c r="CM27" s="8">
        <v>0.18099999999999999</v>
      </c>
      <c r="CN27" s="8">
        <v>0.18099999999999999</v>
      </c>
      <c r="CO27" s="8">
        <v>6.3E-2</v>
      </c>
      <c r="CP27" s="8">
        <v>6.4000000000000001E-2</v>
      </c>
      <c r="CQ27" s="8">
        <v>5.8000000000000003E-2</v>
      </c>
      <c r="CR27" s="6">
        <v>6.2E-2</v>
      </c>
      <c r="CT27" s="5">
        <v>2</v>
      </c>
      <c r="CU27" s="8" t="s">
        <v>194</v>
      </c>
      <c r="CV27" s="8">
        <v>2.012</v>
      </c>
      <c r="CW27" s="8">
        <v>2.012</v>
      </c>
      <c r="CX27" s="8">
        <v>1.4490000000000001</v>
      </c>
      <c r="CY27" s="8">
        <v>1.4490000000000001</v>
      </c>
      <c r="CZ27" s="8">
        <v>0.78500000000000003</v>
      </c>
      <c r="DA27" s="8">
        <v>0.94599999999999995</v>
      </c>
      <c r="DB27" s="8">
        <v>0.15</v>
      </c>
      <c r="DC27" s="8">
        <v>0.15</v>
      </c>
      <c r="DD27" s="8">
        <v>0.25600000000000001</v>
      </c>
      <c r="DE27" s="8">
        <v>0.25600000000000001</v>
      </c>
      <c r="DF27" s="8">
        <v>0.36199999999999999</v>
      </c>
      <c r="DG27" s="8">
        <v>0.36199999999999999</v>
      </c>
      <c r="DH27" s="8">
        <v>0.126</v>
      </c>
      <c r="DI27" s="8">
        <v>0.128</v>
      </c>
      <c r="DJ27" s="8">
        <v>0.11600000000000001</v>
      </c>
      <c r="DK27" s="6">
        <v>0.124</v>
      </c>
      <c r="DM27" s="5">
        <v>3</v>
      </c>
      <c r="DN27" s="8">
        <v>5.5149999999999997</v>
      </c>
      <c r="DO27" s="8">
        <v>3.0179999999999998</v>
      </c>
      <c r="DP27" s="8">
        <v>3.0179999999999998</v>
      </c>
      <c r="DQ27" s="8">
        <v>2.173</v>
      </c>
      <c r="DR27" s="8">
        <v>2.173</v>
      </c>
      <c r="DS27" s="8">
        <v>1.1779999999999999</v>
      </c>
      <c r="DT27" s="8">
        <v>1.419</v>
      </c>
      <c r="DU27" s="8">
        <v>0.22500000000000001</v>
      </c>
      <c r="DV27" s="8">
        <v>0.22500000000000001</v>
      </c>
      <c r="DW27" s="8">
        <v>0.38400000000000001</v>
      </c>
      <c r="DX27" s="8">
        <v>0.38400000000000001</v>
      </c>
      <c r="DY27" s="8">
        <v>0.54300000000000004</v>
      </c>
      <c r="DZ27" s="8">
        <v>0.54300000000000004</v>
      </c>
      <c r="EA27" s="8">
        <v>0.189</v>
      </c>
      <c r="EB27" s="8">
        <v>0.193</v>
      </c>
      <c r="EC27" s="8">
        <v>0.17399999999999999</v>
      </c>
      <c r="ED27" s="6">
        <v>0.186</v>
      </c>
      <c r="EF27" s="5">
        <v>0.78300000000000003</v>
      </c>
      <c r="EG27" s="8">
        <v>0.78300000000000003</v>
      </c>
      <c r="EH27" s="8">
        <v>4</v>
      </c>
      <c r="EI27" s="8">
        <v>8.1649999999999991</v>
      </c>
      <c r="EJ27" s="8">
        <v>2.052</v>
      </c>
      <c r="EK27" s="8">
        <v>2.052</v>
      </c>
      <c r="EL27" s="8">
        <v>0.626</v>
      </c>
      <c r="EM27" s="8">
        <v>0.91</v>
      </c>
      <c r="EN27" s="8">
        <v>3.5139999999999998</v>
      </c>
      <c r="EO27" s="8">
        <v>3.5139999999999998</v>
      </c>
      <c r="EP27" s="8">
        <v>0.52800000000000002</v>
      </c>
      <c r="EQ27" s="8">
        <v>2.9460000000000002</v>
      </c>
      <c r="ER27" s="8">
        <v>0.19600000000000001</v>
      </c>
      <c r="ES27" s="8">
        <v>0.19600000000000001</v>
      </c>
      <c r="ET27" s="8">
        <v>0.15</v>
      </c>
      <c r="EU27" s="8">
        <v>0.33400000000000002</v>
      </c>
      <c r="EV27" s="8">
        <v>0.121</v>
      </c>
      <c r="EW27" s="6">
        <v>0.245</v>
      </c>
      <c r="EY27" s="5" t="s">
        <v>194</v>
      </c>
      <c r="EZ27" s="8">
        <v>9.1920000000000002</v>
      </c>
      <c r="FA27" s="8">
        <v>5.0289999999999999</v>
      </c>
      <c r="FB27" s="8">
        <v>5.0289999999999999</v>
      </c>
      <c r="FC27" s="8">
        <v>3.621</v>
      </c>
      <c r="FD27" s="8">
        <v>3.621</v>
      </c>
      <c r="FE27" s="8">
        <v>1.964</v>
      </c>
      <c r="FF27" s="8">
        <v>2.3660000000000001</v>
      </c>
      <c r="FG27" s="8">
        <v>0.375</v>
      </c>
      <c r="FH27" s="8">
        <v>0.375</v>
      </c>
      <c r="FI27" s="8">
        <v>0.64</v>
      </c>
      <c r="FJ27" s="8">
        <v>0.64</v>
      </c>
      <c r="FK27" s="8">
        <v>0.90500000000000003</v>
      </c>
      <c r="FL27" s="8">
        <v>0.90500000000000003</v>
      </c>
      <c r="FM27" s="8">
        <v>0.316</v>
      </c>
      <c r="FN27" s="8">
        <v>0.32100000000000001</v>
      </c>
      <c r="FO27" s="8">
        <v>0.28999999999999998</v>
      </c>
      <c r="FP27" s="6">
        <v>0.31</v>
      </c>
      <c r="FR27" s="5">
        <v>6</v>
      </c>
      <c r="FS27" s="8">
        <v>11.031000000000001</v>
      </c>
      <c r="FT27" s="8">
        <v>6.0350000000000001</v>
      </c>
      <c r="FU27" s="8">
        <v>6.0350000000000001</v>
      </c>
      <c r="FV27" s="8">
        <v>4.3460000000000001</v>
      </c>
      <c r="FW27" s="8">
        <v>4.3460000000000001</v>
      </c>
      <c r="FX27" s="8">
        <v>2.3559999999999999</v>
      </c>
      <c r="FY27" s="8">
        <v>2.839</v>
      </c>
      <c r="FZ27" s="8">
        <v>0.45</v>
      </c>
      <c r="GA27" s="8">
        <v>0.45</v>
      </c>
      <c r="GB27" s="8">
        <v>0.76800000000000002</v>
      </c>
      <c r="GC27" s="8">
        <v>0.76800000000000002</v>
      </c>
      <c r="GD27" s="8">
        <v>1.0860000000000001</v>
      </c>
      <c r="GE27" s="8">
        <v>1.0860000000000001</v>
      </c>
      <c r="GF27" s="8">
        <v>0.379</v>
      </c>
      <c r="GG27" s="8">
        <v>0.38500000000000001</v>
      </c>
      <c r="GH27" s="8">
        <v>0.34799999999999998</v>
      </c>
      <c r="GI27" s="6">
        <v>0.372</v>
      </c>
      <c r="GK27" s="5">
        <v>7</v>
      </c>
      <c r="GL27" s="8">
        <v>12.869</v>
      </c>
      <c r="GM27" s="8">
        <v>7.0410000000000004</v>
      </c>
      <c r="GN27" s="8">
        <v>7.0410000000000004</v>
      </c>
      <c r="GO27" s="8">
        <v>5.07</v>
      </c>
      <c r="GP27" s="8">
        <v>5.07</v>
      </c>
      <c r="GQ27" s="8">
        <v>2.7490000000000001</v>
      </c>
      <c r="GR27" s="8">
        <v>3.3119999999999998</v>
      </c>
      <c r="GS27" s="8">
        <v>0.52500000000000002</v>
      </c>
      <c r="GT27" s="8">
        <v>0.52500000000000002</v>
      </c>
      <c r="GU27" s="8">
        <v>0.89600000000000002</v>
      </c>
      <c r="GV27" s="8">
        <v>0.89600000000000002</v>
      </c>
      <c r="GW27" s="8">
        <v>1.2669999999999999</v>
      </c>
      <c r="GX27" s="8">
        <v>1.2669999999999999</v>
      </c>
      <c r="GY27" s="8">
        <v>0.442</v>
      </c>
      <c r="GZ27" s="8">
        <v>0.44900000000000001</v>
      </c>
      <c r="HA27" s="8">
        <v>0.40600000000000003</v>
      </c>
      <c r="HB27" s="6">
        <v>0.434</v>
      </c>
      <c r="HD27" s="5">
        <v>1.5660000000000001</v>
      </c>
      <c r="HE27" s="8">
        <v>1.5660000000000001</v>
      </c>
      <c r="HF27" s="8">
        <v>8</v>
      </c>
      <c r="HG27" s="8">
        <v>16.329000000000001</v>
      </c>
      <c r="HH27" s="8">
        <v>4.1040000000000001</v>
      </c>
      <c r="HI27" s="8">
        <v>4.1040000000000001</v>
      </c>
      <c r="HJ27" s="8">
        <v>1.2509999999999999</v>
      </c>
      <c r="HK27" s="8">
        <v>1.821</v>
      </c>
      <c r="HL27" s="8">
        <v>7.0279999999999996</v>
      </c>
      <c r="HM27" s="8">
        <v>7.0279999999999996</v>
      </c>
      <c r="HN27" s="8">
        <v>1.056</v>
      </c>
      <c r="HO27" s="8">
        <v>5.891</v>
      </c>
      <c r="HP27" s="8">
        <v>0.39100000000000001</v>
      </c>
      <c r="HQ27" s="8">
        <v>0.39100000000000001</v>
      </c>
      <c r="HR27" s="8">
        <v>0.3</v>
      </c>
      <c r="HS27" s="8">
        <v>0.66700000000000004</v>
      </c>
      <c r="HT27" s="8">
        <v>0.24199999999999999</v>
      </c>
      <c r="HU27" s="6">
        <v>0.49</v>
      </c>
      <c r="HW27" s="5">
        <v>9</v>
      </c>
      <c r="HX27" s="8">
        <v>16.545999999999999</v>
      </c>
      <c r="HY27" s="8">
        <v>9.0530000000000008</v>
      </c>
      <c r="HZ27" s="8">
        <v>9.0530000000000008</v>
      </c>
      <c r="IA27" s="8">
        <v>6.5179999999999998</v>
      </c>
      <c r="IB27" s="8">
        <v>6.5179999999999998</v>
      </c>
      <c r="IC27" s="8">
        <v>3.5339999999999998</v>
      </c>
      <c r="ID27" s="8">
        <v>4.258</v>
      </c>
      <c r="IE27" s="8">
        <v>0.67500000000000004</v>
      </c>
      <c r="IF27" s="8">
        <v>0.67500000000000004</v>
      </c>
      <c r="IG27" s="8">
        <v>1.1519999999999999</v>
      </c>
      <c r="IH27" s="8">
        <v>1.1519999999999999</v>
      </c>
      <c r="II27" s="8">
        <v>1.63</v>
      </c>
      <c r="IJ27" s="8">
        <v>1.63</v>
      </c>
      <c r="IK27" s="8">
        <v>0.56799999999999995</v>
      </c>
      <c r="IL27" s="8">
        <v>0.57799999999999996</v>
      </c>
      <c r="IM27" s="8">
        <v>0.52200000000000002</v>
      </c>
      <c r="IN27" s="6">
        <v>0.55800000000000005</v>
      </c>
      <c r="IP27" s="5">
        <v>10</v>
      </c>
      <c r="IQ27" s="8">
        <v>18.385000000000002</v>
      </c>
      <c r="IR27" s="8">
        <v>10.058999999999999</v>
      </c>
      <c r="IS27" s="8">
        <v>10.058999999999999</v>
      </c>
      <c r="IT27" s="8">
        <v>7.2430000000000003</v>
      </c>
      <c r="IU27" s="8">
        <v>7.2430000000000003</v>
      </c>
      <c r="IV27" s="8">
        <v>3.927</v>
      </c>
      <c r="IW27" s="8">
        <v>4.7309999999999999</v>
      </c>
      <c r="IX27" s="8">
        <v>0.75</v>
      </c>
      <c r="IY27" s="8">
        <v>0.75</v>
      </c>
      <c r="IZ27" s="8">
        <v>1.28</v>
      </c>
      <c r="JA27" s="8">
        <v>1.28</v>
      </c>
      <c r="JB27" s="8">
        <v>1.8109999999999999</v>
      </c>
      <c r="JC27" s="8">
        <v>1.8109999999999999</v>
      </c>
      <c r="JD27" s="8">
        <v>0.63100000000000001</v>
      </c>
      <c r="JE27" s="8">
        <v>0.64200000000000002</v>
      </c>
      <c r="JF27" s="8">
        <v>0.57999999999999996</v>
      </c>
      <c r="JG27" s="6">
        <v>0.62</v>
      </c>
    </row>
    <row r="28" spans="1:267" ht="90" customHeight="1" thickBot="1" x14ac:dyDescent="0.4">
      <c r="A28" s="254"/>
      <c r="B28" s="22" t="s">
        <v>127</v>
      </c>
      <c r="C28" s="260"/>
      <c r="D28" s="261"/>
      <c r="E28" s="260"/>
      <c r="F28" s="261"/>
      <c r="G28" s="260"/>
      <c r="H28" s="261"/>
      <c r="I28" s="26">
        <v>3</v>
      </c>
      <c r="J28" s="26">
        <v>6</v>
      </c>
      <c r="K28" s="26" t="s">
        <v>209</v>
      </c>
      <c r="L28" s="22" t="s">
        <v>210</v>
      </c>
      <c r="N28" s="69">
        <f>'objects basic info'!$H$8/1000*9.8</f>
        <v>9.8000000000000014E-3</v>
      </c>
      <c r="O28" s="55" t="s">
        <v>156</v>
      </c>
      <c r="P28" s="61">
        <v>2</v>
      </c>
      <c r="Q28" s="66" t="s">
        <v>199</v>
      </c>
      <c r="R28" s="54">
        <v>1</v>
      </c>
      <c r="S28" s="55" t="s">
        <v>152</v>
      </c>
      <c r="T28" s="61">
        <v>1</v>
      </c>
      <c r="U28" s="55" t="s">
        <v>200</v>
      </c>
      <c r="W28" s="10"/>
      <c r="X28" s="12" t="str">
        <f t="shared" si="0"/>
        <v/>
      </c>
      <c r="Y28" s="10"/>
      <c r="Z28" s="12" t="str">
        <f t="shared" si="1"/>
        <v/>
      </c>
      <c r="AA28" s="32">
        <f t="shared" si="15"/>
        <v>9.8000000000000014E-3</v>
      </c>
      <c r="AB28" s="12">
        <f t="shared" si="2"/>
        <v>0.5</v>
      </c>
      <c r="AC28" s="32">
        <f t="shared" si="16"/>
        <v>2</v>
      </c>
      <c r="AD28" s="12">
        <f t="shared" si="3"/>
        <v>1</v>
      </c>
      <c r="AE28" s="32">
        <f t="shared" si="17"/>
        <v>1</v>
      </c>
      <c r="AF28" s="12">
        <f t="shared" si="4"/>
        <v>2</v>
      </c>
      <c r="AG28" s="32">
        <f t="shared" si="18"/>
        <v>1</v>
      </c>
      <c r="AH28" s="12">
        <f t="shared" si="5"/>
        <v>2</v>
      </c>
      <c r="AI28" s="32"/>
      <c r="AJ28" s="12"/>
      <c r="AK28" s="32"/>
      <c r="AL28" s="12"/>
      <c r="AM28" s="32"/>
      <c r="AN28" s="12"/>
      <c r="AO28" s="32"/>
      <c r="AP28" s="12"/>
      <c r="AQ28" s="32"/>
      <c r="AR28" s="12"/>
      <c r="AS28" s="32"/>
      <c r="AT28" s="12"/>
      <c r="AU28" s="32"/>
      <c r="AV28" s="12"/>
      <c r="AW28" s="32"/>
      <c r="AX28" s="12"/>
      <c r="AY28" s="32"/>
      <c r="AZ28" s="12"/>
      <c r="BA28" s="32"/>
      <c r="BB28" s="12"/>
      <c r="BC28" s="32"/>
      <c r="BD28" s="12"/>
      <c r="BE28" s="32"/>
      <c r="BF28" s="12"/>
      <c r="BH28" s="10">
        <v>9.8000000000000004E-2</v>
      </c>
      <c r="BI28" s="16">
        <v>9.8000000000000004E-2</v>
      </c>
      <c r="BJ28" s="16">
        <v>0.5</v>
      </c>
      <c r="BK28" s="16">
        <v>1.0209999999999999</v>
      </c>
      <c r="BL28" s="16">
        <v>0.25700000000000001</v>
      </c>
      <c r="BM28" s="16">
        <v>0.25700000000000001</v>
      </c>
      <c r="BN28" s="16">
        <v>7.8E-2</v>
      </c>
      <c r="BO28" s="16">
        <v>0.114</v>
      </c>
      <c r="BP28" s="16">
        <v>0.439</v>
      </c>
      <c r="BQ28" s="16">
        <v>0.439</v>
      </c>
      <c r="BR28" s="16">
        <v>6.6000000000000003E-2</v>
      </c>
      <c r="BS28" s="16">
        <v>0.36799999999999999</v>
      </c>
      <c r="BT28" s="16">
        <v>2.4E-2</v>
      </c>
      <c r="BU28" s="16">
        <v>2.4E-2</v>
      </c>
      <c r="BV28" s="16">
        <v>1.9E-2</v>
      </c>
      <c r="BW28" s="16">
        <v>4.2000000000000003E-2</v>
      </c>
      <c r="BX28" s="16">
        <v>1.4999999999999999E-2</v>
      </c>
      <c r="BY28" s="12">
        <v>3.1E-2</v>
      </c>
      <c r="CA28" s="10">
        <v>0.19600000000000001</v>
      </c>
      <c r="CB28" s="11">
        <v>0.19600000000000001</v>
      </c>
      <c r="CC28" s="11">
        <v>1</v>
      </c>
      <c r="CD28" s="11">
        <v>2.0409999999999999</v>
      </c>
      <c r="CE28" s="11">
        <v>0.51300000000000001</v>
      </c>
      <c r="CF28" s="11">
        <v>0.51300000000000001</v>
      </c>
      <c r="CG28" s="11">
        <v>0.156</v>
      </c>
      <c r="CH28" s="11">
        <v>0.22800000000000001</v>
      </c>
      <c r="CI28" s="11">
        <v>0.879</v>
      </c>
      <c r="CJ28" s="11">
        <v>0.879</v>
      </c>
      <c r="CK28" s="11">
        <v>0.13200000000000001</v>
      </c>
      <c r="CL28" s="11">
        <v>0.73599999999999999</v>
      </c>
      <c r="CM28" s="11">
        <v>4.9000000000000002E-2</v>
      </c>
      <c r="CN28" s="11">
        <v>4.9000000000000002E-2</v>
      </c>
      <c r="CO28" s="11">
        <v>3.7999999999999999E-2</v>
      </c>
      <c r="CP28" s="11">
        <v>8.3000000000000004E-2</v>
      </c>
      <c r="CQ28" s="11">
        <v>0.03</v>
      </c>
      <c r="CR28" s="12">
        <v>6.0999999999999999E-2</v>
      </c>
      <c r="CT28" s="10">
        <v>0.39100000000000001</v>
      </c>
      <c r="CU28" s="11">
        <v>0.39100000000000001</v>
      </c>
      <c r="CV28" s="11">
        <v>2</v>
      </c>
      <c r="CW28" s="11">
        <v>4.0819999999999999</v>
      </c>
      <c r="CX28" s="11">
        <v>1.026</v>
      </c>
      <c r="CY28" s="11">
        <v>1.026</v>
      </c>
      <c r="CZ28" s="11">
        <v>0.313</v>
      </c>
      <c r="DA28" s="11">
        <v>0.45500000000000002</v>
      </c>
      <c r="DB28" s="11">
        <v>1.7569999999999999</v>
      </c>
      <c r="DC28" s="11">
        <v>1.7569999999999999</v>
      </c>
      <c r="DD28" s="11">
        <v>0.26400000000000001</v>
      </c>
      <c r="DE28" s="11">
        <v>1.4730000000000001</v>
      </c>
      <c r="DF28" s="11">
        <v>9.8000000000000004E-2</v>
      </c>
      <c r="DG28" s="11">
        <v>9.8000000000000004E-2</v>
      </c>
      <c r="DH28" s="11">
        <v>7.4999999999999997E-2</v>
      </c>
      <c r="DI28" s="11">
        <v>0.16700000000000001</v>
      </c>
      <c r="DJ28" s="11">
        <v>0.06</v>
      </c>
      <c r="DK28" s="12">
        <v>0.122</v>
      </c>
      <c r="DM28" s="10">
        <v>0.58699999999999997</v>
      </c>
      <c r="DN28" s="11">
        <v>0.58699999999999997</v>
      </c>
      <c r="DO28" s="11">
        <v>3</v>
      </c>
      <c r="DP28" s="11">
        <v>6.1239999999999997</v>
      </c>
      <c r="DQ28" s="11">
        <v>1.5389999999999999</v>
      </c>
      <c r="DR28" s="11">
        <v>1.5389999999999999</v>
      </c>
      <c r="DS28" s="11">
        <v>0.46899999999999997</v>
      </c>
      <c r="DT28" s="11">
        <v>0.68300000000000005</v>
      </c>
      <c r="DU28" s="11">
        <v>2.6360000000000001</v>
      </c>
      <c r="DV28" s="11">
        <v>2.6360000000000001</v>
      </c>
      <c r="DW28" s="11">
        <v>0.39600000000000002</v>
      </c>
      <c r="DX28" s="11">
        <v>2.2090000000000001</v>
      </c>
      <c r="DY28" s="11">
        <v>0.14699999999999999</v>
      </c>
      <c r="DZ28" s="11">
        <v>0.14699999999999999</v>
      </c>
      <c r="EA28" s="11">
        <v>0.113</v>
      </c>
      <c r="EB28" s="11">
        <v>0.25</v>
      </c>
      <c r="EC28" s="11">
        <v>9.0999999999999998E-2</v>
      </c>
      <c r="ED28" s="12">
        <v>0.184</v>
      </c>
      <c r="EF28" s="10">
        <v>0.39900000000000002</v>
      </c>
      <c r="EG28" s="11">
        <v>0.39900000000000002</v>
      </c>
      <c r="EH28" s="11">
        <v>0.32</v>
      </c>
      <c r="EI28" s="11">
        <v>0.32</v>
      </c>
      <c r="EJ28" s="11">
        <v>2.2709999999999999</v>
      </c>
      <c r="EK28" s="11">
        <v>2.2709999999999999</v>
      </c>
      <c r="EL28" s="11">
        <v>0.26600000000000001</v>
      </c>
      <c r="EM28" s="11">
        <v>0.315</v>
      </c>
      <c r="EN28" s="11">
        <v>1.2729999999999999</v>
      </c>
      <c r="EO28" s="11">
        <v>1.2729999999999999</v>
      </c>
      <c r="EP28" s="11">
        <v>1.5780000000000001</v>
      </c>
      <c r="EQ28" s="11">
        <v>1.5780000000000001</v>
      </c>
      <c r="ER28" s="11">
        <v>2.5099999999999998</v>
      </c>
      <c r="ES28" s="11">
        <v>2.5099999999999998</v>
      </c>
      <c r="ET28" s="11">
        <v>1.0009999999999999</v>
      </c>
      <c r="EU28" s="11">
        <v>0.92200000000000004</v>
      </c>
      <c r="EV28" s="11">
        <v>0.23799999999999999</v>
      </c>
      <c r="EW28" s="12">
        <v>0.26900000000000002</v>
      </c>
      <c r="EY28" s="10">
        <v>0.97899999999999998</v>
      </c>
      <c r="EZ28" s="11">
        <v>0.97899999999999998</v>
      </c>
      <c r="FA28" s="11">
        <v>5</v>
      </c>
      <c r="FB28" s="11">
        <v>10.206</v>
      </c>
      <c r="FC28" s="11">
        <v>2.5649999999999999</v>
      </c>
      <c r="FD28" s="11">
        <v>2.5649999999999999</v>
      </c>
      <c r="FE28" s="11">
        <v>0.78200000000000003</v>
      </c>
      <c r="FF28" s="11">
        <v>1.1379999999999999</v>
      </c>
      <c r="FG28" s="11">
        <v>4.3929999999999998</v>
      </c>
      <c r="FH28" s="11">
        <v>4.3929999999999998</v>
      </c>
      <c r="FI28" s="11">
        <v>0.66</v>
      </c>
      <c r="FJ28" s="11">
        <v>3.6819999999999999</v>
      </c>
      <c r="FK28" s="11">
        <v>0.245</v>
      </c>
      <c r="FL28" s="11">
        <v>0.245</v>
      </c>
      <c r="FM28" s="11">
        <v>0.188</v>
      </c>
      <c r="FN28" s="11">
        <v>0.41699999999999998</v>
      </c>
      <c r="FO28" s="11">
        <v>0.151</v>
      </c>
      <c r="FP28" s="12">
        <v>0.30599999999999999</v>
      </c>
      <c r="FR28" s="10">
        <v>1.1739999999999999</v>
      </c>
      <c r="FS28" s="11">
        <v>1.1739999999999999</v>
      </c>
      <c r="FT28" s="11">
        <v>6</v>
      </c>
      <c r="FU28" s="11">
        <v>12.247</v>
      </c>
      <c r="FV28" s="11">
        <v>3.0779999999999998</v>
      </c>
      <c r="FW28" s="11">
        <v>3.0779999999999998</v>
      </c>
      <c r="FX28" s="11">
        <v>0.93799999999999994</v>
      </c>
      <c r="FY28" s="11">
        <v>1.3660000000000001</v>
      </c>
      <c r="FZ28" s="11">
        <v>5.2709999999999999</v>
      </c>
      <c r="GA28" s="11">
        <v>5.2709999999999999</v>
      </c>
      <c r="GB28" s="11">
        <v>0.79200000000000004</v>
      </c>
      <c r="GC28" s="11">
        <v>4.4180000000000001</v>
      </c>
      <c r="GD28" s="11">
        <v>0.29399999999999998</v>
      </c>
      <c r="GE28" s="11">
        <v>0.29399999999999998</v>
      </c>
      <c r="GF28" s="11">
        <v>0.22500000000000001</v>
      </c>
      <c r="GG28" s="11">
        <v>0.501</v>
      </c>
      <c r="GH28" s="11">
        <v>0.18099999999999999</v>
      </c>
      <c r="GI28" s="12">
        <v>0.36699999999999999</v>
      </c>
      <c r="GK28" s="10">
        <v>1.37</v>
      </c>
      <c r="GL28" s="11">
        <v>1.37</v>
      </c>
      <c r="GM28" s="11">
        <v>7</v>
      </c>
      <c r="GN28" s="11">
        <v>14.288</v>
      </c>
      <c r="GO28" s="11">
        <v>3.5910000000000002</v>
      </c>
      <c r="GP28" s="11">
        <v>3.5910000000000002</v>
      </c>
      <c r="GQ28" s="11">
        <v>1.095</v>
      </c>
      <c r="GR28" s="11">
        <v>1.593</v>
      </c>
      <c r="GS28" s="11">
        <v>6.15</v>
      </c>
      <c r="GT28" s="11">
        <v>6.15</v>
      </c>
      <c r="GU28" s="11">
        <v>0.92400000000000004</v>
      </c>
      <c r="GV28" s="11">
        <v>5.1550000000000002</v>
      </c>
      <c r="GW28" s="11">
        <v>0.34300000000000003</v>
      </c>
      <c r="GX28" s="11">
        <v>0.34300000000000003</v>
      </c>
      <c r="GY28" s="11">
        <v>0.26300000000000001</v>
      </c>
      <c r="GZ28" s="11">
        <v>0.58399999999999996</v>
      </c>
      <c r="HA28" s="11">
        <v>0.21199999999999999</v>
      </c>
      <c r="HB28" s="12">
        <v>0.42899999999999999</v>
      </c>
      <c r="HD28" s="10">
        <v>0.79900000000000004</v>
      </c>
      <c r="HE28" s="11">
        <v>0.79900000000000004</v>
      </c>
      <c r="HF28" s="11">
        <v>0.64</v>
      </c>
      <c r="HG28" s="11">
        <v>0.64</v>
      </c>
      <c r="HH28" s="11">
        <v>4.5430000000000001</v>
      </c>
      <c r="HI28" s="11">
        <v>4.5430000000000001</v>
      </c>
      <c r="HJ28" s="11">
        <v>0.53200000000000003</v>
      </c>
      <c r="HK28" s="11">
        <v>0.63</v>
      </c>
      <c r="HL28" s="11">
        <v>2.5459999999999998</v>
      </c>
      <c r="HM28" s="11">
        <v>2.5459999999999998</v>
      </c>
      <c r="HN28" s="11">
        <v>3.1549999999999998</v>
      </c>
      <c r="HO28" s="11">
        <v>3.1549999999999998</v>
      </c>
      <c r="HP28" s="11">
        <v>5.0199999999999996</v>
      </c>
      <c r="HQ28" s="11">
        <v>5.0199999999999996</v>
      </c>
      <c r="HR28" s="11">
        <v>2.0009999999999999</v>
      </c>
      <c r="HS28" s="11">
        <v>1.8440000000000001</v>
      </c>
      <c r="HT28" s="11">
        <v>0.47599999999999998</v>
      </c>
      <c r="HU28" s="12">
        <v>0.53700000000000003</v>
      </c>
      <c r="HW28" s="10">
        <v>1.762</v>
      </c>
      <c r="HX28" s="11">
        <v>1.762</v>
      </c>
      <c r="HY28" s="11">
        <v>9</v>
      </c>
      <c r="HZ28" s="11">
        <v>18.370999999999999</v>
      </c>
      <c r="IA28" s="11">
        <v>4.617</v>
      </c>
      <c r="IB28" s="11">
        <v>4.617</v>
      </c>
      <c r="IC28" s="11">
        <v>1.4079999999999999</v>
      </c>
      <c r="ID28" s="11">
        <v>2.048</v>
      </c>
      <c r="IE28" s="11">
        <v>7.907</v>
      </c>
      <c r="IF28" s="11">
        <v>7.907</v>
      </c>
      <c r="IG28" s="11">
        <v>1.1890000000000001</v>
      </c>
      <c r="IH28" s="11">
        <v>6.6280000000000001</v>
      </c>
      <c r="II28" s="11">
        <v>0.44</v>
      </c>
      <c r="IJ28" s="11">
        <v>0.44</v>
      </c>
      <c r="IK28" s="11">
        <v>0.33800000000000002</v>
      </c>
      <c r="IL28" s="11">
        <v>0.751</v>
      </c>
      <c r="IM28" s="11">
        <v>0.27200000000000002</v>
      </c>
      <c r="IN28" s="12">
        <v>0.55100000000000005</v>
      </c>
      <c r="IP28" s="10">
        <v>1.9570000000000001</v>
      </c>
      <c r="IQ28" s="11">
        <v>1.9570000000000001</v>
      </c>
      <c r="IR28" s="11">
        <v>10</v>
      </c>
      <c r="IS28" s="11">
        <v>20.411999999999999</v>
      </c>
      <c r="IT28" s="11">
        <v>5.13</v>
      </c>
      <c r="IU28" s="11">
        <v>5.13</v>
      </c>
      <c r="IV28" s="11">
        <v>1.5640000000000001</v>
      </c>
      <c r="IW28" s="11">
        <v>2.2759999999999998</v>
      </c>
      <c r="IX28" s="11">
        <v>8.7850000000000001</v>
      </c>
      <c r="IY28" s="11">
        <v>8.7850000000000001</v>
      </c>
      <c r="IZ28" s="11">
        <v>1.321</v>
      </c>
      <c r="JA28" s="11">
        <v>7.3639999999999999</v>
      </c>
      <c r="JB28" s="11">
        <v>0.48899999999999999</v>
      </c>
      <c r="JC28" s="11">
        <v>0.48899999999999999</v>
      </c>
      <c r="JD28" s="11">
        <v>0.375</v>
      </c>
      <c r="JE28" s="11">
        <v>0.83399999999999996</v>
      </c>
      <c r="JF28" s="11">
        <v>0.30199999999999999</v>
      </c>
      <c r="JG28" s="12">
        <v>0.61199999999999999</v>
      </c>
    </row>
    <row r="29" spans="1:267" ht="90" customHeight="1" x14ac:dyDescent="0.35">
      <c r="A29" s="253" t="s">
        <v>176</v>
      </c>
      <c r="B29" s="20" t="s">
        <v>125</v>
      </c>
      <c r="C29" s="256"/>
      <c r="D29" s="257"/>
      <c r="E29" s="256"/>
      <c r="F29" s="257"/>
      <c r="G29" s="256"/>
      <c r="H29" s="257"/>
      <c r="I29" s="24">
        <v>5</v>
      </c>
      <c r="J29" s="24">
        <v>6</v>
      </c>
      <c r="K29" s="24" t="s">
        <v>209</v>
      </c>
      <c r="L29" s="20" t="s">
        <v>210</v>
      </c>
      <c r="N29" s="56">
        <f>'objects basic info'!$H$9/1000*9.8</f>
        <v>4.9000000000000002E-2</v>
      </c>
      <c r="O29" s="59" t="s">
        <v>244</v>
      </c>
      <c r="P29" s="60">
        <v>1</v>
      </c>
      <c r="Q29" s="59" t="s">
        <v>200</v>
      </c>
      <c r="R29" s="56">
        <v>2</v>
      </c>
      <c r="S29" s="59" t="s">
        <v>152</v>
      </c>
      <c r="T29" s="60">
        <v>1.5</v>
      </c>
      <c r="U29" s="59" t="s">
        <v>200</v>
      </c>
      <c r="W29" s="33">
        <f t="shared" ref="W29:W30" si="19">N29</f>
        <v>4.9000000000000002E-2</v>
      </c>
      <c r="X29" s="35">
        <f t="shared" si="0"/>
        <v>0.5</v>
      </c>
      <c r="Y29" s="33"/>
      <c r="Z29" s="35" t="str">
        <f t="shared" si="1"/>
        <v/>
      </c>
      <c r="AA29" s="9">
        <f>N29</f>
        <v>4.9000000000000002E-2</v>
      </c>
      <c r="AB29" s="35">
        <f t="shared" si="2"/>
        <v>1</v>
      </c>
      <c r="AC29" s="39"/>
      <c r="AD29" s="35" t="str">
        <f t="shared" si="3"/>
        <v/>
      </c>
      <c r="AE29" s="39">
        <f>R29-N29</f>
        <v>1.9510000000000001</v>
      </c>
      <c r="AF29" s="35">
        <f t="shared" si="4"/>
        <v>4</v>
      </c>
      <c r="AG29" s="39">
        <f>T29+N29</f>
        <v>1.5489999999999999</v>
      </c>
      <c r="AH29" s="35">
        <f t="shared" si="5"/>
        <v>3</v>
      </c>
      <c r="AI29" s="39"/>
      <c r="AJ29" s="35"/>
      <c r="AK29" s="39"/>
      <c r="AL29" s="35"/>
      <c r="AM29" s="39"/>
      <c r="AN29" s="35"/>
      <c r="AO29" s="39"/>
      <c r="AP29" s="35"/>
      <c r="AQ29" s="39"/>
      <c r="AR29" s="35"/>
      <c r="AS29" s="39"/>
      <c r="AT29" s="35"/>
      <c r="AU29" s="39"/>
      <c r="AV29" s="35"/>
      <c r="AW29" s="39"/>
      <c r="AX29" s="35"/>
      <c r="AY29" s="39"/>
      <c r="AZ29" s="35"/>
      <c r="BA29" s="39"/>
      <c r="BB29" s="35"/>
      <c r="BC29" s="39"/>
      <c r="BD29" s="35"/>
      <c r="BE29" s="39"/>
      <c r="BF29" s="35"/>
      <c r="BH29" s="13">
        <v>0.05</v>
      </c>
      <c r="BI29" s="14">
        <v>0.05</v>
      </c>
      <c r="BJ29" s="14">
        <v>0.04</v>
      </c>
      <c r="BK29" s="14">
        <v>0.04</v>
      </c>
      <c r="BL29" s="14">
        <v>0.28399999999999997</v>
      </c>
      <c r="BM29" s="14">
        <v>0.28399999999999997</v>
      </c>
      <c r="BN29" s="14">
        <v>3.3000000000000002E-2</v>
      </c>
      <c r="BO29" s="14">
        <v>3.9E-2</v>
      </c>
      <c r="BP29" s="14">
        <v>0.159</v>
      </c>
      <c r="BQ29" s="14">
        <v>0.159</v>
      </c>
      <c r="BR29" s="14">
        <v>0.19700000000000001</v>
      </c>
      <c r="BS29" s="14">
        <v>0.19700000000000001</v>
      </c>
      <c r="BT29" s="14">
        <v>0.314</v>
      </c>
      <c r="BU29" s="14">
        <v>0.314</v>
      </c>
      <c r="BV29" s="14">
        <v>0.125</v>
      </c>
      <c r="BW29" s="14">
        <v>0.115</v>
      </c>
      <c r="BX29" s="14">
        <v>0.03</v>
      </c>
      <c r="BY29" s="15">
        <v>3.4000000000000002E-2</v>
      </c>
      <c r="CA29" s="13">
        <v>0.1</v>
      </c>
      <c r="CB29" s="14">
        <v>0.1</v>
      </c>
      <c r="CC29" s="14">
        <v>0.08</v>
      </c>
      <c r="CD29" s="14">
        <v>0.08</v>
      </c>
      <c r="CE29" s="14">
        <v>0.56799999999999995</v>
      </c>
      <c r="CF29" s="14">
        <v>0.56799999999999995</v>
      </c>
      <c r="CG29" s="14">
        <v>6.6000000000000003E-2</v>
      </c>
      <c r="CH29" s="14">
        <v>7.9000000000000001E-2</v>
      </c>
      <c r="CI29" s="14">
        <v>0.318</v>
      </c>
      <c r="CJ29" s="14">
        <v>0.318</v>
      </c>
      <c r="CK29" s="14">
        <v>0.39400000000000002</v>
      </c>
      <c r="CL29" s="14">
        <v>0.39400000000000002</v>
      </c>
      <c r="CM29" s="14">
        <v>0.628</v>
      </c>
      <c r="CN29" s="14">
        <v>0.628</v>
      </c>
      <c r="CO29" s="14">
        <v>0.25</v>
      </c>
      <c r="CP29" s="14">
        <v>0.23100000000000001</v>
      </c>
      <c r="CQ29" s="14">
        <v>5.8999999999999997E-2</v>
      </c>
      <c r="CR29" s="15">
        <v>6.7000000000000004E-2</v>
      </c>
      <c r="CT29" s="13">
        <v>0.2</v>
      </c>
      <c r="CU29" s="14">
        <v>0.2</v>
      </c>
      <c r="CV29" s="14">
        <v>0.16</v>
      </c>
      <c r="CW29" s="14">
        <v>0.16</v>
      </c>
      <c r="CX29" s="14">
        <v>1.1359999999999999</v>
      </c>
      <c r="CY29" s="14">
        <v>1.1359999999999999</v>
      </c>
      <c r="CZ29" s="14">
        <v>0.13300000000000001</v>
      </c>
      <c r="DA29" s="14">
        <v>0.157</v>
      </c>
      <c r="DB29" s="14">
        <v>0.63600000000000001</v>
      </c>
      <c r="DC29" s="14">
        <v>0.63600000000000001</v>
      </c>
      <c r="DD29" s="14">
        <v>0.78900000000000003</v>
      </c>
      <c r="DE29" s="14">
        <v>0.78900000000000003</v>
      </c>
      <c r="DF29" s="14">
        <v>1.2549999999999999</v>
      </c>
      <c r="DG29" s="14">
        <v>1.2549999999999999</v>
      </c>
      <c r="DH29" s="14">
        <v>0.5</v>
      </c>
      <c r="DI29" s="14">
        <v>0.46100000000000002</v>
      </c>
      <c r="DJ29" s="14">
        <v>0.11899999999999999</v>
      </c>
      <c r="DK29" s="15">
        <v>0.13400000000000001</v>
      </c>
      <c r="DM29" s="13">
        <v>0.3</v>
      </c>
      <c r="DN29" s="14">
        <v>0.3</v>
      </c>
      <c r="DO29" s="14">
        <v>0.24</v>
      </c>
      <c r="DP29" s="14">
        <v>0.24</v>
      </c>
      <c r="DQ29" s="14">
        <v>1.704</v>
      </c>
      <c r="DR29" s="14">
        <v>1.704</v>
      </c>
      <c r="DS29" s="14">
        <v>0.19900000000000001</v>
      </c>
      <c r="DT29" s="14">
        <v>0.23599999999999999</v>
      </c>
      <c r="DU29" s="14">
        <v>0.95499999999999996</v>
      </c>
      <c r="DV29" s="14">
        <v>0.95499999999999996</v>
      </c>
      <c r="DW29" s="14">
        <v>1.1830000000000001</v>
      </c>
      <c r="DX29" s="14">
        <v>1.1830000000000001</v>
      </c>
      <c r="DY29" s="14">
        <v>1.883</v>
      </c>
      <c r="DZ29" s="14">
        <v>1.883</v>
      </c>
      <c r="EA29" s="14">
        <v>0.75</v>
      </c>
      <c r="EB29" s="14">
        <v>0.69199999999999995</v>
      </c>
      <c r="EC29" s="14">
        <v>0.17799999999999999</v>
      </c>
      <c r="ED29" s="15">
        <v>0.20100000000000001</v>
      </c>
      <c r="EF29" s="13">
        <v>0.439</v>
      </c>
      <c r="EG29" s="14">
        <v>1.3919999999999999</v>
      </c>
      <c r="EH29" s="14">
        <v>1.1850000000000001</v>
      </c>
      <c r="EI29" s="14">
        <v>1.179</v>
      </c>
      <c r="EJ29" s="14">
        <v>5.2679999999999998</v>
      </c>
      <c r="EK29" s="14">
        <v>2.593</v>
      </c>
      <c r="EL29" s="14">
        <v>0.41099999999999998</v>
      </c>
      <c r="EM29" s="14">
        <v>0.88600000000000001</v>
      </c>
      <c r="EN29" s="14">
        <v>4.4740000000000002</v>
      </c>
      <c r="EO29" s="14">
        <v>4.4740000000000002</v>
      </c>
      <c r="EP29" s="14">
        <v>4.8109999999999999</v>
      </c>
      <c r="EQ29" s="14">
        <v>1.8180000000000001</v>
      </c>
      <c r="ER29" s="14">
        <v>2.58</v>
      </c>
      <c r="ES29" s="14">
        <v>2.5750000000000002</v>
      </c>
      <c r="ET29" s="14">
        <v>1.8540000000000001</v>
      </c>
      <c r="EU29" s="14">
        <v>1.248</v>
      </c>
      <c r="EV29" s="14">
        <v>0.42899999999999999</v>
      </c>
      <c r="EW29" s="15">
        <v>0.751</v>
      </c>
      <c r="EY29" s="13">
        <v>0.499</v>
      </c>
      <c r="EZ29" s="14">
        <v>0.499</v>
      </c>
      <c r="FA29" s="14">
        <v>0.4</v>
      </c>
      <c r="FB29" s="14">
        <v>0.4</v>
      </c>
      <c r="FC29" s="14">
        <v>2.839</v>
      </c>
      <c r="FD29" s="14">
        <v>2.839</v>
      </c>
      <c r="FE29" s="14">
        <v>0.33200000000000002</v>
      </c>
      <c r="FF29" s="14">
        <v>0.39300000000000002</v>
      </c>
      <c r="FG29" s="14">
        <v>1.591</v>
      </c>
      <c r="FH29" s="14">
        <v>1.591</v>
      </c>
      <c r="FI29" s="14">
        <v>1.972</v>
      </c>
      <c r="FJ29" s="14">
        <v>1.972</v>
      </c>
      <c r="FK29" s="14">
        <v>3.1379999999999999</v>
      </c>
      <c r="FL29" s="14">
        <v>3.1379999999999999</v>
      </c>
      <c r="FM29" s="14">
        <v>1.2509999999999999</v>
      </c>
      <c r="FN29" s="14">
        <v>1.153</v>
      </c>
      <c r="FO29" s="14">
        <v>0.29699999999999999</v>
      </c>
      <c r="FP29" s="15">
        <v>0.33600000000000002</v>
      </c>
      <c r="FR29" s="13">
        <v>0.59899999999999998</v>
      </c>
      <c r="FS29" s="14">
        <v>0.59899999999999998</v>
      </c>
      <c r="FT29" s="14">
        <v>0.48</v>
      </c>
      <c r="FU29" s="14">
        <v>0.48</v>
      </c>
      <c r="FV29" s="14">
        <v>3.407</v>
      </c>
      <c r="FW29" s="14">
        <v>3.407</v>
      </c>
      <c r="FX29" s="14">
        <v>0.39900000000000002</v>
      </c>
      <c r="FY29" s="14">
        <v>0.47199999999999998</v>
      </c>
      <c r="FZ29" s="14">
        <v>1.909</v>
      </c>
      <c r="GA29" s="14">
        <v>1.909</v>
      </c>
      <c r="GB29" s="14">
        <v>2.367</v>
      </c>
      <c r="GC29" s="14">
        <v>2.367</v>
      </c>
      <c r="GD29" s="14">
        <v>3.7650000000000001</v>
      </c>
      <c r="GE29" s="14">
        <v>3.7650000000000001</v>
      </c>
      <c r="GF29" s="14">
        <v>1.5009999999999999</v>
      </c>
      <c r="GG29" s="14">
        <v>1.383</v>
      </c>
      <c r="GH29" s="14">
        <v>0.35699999999999998</v>
      </c>
      <c r="GI29" s="15">
        <v>0.40300000000000002</v>
      </c>
      <c r="GK29" s="13">
        <v>0.69899999999999995</v>
      </c>
      <c r="GL29" s="14">
        <v>0.69899999999999995</v>
      </c>
      <c r="GM29" s="14">
        <v>0.56000000000000005</v>
      </c>
      <c r="GN29" s="14">
        <v>0.56000000000000005</v>
      </c>
      <c r="GO29" s="14">
        <v>3.9750000000000001</v>
      </c>
      <c r="GP29" s="14">
        <v>3.9750000000000001</v>
      </c>
      <c r="GQ29" s="14">
        <v>0.46500000000000002</v>
      </c>
      <c r="GR29" s="14">
        <v>0.55100000000000005</v>
      </c>
      <c r="GS29" s="14">
        <v>2.2269999999999999</v>
      </c>
      <c r="GT29" s="14">
        <v>2.2269999999999999</v>
      </c>
      <c r="GU29" s="14">
        <v>2.7610000000000001</v>
      </c>
      <c r="GV29" s="14">
        <v>2.7610000000000001</v>
      </c>
      <c r="GW29" s="14">
        <v>4.3929999999999998</v>
      </c>
      <c r="GX29" s="14">
        <v>4.3929999999999998</v>
      </c>
      <c r="GY29" s="14">
        <v>1.7509999999999999</v>
      </c>
      <c r="GZ29" s="14">
        <v>1.6140000000000001</v>
      </c>
      <c r="HA29" s="14">
        <v>0.41599999999999998</v>
      </c>
      <c r="HB29" s="15">
        <v>0.47</v>
      </c>
      <c r="HD29" s="13">
        <v>0.878</v>
      </c>
      <c r="HE29" s="14">
        <v>2.7829999999999999</v>
      </c>
      <c r="HF29" s="14">
        <v>2.371</v>
      </c>
      <c r="HG29" s="14">
        <v>2.3580000000000001</v>
      </c>
      <c r="HH29" s="14">
        <v>10.537000000000001</v>
      </c>
      <c r="HI29" s="14">
        <v>5.1859999999999999</v>
      </c>
      <c r="HJ29" s="14">
        <v>0.82099999999999995</v>
      </c>
      <c r="HK29" s="14">
        <v>1.7729999999999999</v>
      </c>
      <c r="HL29" s="14">
        <v>8.9480000000000004</v>
      </c>
      <c r="HM29" s="14">
        <v>8.9480000000000004</v>
      </c>
      <c r="HN29" s="14">
        <v>9.6229999999999993</v>
      </c>
      <c r="HO29" s="14">
        <v>3.637</v>
      </c>
      <c r="HP29" s="14">
        <v>5.1589999999999998</v>
      </c>
      <c r="HQ29" s="14">
        <v>5.1509999999999998</v>
      </c>
      <c r="HR29" s="14">
        <v>3.7080000000000002</v>
      </c>
      <c r="HS29" s="14">
        <v>2.496</v>
      </c>
      <c r="HT29" s="14">
        <v>0.85799999999999998</v>
      </c>
      <c r="HU29" s="15">
        <v>1.5009999999999999</v>
      </c>
      <c r="HW29" s="13">
        <v>0.89900000000000002</v>
      </c>
      <c r="HX29" s="14">
        <v>0.89900000000000002</v>
      </c>
      <c r="HY29" s="14">
        <v>0.72</v>
      </c>
      <c r="HZ29" s="14">
        <v>0.72</v>
      </c>
      <c r="IA29" s="14">
        <v>5.1109999999999998</v>
      </c>
      <c r="IB29" s="14">
        <v>5.1109999999999998</v>
      </c>
      <c r="IC29" s="14">
        <v>0.59799999999999998</v>
      </c>
      <c r="ID29" s="14">
        <v>0.70799999999999996</v>
      </c>
      <c r="IE29" s="14">
        <v>2.8639999999999999</v>
      </c>
      <c r="IF29" s="14">
        <v>2.8639999999999999</v>
      </c>
      <c r="IG29" s="14">
        <v>3.55</v>
      </c>
      <c r="IH29" s="14">
        <v>3.55</v>
      </c>
      <c r="II29" s="14">
        <v>5.6479999999999997</v>
      </c>
      <c r="IJ29" s="14">
        <v>5.6479999999999997</v>
      </c>
      <c r="IK29" s="14">
        <v>2.2509999999999999</v>
      </c>
      <c r="IL29" s="14">
        <v>2.0750000000000002</v>
      </c>
      <c r="IM29" s="14">
        <v>0.53500000000000003</v>
      </c>
      <c r="IN29" s="15">
        <v>0.60399999999999998</v>
      </c>
      <c r="IP29" s="13">
        <v>0.998</v>
      </c>
      <c r="IQ29" s="14">
        <v>0.998</v>
      </c>
      <c r="IR29" s="14">
        <v>0.8</v>
      </c>
      <c r="IS29" s="14">
        <v>0.8</v>
      </c>
      <c r="IT29" s="14">
        <v>5.6779999999999999</v>
      </c>
      <c r="IU29" s="14">
        <v>5.6779999999999999</v>
      </c>
      <c r="IV29" s="14">
        <v>0.66500000000000004</v>
      </c>
      <c r="IW29" s="14">
        <v>0.78700000000000003</v>
      </c>
      <c r="IX29" s="14">
        <v>3.1819999999999999</v>
      </c>
      <c r="IY29" s="14">
        <v>3.1819999999999999</v>
      </c>
      <c r="IZ29" s="14">
        <v>3.944</v>
      </c>
      <c r="JA29" s="14">
        <v>3.944</v>
      </c>
      <c r="JB29" s="14">
        <v>6.2750000000000004</v>
      </c>
      <c r="JC29" s="14">
        <v>6.2750000000000004</v>
      </c>
      <c r="JD29" s="14">
        <v>2.5019999999999998</v>
      </c>
      <c r="JE29" s="14">
        <v>2.306</v>
      </c>
      <c r="JF29" s="14">
        <v>0.59399999999999997</v>
      </c>
      <c r="JG29" s="15">
        <v>0.67100000000000004</v>
      </c>
    </row>
    <row r="30" spans="1:267" ht="90" customHeight="1" x14ac:dyDescent="0.35">
      <c r="A30" s="255"/>
      <c r="B30" s="21" t="s">
        <v>122</v>
      </c>
      <c r="C30" s="245"/>
      <c r="D30" s="246"/>
      <c r="E30" s="245"/>
      <c r="F30" s="246"/>
      <c r="G30" s="245"/>
      <c r="H30" s="246"/>
      <c r="I30" s="25">
        <v>3</v>
      </c>
      <c r="J30" s="25">
        <v>6</v>
      </c>
      <c r="K30" s="25" t="s">
        <v>209</v>
      </c>
      <c r="L30" s="21" t="s">
        <v>210</v>
      </c>
      <c r="N30" s="48">
        <f>'objects basic info'!$H$9/1000*9.8</f>
        <v>4.9000000000000002E-2</v>
      </c>
      <c r="O30" s="159" t="s">
        <v>244</v>
      </c>
      <c r="P30" s="52">
        <v>1</v>
      </c>
      <c r="Q30" s="65" t="s">
        <v>200</v>
      </c>
      <c r="R30" s="49">
        <v>2</v>
      </c>
      <c r="S30" s="50" t="s">
        <v>152</v>
      </c>
      <c r="T30" s="52">
        <v>1.5</v>
      </c>
      <c r="U30" s="50" t="s">
        <v>200</v>
      </c>
      <c r="W30" s="5">
        <f t="shared" si="19"/>
        <v>4.9000000000000002E-2</v>
      </c>
      <c r="X30" s="6">
        <f t="shared" si="0"/>
        <v>0.5</v>
      </c>
      <c r="Y30" s="5"/>
      <c r="Z30" s="6" t="str">
        <f t="shared" si="1"/>
        <v/>
      </c>
      <c r="AA30" s="9">
        <f>N30</f>
        <v>4.9000000000000002E-2</v>
      </c>
      <c r="AB30" s="6">
        <f t="shared" si="2"/>
        <v>0.5</v>
      </c>
      <c r="AC30" s="9"/>
      <c r="AD30" s="6" t="str">
        <f t="shared" si="3"/>
        <v/>
      </c>
      <c r="AE30" s="39">
        <f t="shared" ref="AE30:AE31" si="20">R30-N30</f>
        <v>1.9510000000000001</v>
      </c>
      <c r="AF30" s="6">
        <f t="shared" si="4"/>
        <v>2</v>
      </c>
      <c r="AG30" s="9">
        <f t="shared" ref="AG30:AG31" si="21">T30+N30</f>
        <v>1.5489999999999999</v>
      </c>
      <c r="AH30" s="6">
        <f t="shared" si="5"/>
        <v>3</v>
      </c>
      <c r="AI30" s="9"/>
      <c r="AJ30" s="6"/>
      <c r="AK30" s="9"/>
      <c r="AL30" s="6"/>
      <c r="AM30" s="9"/>
      <c r="AN30" s="6"/>
      <c r="AO30" s="9"/>
      <c r="AP30" s="6"/>
      <c r="AQ30" s="9"/>
      <c r="AR30" s="6"/>
      <c r="AS30" s="9"/>
      <c r="AT30" s="6"/>
      <c r="AU30" s="9"/>
      <c r="AV30" s="6"/>
      <c r="AW30" s="9"/>
      <c r="AX30" s="6"/>
      <c r="AY30" s="9"/>
      <c r="AZ30" s="6"/>
      <c r="BA30" s="9"/>
      <c r="BB30" s="6"/>
      <c r="BC30" s="9"/>
      <c r="BD30" s="6"/>
      <c r="BE30" s="9"/>
      <c r="BF30" s="6"/>
      <c r="BH30" s="5">
        <v>5.5E-2</v>
      </c>
      <c r="BI30" s="8">
        <v>0.17399999999999999</v>
      </c>
      <c r="BJ30" s="8">
        <v>0.14799999999999999</v>
      </c>
      <c r="BK30" s="8">
        <v>0.14699999999999999</v>
      </c>
      <c r="BL30" s="8">
        <v>0.65900000000000003</v>
      </c>
      <c r="BM30" s="8">
        <v>0.32400000000000001</v>
      </c>
      <c r="BN30" s="8">
        <v>5.0999999999999997E-2</v>
      </c>
      <c r="BO30" s="8">
        <v>0.111</v>
      </c>
      <c r="BP30" s="8">
        <v>0.55900000000000005</v>
      </c>
      <c r="BQ30" s="8">
        <v>0.55900000000000005</v>
      </c>
      <c r="BR30" s="8">
        <v>0.60099999999999998</v>
      </c>
      <c r="BS30" s="8">
        <v>0.22700000000000001</v>
      </c>
      <c r="BT30" s="8">
        <v>0.32200000000000001</v>
      </c>
      <c r="BU30" s="8">
        <v>0.32200000000000001</v>
      </c>
      <c r="BV30" s="8">
        <v>0.23200000000000001</v>
      </c>
      <c r="BW30" s="8">
        <v>0.156</v>
      </c>
      <c r="BX30" s="8">
        <v>5.3999999999999999E-2</v>
      </c>
      <c r="BY30" s="6">
        <v>9.4E-2</v>
      </c>
      <c r="CA30" s="5">
        <v>0.11</v>
      </c>
      <c r="CB30" s="8">
        <v>0.34799999999999998</v>
      </c>
      <c r="CC30" s="8">
        <v>0.29599999999999999</v>
      </c>
      <c r="CD30" s="8">
        <v>0.29499999999999998</v>
      </c>
      <c r="CE30" s="8">
        <v>1.3169999999999999</v>
      </c>
      <c r="CF30" s="8">
        <v>0.64800000000000002</v>
      </c>
      <c r="CG30" s="8">
        <v>0.10299999999999999</v>
      </c>
      <c r="CH30" s="8">
        <v>0.222</v>
      </c>
      <c r="CI30" s="8">
        <v>1.1180000000000001</v>
      </c>
      <c r="CJ30" s="8">
        <v>1.1180000000000001</v>
      </c>
      <c r="CK30" s="8">
        <v>1.2030000000000001</v>
      </c>
      <c r="CL30" s="8">
        <v>0.45500000000000002</v>
      </c>
      <c r="CM30" s="8">
        <v>0.64500000000000002</v>
      </c>
      <c r="CN30" s="8">
        <v>0.64400000000000002</v>
      </c>
      <c r="CO30" s="8">
        <v>0.46400000000000002</v>
      </c>
      <c r="CP30" s="8">
        <v>0.312</v>
      </c>
      <c r="CQ30" s="8">
        <v>0.107</v>
      </c>
      <c r="CR30" s="6">
        <v>0.188</v>
      </c>
      <c r="CT30" s="5">
        <v>0.22</v>
      </c>
      <c r="CU30" s="8">
        <v>0.69599999999999995</v>
      </c>
      <c r="CV30" s="8">
        <v>0.59299999999999997</v>
      </c>
      <c r="CW30" s="8">
        <v>0.58899999999999997</v>
      </c>
      <c r="CX30" s="8">
        <v>2.6339999999999999</v>
      </c>
      <c r="CY30" s="8">
        <v>1.2969999999999999</v>
      </c>
      <c r="CZ30" s="8">
        <v>0.20499999999999999</v>
      </c>
      <c r="DA30" s="8">
        <v>0.443</v>
      </c>
      <c r="DB30" s="8">
        <v>2.2370000000000001</v>
      </c>
      <c r="DC30" s="8">
        <v>2.2370000000000001</v>
      </c>
      <c r="DD30" s="8">
        <v>2.4060000000000001</v>
      </c>
      <c r="DE30" s="8">
        <v>0.90900000000000003</v>
      </c>
      <c r="DF30" s="8">
        <v>1.29</v>
      </c>
      <c r="DG30" s="8">
        <v>1.288</v>
      </c>
      <c r="DH30" s="8">
        <v>0.92700000000000005</v>
      </c>
      <c r="DI30" s="8">
        <v>0.624</v>
      </c>
      <c r="DJ30" s="8">
        <v>0.215</v>
      </c>
      <c r="DK30" s="6">
        <v>0.375</v>
      </c>
      <c r="DM30" s="5">
        <v>0.32900000000000001</v>
      </c>
      <c r="DN30" s="8">
        <v>1.044</v>
      </c>
      <c r="DO30" s="8">
        <v>0.88900000000000001</v>
      </c>
      <c r="DP30" s="8">
        <v>0.88400000000000001</v>
      </c>
      <c r="DQ30" s="8">
        <v>3.9510000000000001</v>
      </c>
      <c r="DR30" s="8">
        <v>1.9450000000000001</v>
      </c>
      <c r="DS30" s="8">
        <v>0.308</v>
      </c>
      <c r="DT30" s="8">
        <v>0.66500000000000004</v>
      </c>
      <c r="DU30" s="8">
        <v>3.355</v>
      </c>
      <c r="DV30" s="8">
        <v>3.355</v>
      </c>
      <c r="DW30" s="8">
        <v>3.609</v>
      </c>
      <c r="DX30" s="8">
        <v>1.3640000000000001</v>
      </c>
      <c r="DY30" s="8">
        <v>1.9350000000000001</v>
      </c>
      <c r="DZ30" s="8">
        <v>1.931</v>
      </c>
      <c r="EA30" s="8">
        <v>1.391</v>
      </c>
      <c r="EB30" s="8">
        <v>0.93600000000000005</v>
      </c>
      <c r="EC30" s="8">
        <v>0.32200000000000001</v>
      </c>
      <c r="ED30" s="6">
        <v>0.56299999999999994</v>
      </c>
      <c r="EF30" s="5">
        <v>0.56599999999999995</v>
      </c>
      <c r="EG30" s="8">
        <v>0.76900000000000002</v>
      </c>
      <c r="EH30" s="8">
        <v>0.21199999999999999</v>
      </c>
      <c r="EI30" s="8">
        <v>0.215</v>
      </c>
      <c r="EJ30" s="8">
        <v>2.23</v>
      </c>
      <c r="EK30" s="8">
        <v>2.23</v>
      </c>
      <c r="EL30" s="8">
        <v>0.17399999999999999</v>
      </c>
      <c r="EM30" s="8">
        <v>0.22700000000000001</v>
      </c>
      <c r="EN30" s="8">
        <v>0.84899999999999998</v>
      </c>
      <c r="EO30" s="8">
        <v>0.83299999999999996</v>
      </c>
      <c r="EP30" s="8">
        <v>2.6110000000000002</v>
      </c>
      <c r="EQ30" s="8">
        <v>2.605</v>
      </c>
      <c r="ER30" s="8">
        <v>1.6439999999999999</v>
      </c>
      <c r="ES30" s="8">
        <v>1.5760000000000001</v>
      </c>
      <c r="ET30" s="8">
        <v>0.59599999999999997</v>
      </c>
      <c r="EU30" s="8">
        <v>0.66500000000000004</v>
      </c>
      <c r="EV30" s="8">
        <v>0.159</v>
      </c>
      <c r="EW30" s="6">
        <v>0.17100000000000001</v>
      </c>
      <c r="EY30" s="5">
        <v>0.54900000000000004</v>
      </c>
      <c r="EZ30" s="8">
        <v>1.7390000000000001</v>
      </c>
      <c r="FA30" s="8">
        <v>1.482</v>
      </c>
      <c r="FB30" s="8">
        <v>1.4730000000000001</v>
      </c>
      <c r="FC30" s="8">
        <v>6.5860000000000003</v>
      </c>
      <c r="FD30" s="8">
        <v>3.2410000000000001</v>
      </c>
      <c r="FE30" s="8">
        <v>0.51300000000000001</v>
      </c>
      <c r="FF30" s="8">
        <v>1.1080000000000001</v>
      </c>
      <c r="FG30" s="8">
        <v>5.5919999999999996</v>
      </c>
      <c r="FH30" s="8">
        <v>5.5919999999999996</v>
      </c>
      <c r="FI30" s="8">
        <v>6.0140000000000002</v>
      </c>
      <c r="FJ30" s="8">
        <v>2.2730000000000001</v>
      </c>
      <c r="FK30" s="8">
        <v>3.2240000000000002</v>
      </c>
      <c r="FL30" s="8">
        <v>3.2189999999999999</v>
      </c>
      <c r="FM30" s="8">
        <v>2.3180000000000001</v>
      </c>
      <c r="FN30" s="8">
        <v>1.56</v>
      </c>
      <c r="FO30" s="8">
        <v>0.53600000000000003</v>
      </c>
      <c r="FP30" s="6">
        <v>0.93799999999999994</v>
      </c>
      <c r="FR30" s="5">
        <v>0.65900000000000003</v>
      </c>
      <c r="FS30" s="8">
        <v>2.0870000000000002</v>
      </c>
      <c r="FT30" s="8">
        <v>1.778</v>
      </c>
      <c r="FU30" s="8">
        <v>1.768</v>
      </c>
      <c r="FV30" s="8">
        <v>7.9029999999999996</v>
      </c>
      <c r="FW30" s="8">
        <v>3.89</v>
      </c>
      <c r="FX30" s="8">
        <v>0.61599999999999999</v>
      </c>
      <c r="FY30" s="8">
        <v>1.329</v>
      </c>
      <c r="FZ30" s="8">
        <v>6.7110000000000003</v>
      </c>
      <c r="GA30" s="8">
        <v>6.7110000000000003</v>
      </c>
      <c r="GB30" s="8">
        <v>7.2169999999999996</v>
      </c>
      <c r="GC30" s="8">
        <v>2.7280000000000002</v>
      </c>
      <c r="GD30" s="8">
        <v>3.8690000000000002</v>
      </c>
      <c r="GE30" s="8">
        <v>3.863</v>
      </c>
      <c r="GF30" s="8">
        <v>2.7810000000000001</v>
      </c>
      <c r="GG30" s="8">
        <v>1.8720000000000001</v>
      </c>
      <c r="GH30" s="8">
        <v>0.64400000000000002</v>
      </c>
      <c r="GI30" s="6">
        <v>1.1259999999999999</v>
      </c>
      <c r="GK30" s="5">
        <v>0.76800000000000002</v>
      </c>
      <c r="GL30" s="8">
        <v>2.4350000000000001</v>
      </c>
      <c r="GM30" s="8">
        <v>2.0739999999999998</v>
      </c>
      <c r="GN30" s="8">
        <v>2.0630000000000002</v>
      </c>
      <c r="GO30" s="8">
        <v>9.2200000000000006</v>
      </c>
      <c r="GP30" s="8">
        <v>4.5380000000000003</v>
      </c>
      <c r="GQ30" s="8">
        <v>0.71899999999999997</v>
      </c>
      <c r="GR30" s="8">
        <v>1.5509999999999999</v>
      </c>
      <c r="GS30" s="8">
        <v>7.8289999999999997</v>
      </c>
      <c r="GT30" s="8">
        <v>7.8289999999999997</v>
      </c>
      <c r="GU30" s="8">
        <v>8.42</v>
      </c>
      <c r="GV30" s="8">
        <v>3.1819999999999999</v>
      </c>
      <c r="GW30" s="8">
        <v>4.5140000000000002</v>
      </c>
      <c r="GX30" s="8">
        <v>4.5069999999999997</v>
      </c>
      <c r="GY30" s="8">
        <v>3.2450000000000001</v>
      </c>
      <c r="GZ30" s="8">
        <v>2.1840000000000002</v>
      </c>
      <c r="HA30" s="8">
        <v>0.751</v>
      </c>
      <c r="HB30" s="6">
        <v>1.3140000000000001</v>
      </c>
      <c r="HD30" s="5">
        <v>1.133</v>
      </c>
      <c r="HE30" s="8">
        <v>1.538</v>
      </c>
      <c r="HF30" s="8">
        <v>0.42499999999999999</v>
      </c>
      <c r="HG30" s="8">
        <v>0.43</v>
      </c>
      <c r="HH30" s="8">
        <v>4.4610000000000003</v>
      </c>
      <c r="HI30" s="8">
        <v>4.46</v>
      </c>
      <c r="HJ30" s="8">
        <v>0.34799999999999998</v>
      </c>
      <c r="HK30" s="8">
        <v>0.45400000000000001</v>
      </c>
      <c r="HL30" s="8">
        <v>1.698</v>
      </c>
      <c r="HM30" s="8">
        <v>1.665</v>
      </c>
      <c r="HN30" s="8">
        <v>5.2220000000000004</v>
      </c>
      <c r="HO30" s="8">
        <v>5.2110000000000003</v>
      </c>
      <c r="HP30" s="8">
        <v>3.2879999999999998</v>
      </c>
      <c r="HQ30" s="8">
        <v>3.1509999999999998</v>
      </c>
      <c r="HR30" s="8">
        <v>1.1910000000000001</v>
      </c>
      <c r="HS30" s="8">
        <v>1.331</v>
      </c>
      <c r="HT30" s="8">
        <v>0.318</v>
      </c>
      <c r="HU30" s="6">
        <v>0.34200000000000003</v>
      </c>
      <c r="HW30" s="5">
        <v>0.98799999999999999</v>
      </c>
      <c r="HX30" s="8">
        <v>3.1309999999999998</v>
      </c>
      <c r="HY30" s="8">
        <v>2.6669999999999998</v>
      </c>
      <c r="HZ30" s="8">
        <v>2.6520000000000001</v>
      </c>
      <c r="IA30" s="8">
        <v>11.853999999999999</v>
      </c>
      <c r="IB30" s="8">
        <v>5.8339999999999996</v>
      </c>
      <c r="IC30" s="8">
        <v>0.92400000000000004</v>
      </c>
      <c r="ID30" s="8">
        <v>1.994</v>
      </c>
      <c r="IE30" s="8">
        <v>10.066000000000001</v>
      </c>
      <c r="IF30" s="8">
        <v>10.066000000000001</v>
      </c>
      <c r="IG30" s="8">
        <v>10.826000000000001</v>
      </c>
      <c r="IH30" s="8">
        <v>4.0910000000000002</v>
      </c>
      <c r="II30" s="8">
        <v>5.8040000000000003</v>
      </c>
      <c r="IJ30" s="8">
        <v>5.7939999999999996</v>
      </c>
      <c r="IK30" s="8">
        <v>4.1719999999999997</v>
      </c>
      <c r="IL30" s="8">
        <v>2.8079999999999998</v>
      </c>
      <c r="IM30" s="8">
        <v>0.96499999999999997</v>
      </c>
      <c r="IN30" s="6">
        <v>1.6890000000000001</v>
      </c>
      <c r="IP30" s="5">
        <v>1.0980000000000001</v>
      </c>
      <c r="IQ30" s="8">
        <v>3.4790000000000001</v>
      </c>
      <c r="IR30" s="8">
        <v>2.9630000000000001</v>
      </c>
      <c r="IS30" s="8">
        <v>2.9470000000000001</v>
      </c>
      <c r="IT30" s="8">
        <v>13.170999999999999</v>
      </c>
      <c r="IU30" s="8">
        <v>6.4829999999999997</v>
      </c>
      <c r="IV30" s="8">
        <v>1.026</v>
      </c>
      <c r="IW30" s="8">
        <v>2.2160000000000002</v>
      </c>
      <c r="IX30" s="8">
        <v>11.185</v>
      </c>
      <c r="IY30" s="8">
        <v>11.183999999999999</v>
      </c>
      <c r="IZ30" s="8">
        <v>12.029</v>
      </c>
      <c r="JA30" s="8">
        <v>4.5460000000000003</v>
      </c>
      <c r="JB30" s="8">
        <v>6.4489999999999998</v>
      </c>
      <c r="JC30" s="8">
        <v>6.4379999999999997</v>
      </c>
      <c r="JD30" s="8">
        <v>4.6349999999999998</v>
      </c>
      <c r="JE30" s="8">
        <v>3.12</v>
      </c>
      <c r="JF30" s="8">
        <v>1.073</v>
      </c>
      <c r="JG30" s="6">
        <v>1.877</v>
      </c>
    </row>
    <row r="31" spans="1:267" ht="90" customHeight="1" thickBot="1" x14ac:dyDescent="0.4">
      <c r="A31" s="254"/>
      <c r="B31" s="22" t="s">
        <v>129</v>
      </c>
      <c r="C31" s="260"/>
      <c r="D31" s="261"/>
      <c r="E31" s="260"/>
      <c r="F31" s="261"/>
      <c r="G31" s="260"/>
      <c r="H31" s="261"/>
      <c r="I31" s="26">
        <v>3</v>
      </c>
      <c r="J31" s="26">
        <v>6</v>
      </c>
      <c r="K31" s="26" t="s">
        <v>209</v>
      </c>
      <c r="L31" s="22" t="s">
        <v>210</v>
      </c>
      <c r="N31" s="69">
        <f>'objects basic info'!$H$9/1000*9.8</f>
        <v>4.9000000000000002E-2</v>
      </c>
      <c r="O31" s="160" t="s">
        <v>244</v>
      </c>
      <c r="P31" s="61">
        <v>1</v>
      </c>
      <c r="Q31" s="66" t="s">
        <v>200</v>
      </c>
      <c r="R31" s="54">
        <v>2</v>
      </c>
      <c r="S31" s="55" t="s">
        <v>152</v>
      </c>
      <c r="T31" s="61">
        <v>1.5</v>
      </c>
      <c r="U31" s="55" t="s">
        <v>200</v>
      </c>
      <c r="W31" s="10">
        <f>N31</f>
        <v>4.9000000000000002E-2</v>
      </c>
      <c r="X31" s="12">
        <f t="shared" si="0"/>
        <v>0.5</v>
      </c>
      <c r="Y31" s="10"/>
      <c r="Z31" s="12" t="str">
        <f t="shared" si="1"/>
        <v/>
      </c>
      <c r="AA31" s="10">
        <f>N31</f>
        <v>4.9000000000000002E-2</v>
      </c>
      <c r="AB31" s="12">
        <f t="shared" si="2"/>
        <v>1</v>
      </c>
      <c r="AC31" s="32"/>
      <c r="AD31" s="12" t="str">
        <f t="shared" si="3"/>
        <v/>
      </c>
      <c r="AE31" s="32">
        <f t="shared" si="20"/>
        <v>1.9510000000000001</v>
      </c>
      <c r="AF31" s="12">
        <f t="shared" si="4"/>
        <v>4</v>
      </c>
      <c r="AG31" s="32">
        <f t="shared" si="21"/>
        <v>1.5489999999999999</v>
      </c>
      <c r="AH31" s="12">
        <f t="shared" si="5"/>
        <v>3</v>
      </c>
      <c r="AI31" s="32"/>
      <c r="AJ31" s="12"/>
      <c r="AK31" s="32"/>
      <c r="AL31" s="12"/>
      <c r="AM31" s="32"/>
      <c r="AN31" s="12"/>
      <c r="AO31" s="32"/>
      <c r="AP31" s="12"/>
      <c r="AQ31" s="32"/>
      <c r="AR31" s="12"/>
      <c r="AS31" s="32"/>
      <c r="AT31" s="12"/>
      <c r="AU31" s="32"/>
      <c r="AV31" s="12"/>
      <c r="AW31" s="32"/>
      <c r="AX31" s="12"/>
      <c r="AY31" s="32"/>
      <c r="AZ31" s="12"/>
      <c r="BA31" s="32"/>
      <c r="BB31" s="12"/>
      <c r="BC31" s="32"/>
      <c r="BD31" s="12"/>
      <c r="BE31" s="32"/>
      <c r="BF31" s="12"/>
      <c r="BH31" s="10">
        <v>7.0999999999999994E-2</v>
      </c>
      <c r="BI31" s="16">
        <v>9.6000000000000002E-2</v>
      </c>
      <c r="BJ31" s="16">
        <v>2.7E-2</v>
      </c>
      <c r="BK31" s="16">
        <v>2.7E-2</v>
      </c>
      <c r="BL31" s="16">
        <v>0.27900000000000003</v>
      </c>
      <c r="BM31" s="16">
        <v>0.27900000000000003</v>
      </c>
      <c r="BN31" s="16">
        <v>2.1999999999999999E-2</v>
      </c>
      <c r="BO31" s="16">
        <v>2.8000000000000001E-2</v>
      </c>
      <c r="BP31" s="16">
        <v>0.106</v>
      </c>
      <c r="BQ31" s="16">
        <v>0.104</v>
      </c>
      <c r="BR31" s="16">
        <v>0.32600000000000001</v>
      </c>
      <c r="BS31" s="16">
        <v>0.32600000000000001</v>
      </c>
      <c r="BT31" s="16">
        <v>0.20499999999999999</v>
      </c>
      <c r="BU31" s="16">
        <v>0.19700000000000001</v>
      </c>
      <c r="BV31" s="16">
        <v>7.3999999999999996E-2</v>
      </c>
      <c r="BW31" s="16">
        <v>8.3000000000000004E-2</v>
      </c>
      <c r="BX31" s="16">
        <v>0.02</v>
      </c>
      <c r="BY31" s="12">
        <v>2.1000000000000001E-2</v>
      </c>
      <c r="CA31" s="10">
        <v>0.14199999999999999</v>
      </c>
      <c r="CB31" s="11">
        <v>0.192</v>
      </c>
      <c r="CC31" s="11">
        <v>5.2999999999999999E-2</v>
      </c>
      <c r="CD31" s="11">
        <v>5.3999999999999999E-2</v>
      </c>
      <c r="CE31" s="11">
        <v>0.55800000000000005</v>
      </c>
      <c r="CF31" s="11">
        <v>0.55800000000000005</v>
      </c>
      <c r="CG31" s="11">
        <v>4.3999999999999997E-2</v>
      </c>
      <c r="CH31" s="11">
        <v>5.7000000000000002E-2</v>
      </c>
      <c r="CI31" s="11">
        <v>0.21199999999999999</v>
      </c>
      <c r="CJ31" s="11">
        <v>0.20799999999999999</v>
      </c>
      <c r="CK31" s="11">
        <v>0.65300000000000002</v>
      </c>
      <c r="CL31" s="11">
        <v>0.65100000000000002</v>
      </c>
      <c r="CM31" s="11">
        <v>0.41099999999999998</v>
      </c>
      <c r="CN31" s="11">
        <v>0.39400000000000002</v>
      </c>
      <c r="CO31" s="11">
        <v>0.14899999999999999</v>
      </c>
      <c r="CP31" s="11">
        <v>0.16600000000000001</v>
      </c>
      <c r="CQ31" s="11">
        <v>0.04</v>
      </c>
      <c r="CR31" s="12">
        <v>4.2999999999999997E-2</v>
      </c>
      <c r="CT31" s="10">
        <v>0.28299999999999997</v>
      </c>
      <c r="CU31" s="11">
        <v>0.38400000000000001</v>
      </c>
      <c r="CV31" s="11">
        <v>0.106</v>
      </c>
      <c r="CW31" s="11">
        <v>0.108</v>
      </c>
      <c r="CX31" s="11">
        <v>1.115</v>
      </c>
      <c r="CY31" s="11">
        <v>1.115</v>
      </c>
      <c r="CZ31" s="11">
        <v>8.6999999999999994E-2</v>
      </c>
      <c r="DA31" s="11">
        <v>0.113</v>
      </c>
      <c r="DB31" s="11">
        <v>0.42399999999999999</v>
      </c>
      <c r="DC31" s="11">
        <v>0.41599999999999998</v>
      </c>
      <c r="DD31" s="11">
        <v>1.306</v>
      </c>
      <c r="DE31" s="11">
        <v>1.3029999999999999</v>
      </c>
      <c r="DF31" s="11">
        <v>0.82199999999999995</v>
      </c>
      <c r="DG31" s="11">
        <v>0.78800000000000003</v>
      </c>
      <c r="DH31" s="11">
        <v>0.29799999999999999</v>
      </c>
      <c r="DI31" s="11">
        <v>0.33300000000000002</v>
      </c>
      <c r="DJ31" s="11">
        <v>0.08</v>
      </c>
      <c r="DK31" s="12">
        <v>8.5999999999999993E-2</v>
      </c>
      <c r="DM31" s="10">
        <v>0.42499999999999999</v>
      </c>
      <c r="DN31" s="11">
        <v>0.57699999999999996</v>
      </c>
      <c r="DO31" s="11">
        <v>0.159</v>
      </c>
      <c r="DP31" s="11">
        <v>0.161</v>
      </c>
      <c r="DQ31" s="11">
        <v>1.673</v>
      </c>
      <c r="DR31" s="11">
        <v>1.673</v>
      </c>
      <c r="DS31" s="11">
        <v>0.13100000000000001</v>
      </c>
      <c r="DT31" s="11">
        <v>0.17</v>
      </c>
      <c r="DU31" s="11">
        <v>0.63700000000000001</v>
      </c>
      <c r="DV31" s="11">
        <v>0.625</v>
      </c>
      <c r="DW31" s="11">
        <v>1.958</v>
      </c>
      <c r="DX31" s="11">
        <v>1.954</v>
      </c>
      <c r="DY31" s="11">
        <v>1.2330000000000001</v>
      </c>
      <c r="DZ31" s="11">
        <v>1.1819999999999999</v>
      </c>
      <c r="EA31" s="11">
        <v>0.44700000000000001</v>
      </c>
      <c r="EB31" s="11">
        <v>0.499</v>
      </c>
      <c r="EC31" s="11">
        <v>0.11899999999999999</v>
      </c>
      <c r="ED31" s="12">
        <v>0.128</v>
      </c>
      <c r="EF31" s="10">
        <v>2.6560000000000001</v>
      </c>
      <c r="EG31" s="11">
        <v>4.8639999999999999</v>
      </c>
      <c r="EH31" s="11">
        <v>1.1830000000000001</v>
      </c>
      <c r="EI31" s="11">
        <v>1.1539999999999999</v>
      </c>
      <c r="EJ31" s="11">
        <v>2.3639999999999999</v>
      </c>
      <c r="EK31" s="11">
        <v>2.3639999999999999</v>
      </c>
      <c r="EL31" s="11">
        <v>0.76300000000000001</v>
      </c>
      <c r="EM31" s="11">
        <v>1.6870000000000001</v>
      </c>
      <c r="EN31" s="11">
        <v>1.4950000000000001</v>
      </c>
      <c r="EO31" s="11">
        <v>1.4950000000000001</v>
      </c>
      <c r="EP31" s="11">
        <v>6.3760000000000003</v>
      </c>
      <c r="EQ31" s="11">
        <v>6.3760000000000003</v>
      </c>
      <c r="ER31" s="11">
        <v>1.3939999999999999</v>
      </c>
      <c r="ES31" s="11">
        <v>1.3939999999999999</v>
      </c>
      <c r="ET31" s="11">
        <v>0.71599999999999997</v>
      </c>
      <c r="EU31" s="11">
        <v>0.94399999999999995</v>
      </c>
      <c r="EV31" s="11">
        <v>0.876</v>
      </c>
      <c r="EW31" s="12">
        <v>0.89300000000000002</v>
      </c>
      <c r="EY31" s="10">
        <v>0.70799999999999996</v>
      </c>
      <c r="EZ31" s="11">
        <v>0.96099999999999997</v>
      </c>
      <c r="FA31" s="11">
        <v>0.26600000000000001</v>
      </c>
      <c r="FB31" s="11">
        <v>0.26900000000000002</v>
      </c>
      <c r="FC31" s="11">
        <v>2.7879999999999998</v>
      </c>
      <c r="FD31" s="11">
        <v>2.7879999999999998</v>
      </c>
      <c r="FE31" s="11">
        <v>0.218</v>
      </c>
      <c r="FF31" s="11">
        <v>0.28399999999999997</v>
      </c>
      <c r="FG31" s="11">
        <v>1.0609999999999999</v>
      </c>
      <c r="FH31" s="11">
        <v>1.0409999999999999</v>
      </c>
      <c r="FI31" s="11">
        <v>3.2639999999999998</v>
      </c>
      <c r="FJ31" s="11">
        <v>3.2570000000000001</v>
      </c>
      <c r="FK31" s="11">
        <v>2.0550000000000002</v>
      </c>
      <c r="FL31" s="11">
        <v>1.97</v>
      </c>
      <c r="FM31" s="11">
        <v>0.74399999999999999</v>
      </c>
      <c r="FN31" s="11">
        <v>0.83199999999999996</v>
      </c>
      <c r="FO31" s="11">
        <v>0.19900000000000001</v>
      </c>
      <c r="FP31" s="12">
        <v>0.214</v>
      </c>
      <c r="FR31" s="10">
        <v>0.85</v>
      </c>
      <c r="FS31" s="11">
        <v>1.153</v>
      </c>
      <c r="FT31" s="11">
        <v>0.31900000000000001</v>
      </c>
      <c r="FU31" s="11">
        <v>0.32300000000000001</v>
      </c>
      <c r="FV31" s="11">
        <v>3.3460000000000001</v>
      </c>
      <c r="FW31" s="11">
        <v>3.3450000000000002</v>
      </c>
      <c r="FX31" s="11">
        <v>0.26100000000000001</v>
      </c>
      <c r="FY31" s="11">
        <v>0.34</v>
      </c>
      <c r="FZ31" s="11">
        <v>1.2729999999999999</v>
      </c>
      <c r="GA31" s="11">
        <v>1.2490000000000001</v>
      </c>
      <c r="GB31" s="11">
        <v>3.9169999999999998</v>
      </c>
      <c r="GC31" s="11">
        <v>3.9079999999999999</v>
      </c>
      <c r="GD31" s="11">
        <v>2.4660000000000002</v>
      </c>
      <c r="GE31" s="11">
        <v>2.363</v>
      </c>
      <c r="GF31" s="11">
        <v>0.89300000000000002</v>
      </c>
      <c r="GG31" s="11">
        <v>0.998</v>
      </c>
      <c r="GH31" s="11">
        <v>0.23899999999999999</v>
      </c>
      <c r="GI31" s="12">
        <v>0.25700000000000001</v>
      </c>
      <c r="GK31" s="10">
        <v>0.99099999999999999</v>
      </c>
      <c r="GL31" s="11">
        <v>1.345</v>
      </c>
      <c r="GM31" s="11">
        <v>0.372</v>
      </c>
      <c r="GN31" s="11">
        <v>0.377</v>
      </c>
      <c r="GO31" s="11">
        <v>3.903</v>
      </c>
      <c r="GP31" s="11">
        <v>3.903</v>
      </c>
      <c r="GQ31" s="11">
        <v>0.30499999999999999</v>
      </c>
      <c r="GR31" s="11">
        <v>0.39700000000000002</v>
      </c>
      <c r="GS31" s="11">
        <v>1.486</v>
      </c>
      <c r="GT31" s="11">
        <v>1.4570000000000001</v>
      </c>
      <c r="GU31" s="11">
        <v>4.569</v>
      </c>
      <c r="GV31" s="11">
        <v>4.5590000000000002</v>
      </c>
      <c r="GW31" s="11">
        <v>2.8769999999999998</v>
      </c>
      <c r="GX31" s="11">
        <v>2.7570000000000001</v>
      </c>
      <c r="GY31" s="11">
        <v>1.042</v>
      </c>
      <c r="GZ31" s="11">
        <v>1.1639999999999999</v>
      </c>
      <c r="HA31" s="11">
        <v>0.27800000000000002</v>
      </c>
      <c r="HB31" s="12">
        <v>0.3</v>
      </c>
      <c r="HD31" s="10">
        <v>5.3120000000000003</v>
      </c>
      <c r="HE31" s="11">
        <v>9.7289999999999992</v>
      </c>
      <c r="HF31" s="11">
        <v>2.3650000000000002</v>
      </c>
      <c r="HG31" s="11">
        <v>2.3079999999999998</v>
      </c>
      <c r="HH31" s="11">
        <v>4.7279999999999998</v>
      </c>
      <c r="HI31" s="11">
        <v>4.7279999999999998</v>
      </c>
      <c r="HJ31" s="11">
        <v>1.5249999999999999</v>
      </c>
      <c r="HK31" s="11">
        <v>3.375</v>
      </c>
      <c r="HL31" s="11">
        <v>2.99</v>
      </c>
      <c r="HM31" s="11">
        <v>2.99</v>
      </c>
      <c r="HN31" s="11">
        <v>12.750999999999999</v>
      </c>
      <c r="HO31" s="11">
        <v>12.750999999999999</v>
      </c>
      <c r="HP31" s="11">
        <v>2.7879999999999998</v>
      </c>
      <c r="HQ31" s="11">
        <v>2.7879999999999998</v>
      </c>
      <c r="HR31" s="11">
        <v>1.4319999999999999</v>
      </c>
      <c r="HS31" s="11">
        <v>1.887</v>
      </c>
      <c r="HT31" s="11">
        <v>1.752</v>
      </c>
      <c r="HU31" s="12">
        <v>1.7869999999999999</v>
      </c>
      <c r="HW31" s="10">
        <v>1.274</v>
      </c>
      <c r="HX31" s="11">
        <v>1.73</v>
      </c>
      <c r="HY31" s="11">
        <v>0.47799999999999998</v>
      </c>
      <c r="HZ31" s="11">
        <v>0.48399999999999999</v>
      </c>
      <c r="IA31" s="11">
        <v>5.0179999999999998</v>
      </c>
      <c r="IB31" s="11">
        <v>5.0179999999999998</v>
      </c>
      <c r="IC31" s="11">
        <v>0.39200000000000002</v>
      </c>
      <c r="ID31" s="11">
        <v>0.51</v>
      </c>
      <c r="IE31" s="11">
        <v>1.91</v>
      </c>
      <c r="IF31" s="11">
        <v>1.8740000000000001</v>
      </c>
      <c r="IG31" s="11">
        <v>5.875</v>
      </c>
      <c r="IH31" s="11">
        <v>5.8620000000000001</v>
      </c>
      <c r="II31" s="11">
        <v>3.6989999999999998</v>
      </c>
      <c r="IJ31" s="11">
        <v>3.5449999999999999</v>
      </c>
      <c r="IK31" s="11">
        <v>1.34</v>
      </c>
      <c r="IL31" s="11">
        <v>1.4970000000000001</v>
      </c>
      <c r="IM31" s="11">
        <v>0.35799999999999998</v>
      </c>
      <c r="IN31" s="12">
        <v>0.38500000000000001</v>
      </c>
      <c r="IP31" s="10">
        <v>1.4159999999999999</v>
      </c>
      <c r="IQ31" s="11">
        <v>1.9219999999999999</v>
      </c>
      <c r="IR31" s="11">
        <v>0.53100000000000003</v>
      </c>
      <c r="IS31" s="11">
        <v>0.53800000000000003</v>
      </c>
      <c r="IT31" s="11">
        <v>5.5759999999999996</v>
      </c>
      <c r="IU31" s="11">
        <v>5.5759999999999996</v>
      </c>
      <c r="IV31" s="11">
        <v>0.435</v>
      </c>
      <c r="IW31" s="11">
        <v>0.56699999999999995</v>
      </c>
      <c r="IX31" s="11">
        <v>2.1219999999999999</v>
      </c>
      <c r="IY31" s="11">
        <v>2.0819999999999999</v>
      </c>
      <c r="IZ31" s="11">
        <v>6.5279999999999996</v>
      </c>
      <c r="JA31" s="11">
        <v>6.5129999999999999</v>
      </c>
      <c r="JB31" s="11">
        <v>4.1100000000000003</v>
      </c>
      <c r="JC31" s="11">
        <v>3.9390000000000001</v>
      </c>
      <c r="JD31" s="11">
        <v>1.4890000000000001</v>
      </c>
      <c r="JE31" s="11">
        <v>1.663</v>
      </c>
      <c r="JF31" s="11">
        <v>0.39800000000000002</v>
      </c>
      <c r="JG31" s="12">
        <v>0.42799999999999999</v>
      </c>
    </row>
    <row r="32" spans="1:267" ht="90" customHeight="1" x14ac:dyDescent="0.35">
      <c r="A32" s="253" t="s">
        <v>186</v>
      </c>
      <c r="B32" s="20" t="s">
        <v>127</v>
      </c>
      <c r="C32" s="256"/>
      <c r="D32" s="257"/>
      <c r="E32" s="256"/>
      <c r="F32" s="257"/>
      <c r="G32" s="256"/>
      <c r="H32" s="257"/>
      <c r="I32" s="24">
        <v>3</v>
      </c>
      <c r="J32" s="24">
        <v>6</v>
      </c>
      <c r="K32" s="24" t="s">
        <v>209</v>
      </c>
      <c r="L32" s="20" t="s">
        <v>210</v>
      </c>
      <c r="N32" s="56">
        <f>'objects basic info'!$H$10/1000*9.8</f>
        <v>4.9000000000000007E-3</v>
      </c>
      <c r="O32" s="53" t="s">
        <v>156</v>
      </c>
      <c r="P32" s="60">
        <v>1</v>
      </c>
      <c r="Q32" s="67" t="s">
        <v>152</v>
      </c>
      <c r="R32" s="56"/>
      <c r="S32" s="53"/>
      <c r="T32" s="60"/>
      <c r="U32" s="53"/>
      <c r="W32" s="33"/>
      <c r="X32" s="35" t="str">
        <f t="shared" si="0"/>
        <v/>
      </c>
      <c r="Y32" s="33"/>
      <c r="Z32" s="35" t="str">
        <f t="shared" si="1"/>
        <v/>
      </c>
      <c r="AA32" s="39">
        <f>N32</f>
        <v>4.9000000000000007E-3</v>
      </c>
      <c r="AB32" s="35">
        <f t="shared" si="2"/>
        <v>0.5</v>
      </c>
      <c r="AC32" s="39"/>
      <c r="AD32" s="35" t="str">
        <f t="shared" si="3"/>
        <v/>
      </c>
      <c r="AE32" s="39">
        <f>P32</f>
        <v>1</v>
      </c>
      <c r="AF32" s="35">
        <f t="shared" si="4"/>
        <v>2</v>
      </c>
      <c r="AG32" s="39"/>
      <c r="AH32" s="35" t="str">
        <f t="shared" si="5"/>
        <v/>
      </c>
      <c r="AI32" s="39"/>
      <c r="AJ32" s="35"/>
      <c r="AK32" s="39"/>
      <c r="AL32" s="35"/>
      <c r="AM32" s="39"/>
      <c r="AN32" s="35"/>
      <c r="AO32" s="39"/>
      <c r="AP32" s="35"/>
      <c r="AQ32" s="39"/>
      <c r="AR32" s="35"/>
      <c r="AS32" s="39"/>
      <c r="AT32" s="35"/>
      <c r="AU32" s="39"/>
      <c r="AV32" s="35"/>
      <c r="AW32" s="39"/>
      <c r="AX32" s="35"/>
      <c r="AY32" s="39"/>
      <c r="AZ32" s="35"/>
      <c r="BA32" s="39"/>
      <c r="BB32" s="35"/>
      <c r="BC32" s="39"/>
      <c r="BD32" s="35"/>
      <c r="BE32" s="39"/>
      <c r="BF32" s="35"/>
      <c r="BH32" s="13">
        <v>0.33200000000000002</v>
      </c>
      <c r="BI32" s="14">
        <v>0.60799999999999998</v>
      </c>
      <c r="BJ32" s="14">
        <v>0.14799999999999999</v>
      </c>
      <c r="BK32" s="14">
        <v>0.14399999999999999</v>
      </c>
      <c r="BL32" s="14">
        <v>0.29499999999999998</v>
      </c>
      <c r="BM32" s="14">
        <v>0.29499999999999998</v>
      </c>
      <c r="BN32" s="14">
        <v>9.5000000000000001E-2</v>
      </c>
      <c r="BO32" s="14">
        <v>0.21099999999999999</v>
      </c>
      <c r="BP32" s="14">
        <v>0.187</v>
      </c>
      <c r="BQ32" s="14">
        <v>0.187</v>
      </c>
      <c r="BR32" s="14">
        <v>0.79700000000000004</v>
      </c>
      <c r="BS32" s="14">
        <v>0.79700000000000004</v>
      </c>
      <c r="BT32" s="14">
        <v>0.17399999999999999</v>
      </c>
      <c r="BU32" s="14">
        <v>0.17399999999999999</v>
      </c>
      <c r="BV32" s="14">
        <v>0.09</v>
      </c>
      <c r="BW32" s="14">
        <v>0.11799999999999999</v>
      </c>
      <c r="BX32" s="14">
        <v>0.109</v>
      </c>
      <c r="BY32" s="15">
        <v>0.112</v>
      </c>
      <c r="CA32" s="13">
        <v>0.66400000000000003</v>
      </c>
      <c r="CB32" s="14">
        <v>1.216</v>
      </c>
      <c r="CC32" s="14">
        <v>0.29599999999999999</v>
      </c>
      <c r="CD32" s="14">
        <v>0.28899999999999998</v>
      </c>
      <c r="CE32" s="14">
        <v>0.59099999999999997</v>
      </c>
      <c r="CF32" s="14">
        <v>0.59099999999999997</v>
      </c>
      <c r="CG32" s="14">
        <v>0.191</v>
      </c>
      <c r="CH32" s="14">
        <v>0.42199999999999999</v>
      </c>
      <c r="CI32" s="14">
        <v>0.374</v>
      </c>
      <c r="CJ32" s="14">
        <v>0.374</v>
      </c>
      <c r="CK32" s="14">
        <v>1.5940000000000001</v>
      </c>
      <c r="CL32" s="14">
        <v>1.5940000000000001</v>
      </c>
      <c r="CM32" s="14">
        <v>0.34899999999999998</v>
      </c>
      <c r="CN32" s="14">
        <v>0.34899999999999998</v>
      </c>
      <c r="CO32" s="14">
        <v>0.17899999999999999</v>
      </c>
      <c r="CP32" s="14">
        <v>0.23599999999999999</v>
      </c>
      <c r="CQ32" s="14">
        <v>0.219</v>
      </c>
      <c r="CR32" s="15">
        <v>0.223</v>
      </c>
      <c r="CT32" s="13">
        <v>1.3280000000000001</v>
      </c>
      <c r="CU32" s="14">
        <v>2.4319999999999999</v>
      </c>
      <c r="CV32" s="14">
        <v>0.59099999999999997</v>
      </c>
      <c r="CW32" s="14">
        <v>0.57699999999999996</v>
      </c>
      <c r="CX32" s="14">
        <v>1.1819999999999999</v>
      </c>
      <c r="CY32" s="14">
        <v>1.1819999999999999</v>
      </c>
      <c r="CZ32" s="14">
        <v>0.38100000000000001</v>
      </c>
      <c r="DA32" s="14">
        <v>0.84399999999999997</v>
      </c>
      <c r="DB32" s="14">
        <v>0.747</v>
      </c>
      <c r="DC32" s="14">
        <v>0.747</v>
      </c>
      <c r="DD32" s="14">
        <v>3.1880000000000002</v>
      </c>
      <c r="DE32" s="14">
        <v>3.1880000000000002</v>
      </c>
      <c r="DF32" s="14">
        <v>0.69699999999999995</v>
      </c>
      <c r="DG32" s="14">
        <v>0.69699999999999995</v>
      </c>
      <c r="DH32" s="14">
        <v>0.35799999999999998</v>
      </c>
      <c r="DI32" s="14">
        <v>0.47199999999999998</v>
      </c>
      <c r="DJ32" s="14">
        <v>0.438</v>
      </c>
      <c r="DK32" s="15">
        <v>0.44700000000000001</v>
      </c>
      <c r="DM32" s="13">
        <v>1.992</v>
      </c>
      <c r="DN32" s="14">
        <v>3.6480000000000001</v>
      </c>
      <c r="DO32" s="14">
        <v>0.88700000000000001</v>
      </c>
      <c r="DP32" s="14">
        <v>0.86599999999999999</v>
      </c>
      <c r="DQ32" s="14">
        <v>1.7729999999999999</v>
      </c>
      <c r="DR32" s="14">
        <v>1.7729999999999999</v>
      </c>
      <c r="DS32" s="14">
        <v>0.57199999999999995</v>
      </c>
      <c r="DT32" s="14">
        <v>1.266</v>
      </c>
      <c r="DU32" s="14">
        <v>1.121</v>
      </c>
      <c r="DV32" s="14">
        <v>1.121</v>
      </c>
      <c r="DW32" s="14">
        <v>4.782</v>
      </c>
      <c r="DX32" s="14">
        <v>4.782</v>
      </c>
      <c r="DY32" s="14">
        <v>1.046</v>
      </c>
      <c r="DZ32" s="14">
        <v>1.046</v>
      </c>
      <c r="EA32" s="14">
        <v>0.53700000000000003</v>
      </c>
      <c r="EB32" s="14">
        <v>0.70799999999999996</v>
      </c>
      <c r="EC32" s="14">
        <v>0.65700000000000003</v>
      </c>
      <c r="ED32" s="15">
        <v>0.67</v>
      </c>
      <c r="EF32" s="13">
        <v>1.33</v>
      </c>
      <c r="EG32" s="14">
        <v>1.33</v>
      </c>
      <c r="EH32" s="14">
        <v>1.304</v>
      </c>
      <c r="EI32" s="14">
        <v>1.304</v>
      </c>
      <c r="EJ32" s="14">
        <v>3.5489999999999999</v>
      </c>
      <c r="EK32" s="14">
        <v>3.5489999999999999</v>
      </c>
      <c r="EL32" s="14">
        <v>0.76400000000000001</v>
      </c>
      <c r="EM32" s="14">
        <v>0.76400000000000001</v>
      </c>
      <c r="EN32" s="14">
        <v>1.228</v>
      </c>
      <c r="EO32" s="14">
        <v>1.228</v>
      </c>
      <c r="EP32" s="14">
        <v>1.0640000000000001</v>
      </c>
      <c r="EQ32" s="14">
        <v>1.0640000000000001</v>
      </c>
      <c r="ER32" s="14">
        <v>2.1269999999999998</v>
      </c>
      <c r="ES32" s="14">
        <v>2.1269999999999998</v>
      </c>
      <c r="ET32" s="14">
        <v>0.754</v>
      </c>
      <c r="EU32" s="14">
        <v>0.76500000000000001</v>
      </c>
      <c r="EV32" s="14">
        <v>0.63400000000000001</v>
      </c>
      <c r="EW32" s="15">
        <v>0.60599999999999998</v>
      </c>
      <c r="EY32" s="13">
        <v>3.32</v>
      </c>
      <c r="EZ32" s="14">
        <v>6.08</v>
      </c>
      <c r="FA32" s="14">
        <v>1.478</v>
      </c>
      <c r="FB32" s="14">
        <v>1.4430000000000001</v>
      </c>
      <c r="FC32" s="14">
        <v>2.9550000000000001</v>
      </c>
      <c r="FD32" s="14">
        <v>2.9550000000000001</v>
      </c>
      <c r="FE32" s="14">
        <v>0.95299999999999996</v>
      </c>
      <c r="FF32" s="14">
        <v>2.109</v>
      </c>
      <c r="FG32" s="14">
        <v>1.869</v>
      </c>
      <c r="FH32" s="14">
        <v>1.869</v>
      </c>
      <c r="FI32" s="14">
        <v>7.9690000000000003</v>
      </c>
      <c r="FJ32" s="14">
        <v>7.9690000000000003</v>
      </c>
      <c r="FK32" s="14">
        <v>1.7430000000000001</v>
      </c>
      <c r="FL32" s="14">
        <v>1.7430000000000001</v>
      </c>
      <c r="FM32" s="14">
        <v>0.89500000000000002</v>
      </c>
      <c r="FN32" s="14">
        <v>1.179</v>
      </c>
      <c r="FO32" s="14">
        <v>1.095</v>
      </c>
      <c r="FP32" s="15">
        <v>1.117</v>
      </c>
      <c r="FR32" s="13">
        <v>3.984</v>
      </c>
      <c r="FS32" s="14">
        <v>7.2969999999999997</v>
      </c>
      <c r="FT32" s="14">
        <v>1.774</v>
      </c>
      <c r="FU32" s="14">
        <v>1.7310000000000001</v>
      </c>
      <c r="FV32" s="14">
        <v>3.5459999999999998</v>
      </c>
      <c r="FW32" s="14">
        <v>3.5459999999999998</v>
      </c>
      <c r="FX32" s="14">
        <v>1.1439999999999999</v>
      </c>
      <c r="FY32" s="14">
        <v>2.5310000000000001</v>
      </c>
      <c r="FZ32" s="14">
        <v>2.242</v>
      </c>
      <c r="GA32" s="14">
        <v>2.242</v>
      </c>
      <c r="GB32" s="14">
        <v>9.5630000000000006</v>
      </c>
      <c r="GC32" s="14">
        <v>9.5630000000000006</v>
      </c>
      <c r="GD32" s="14">
        <v>2.0910000000000002</v>
      </c>
      <c r="GE32" s="14">
        <v>2.0910000000000002</v>
      </c>
      <c r="GF32" s="14">
        <v>1.0740000000000001</v>
      </c>
      <c r="GG32" s="14">
        <v>1.415</v>
      </c>
      <c r="GH32" s="14">
        <v>1.3140000000000001</v>
      </c>
      <c r="GI32" s="15">
        <v>1.34</v>
      </c>
      <c r="GK32" s="13">
        <v>4.6479999999999997</v>
      </c>
      <c r="GL32" s="14">
        <v>8.5129999999999999</v>
      </c>
      <c r="GM32" s="14">
        <v>2.0699999999999998</v>
      </c>
      <c r="GN32" s="14">
        <v>2.02</v>
      </c>
      <c r="GO32" s="14">
        <v>4.1369999999999996</v>
      </c>
      <c r="GP32" s="14">
        <v>4.1369999999999996</v>
      </c>
      <c r="GQ32" s="14">
        <v>1.335</v>
      </c>
      <c r="GR32" s="14">
        <v>2.9529999999999998</v>
      </c>
      <c r="GS32" s="14">
        <v>2.6160000000000001</v>
      </c>
      <c r="GT32" s="14">
        <v>2.6160000000000001</v>
      </c>
      <c r="GU32" s="14">
        <v>11.157</v>
      </c>
      <c r="GV32" s="14">
        <v>11.157</v>
      </c>
      <c r="GW32" s="14">
        <v>2.44</v>
      </c>
      <c r="GX32" s="14">
        <v>2.44</v>
      </c>
      <c r="GY32" s="14">
        <v>1.2529999999999999</v>
      </c>
      <c r="GZ32" s="14">
        <v>1.651</v>
      </c>
      <c r="HA32" s="14">
        <v>1.5329999999999999</v>
      </c>
      <c r="HB32" s="15">
        <v>1.5640000000000001</v>
      </c>
      <c r="HD32" s="13">
        <v>2.661</v>
      </c>
      <c r="HE32" s="14">
        <v>2.661</v>
      </c>
      <c r="HF32" s="14">
        <v>2.6070000000000002</v>
      </c>
      <c r="HG32" s="14">
        <v>2.6070000000000002</v>
      </c>
      <c r="HH32" s="14">
        <v>7.0979999999999999</v>
      </c>
      <c r="HI32" s="14">
        <v>7.0979999999999999</v>
      </c>
      <c r="HJ32" s="14">
        <v>1.528</v>
      </c>
      <c r="HK32" s="14">
        <v>1.528</v>
      </c>
      <c r="HL32" s="14">
        <v>2.456</v>
      </c>
      <c r="HM32" s="14">
        <v>2.456</v>
      </c>
      <c r="HN32" s="14">
        <v>2.1269999999999998</v>
      </c>
      <c r="HO32" s="14">
        <v>2.1269999999999998</v>
      </c>
      <c r="HP32" s="14">
        <v>4.2539999999999996</v>
      </c>
      <c r="HQ32" s="14">
        <v>4.2539999999999996</v>
      </c>
      <c r="HR32" s="14">
        <v>1.508</v>
      </c>
      <c r="HS32" s="14">
        <v>1.53</v>
      </c>
      <c r="HT32" s="14">
        <v>1.268</v>
      </c>
      <c r="HU32" s="15">
        <v>1.212</v>
      </c>
      <c r="HW32" s="13">
        <v>5.976</v>
      </c>
      <c r="HX32" s="14">
        <v>10.945</v>
      </c>
      <c r="HY32" s="14">
        <v>2.661</v>
      </c>
      <c r="HZ32" s="14">
        <v>2.597</v>
      </c>
      <c r="IA32" s="14">
        <v>5.319</v>
      </c>
      <c r="IB32" s="14">
        <v>5.319</v>
      </c>
      <c r="IC32" s="14">
        <v>1.716</v>
      </c>
      <c r="ID32" s="14">
        <v>3.7970000000000002</v>
      </c>
      <c r="IE32" s="14">
        <v>3.363</v>
      </c>
      <c r="IF32" s="14">
        <v>3.363</v>
      </c>
      <c r="IG32" s="14">
        <v>14.345000000000001</v>
      </c>
      <c r="IH32" s="14">
        <v>14.345000000000001</v>
      </c>
      <c r="II32" s="14">
        <v>3.137</v>
      </c>
      <c r="IJ32" s="14">
        <v>3.137</v>
      </c>
      <c r="IK32" s="14">
        <v>1.611</v>
      </c>
      <c r="IL32" s="14">
        <v>2.1230000000000002</v>
      </c>
      <c r="IM32" s="14">
        <v>1.9710000000000001</v>
      </c>
      <c r="IN32" s="15">
        <v>2.0099999999999998</v>
      </c>
      <c r="IP32" s="13">
        <v>6.64</v>
      </c>
      <c r="IQ32" s="14">
        <v>12.161</v>
      </c>
      <c r="IR32" s="14">
        <v>2.9569999999999999</v>
      </c>
      <c r="IS32" s="14">
        <v>2.8849999999999998</v>
      </c>
      <c r="IT32" s="14">
        <v>5.91</v>
      </c>
      <c r="IU32" s="14">
        <v>5.91</v>
      </c>
      <c r="IV32" s="14">
        <v>1.907</v>
      </c>
      <c r="IW32" s="14">
        <v>4.2190000000000003</v>
      </c>
      <c r="IX32" s="14">
        <v>3.7370000000000001</v>
      </c>
      <c r="IY32" s="14">
        <v>3.7370000000000001</v>
      </c>
      <c r="IZ32" s="14">
        <v>15.939</v>
      </c>
      <c r="JA32" s="14">
        <v>15.939</v>
      </c>
      <c r="JB32" s="14">
        <v>3.4849999999999999</v>
      </c>
      <c r="JC32" s="14">
        <v>3.4849999999999999</v>
      </c>
      <c r="JD32" s="14">
        <v>1.79</v>
      </c>
      <c r="JE32" s="14">
        <v>2.359</v>
      </c>
      <c r="JF32" s="14">
        <v>2.19</v>
      </c>
      <c r="JG32" s="15">
        <v>2.234</v>
      </c>
    </row>
    <row r="33" spans="1:267" ht="90" customHeight="1" thickBot="1" x14ac:dyDescent="0.4">
      <c r="A33" s="254"/>
      <c r="B33" s="22" t="s">
        <v>122</v>
      </c>
      <c r="C33" s="260"/>
      <c r="D33" s="261"/>
      <c r="E33" s="260"/>
      <c r="F33" s="261"/>
      <c r="G33" s="260"/>
      <c r="H33" s="261"/>
      <c r="I33" s="26">
        <v>3</v>
      </c>
      <c r="J33" s="26">
        <v>6</v>
      </c>
      <c r="K33" s="26" t="s">
        <v>209</v>
      </c>
      <c r="L33" s="22" t="s">
        <v>210</v>
      </c>
      <c r="N33" s="69">
        <f>'objects basic info'!$H$10/1000*9.8</f>
        <v>4.9000000000000007E-3</v>
      </c>
      <c r="O33" s="55" t="s">
        <v>156</v>
      </c>
      <c r="P33" s="61">
        <v>1</v>
      </c>
      <c r="Q33" s="66" t="s">
        <v>152</v>
      </c>
      <c r="R33" s="54"/>
      <c r="S33" s="55"/>
      <c r="T33" s="61"/>
      <c r="U33" s="55"/>
      <c r="W33" s="10"/>
      <c r="X33" s="12" t="str">
        <f t="shared" si="0"/>
        <v/>
      </c>
      <c r="Y33" s="10"/>
      <c r="Z33" s="12" t="str">
        <f t="shared" si="1"/>
        <v/>
      </c>
      <c r="AA33" s="32">
        <f>N33</f>
        <v>4.9000000000000007E-3</v>
      </c>
      <c r="AB33" s="12">
        <f t="shared" si="2"/>
        <v>0.5</v>
      </c>
      <c r="AC33" s="32"/>
      <c r="AD33" s="12" t="str">
        <f t="shared" si="3"/>
        <v/>
      </c>
      <c r="AE33" s="32">
        <f>P33</f>
        <v>1</v>
      </c>
      <c r="AF33" s="12">
        <f t="shared" si="4"/>
        <v>2</v>
      </c>
      <c r="AG33" s="32"/>
      <c r="AH33" s="12" t="str">
        <f t="shared" si="5"/>
        <v/>
      </c>
      <c r="AI33" s="32"/>
      <c r="AJ33" s="12"/>
      <c r="AK33" s="32"/>
      <c r="AL33" s="12"/>
      <c r="AM33" s="32"/>
      <c r="AN33" s="12"/>
      <c r="AO33" s="32"/>
      <c r="AP33" s="12"/>
      <c r="AQ33" s="32"/>
      <c r="AR33" s="12"/>
      <c r="AS33" s="32"/>
      <c r="AT33" s="12"/>
      <c r="AU33" s="32"/>
      <c r="AV33" s="12"/>
      <c r="AW33" s="32"/>
      <c r="AX33" s="12"/>
      <c r="AY33" s="32"/>
      <c r="AZ33" s="12"/>
      <c r="BA33" s="32"/>
      <c r="BB33" s="12"/>
      <c r="BC33" s="32"/>
      <c r="BD33" s="12"/>
      <c r="BE33" s="32"/>
      <c r="BF33" s="12"/>
      <c r="BH33" s="10">
        <v>0.16600000000000001</v>
      </c>
      <c r="BI33" s="16">
        <v>0.16600000000000001</v>
      </c>
      <c r="BJ33" s="16">
        <v>0.16300000000000001</v>
      </c>
      <c r="BK33" s="16">
        <v>0.16300000000000001</v>
      </c>
      <c r="BL33" s="16">
        <v>0.44400000000000001</v>
      </c>
      <c r="BM33" s="16">
        <v>0.44400000000000001</v>
      </c>
      <c r="BN33" s="16">
        <v>9.6000000000000002E-2</v>
      </c>
      <c r="BO33" s="16">
        <v>9.6000000000000002E-2</v>
      </c>
      <c r="BP33" s="16">
        <v>0.154</v>
      </c>
      <c r="BQ33" s="16">
        <v>0.154</v>
      </c>
      <c r="BR33" s="16">
        <v>0.13300000000000001</v>
      </c>
      <c r="BS33" s="16">
        <v>0.13300000000000001</v>
      </c>
      <c r="BT33" s="16">
        <v>0.26600000000000001</v>
      </c>
      <c r="BU33" s="16">
        <v>0.26600000000000001</v>
      </c>
      <c r="BV33" s="16">
        <v>9.4E-2</v>
      </c>
      <c r="BW33" s="16">
        <v>9.6000000000000002E-2</v>
      </c>
      <c r="BX33" s="16">
        <v>7.9000000000000001E-2</v>
      </c>
      <c r="BY33" s="12">
        <v>7.5999999999999998E-2</v>
      </c>
      <c r="CA33" s="10">
        <v>0.33300000000000002</v>
      </c>
      <c r="CB33" s="11">
        <v>0.33300000000000002</v>
      </c>
      <c r="CC33" s="11">
        <v>0.32600000000000001</v>
      </c>
      <c r="CD33" s="11">
        <v>0.32600000000000001</v>
      </c>
      <c r="CE33" s="11">
        <v>0.88700000000000001</v>
      </c>
      <c r="CF33" s="11">
        <v>0.88700000000000001</v>
      </c>
      <c r="CG33" s="11">
        <v>0.191</v>
      </c>
      <c r="CH33" s="11">
        <v>0.191</v>
      </c>
      <c r="CI33" s="11">
        <v>0.307</v>
      </c>
      <c r="CJ33" s="11">
        <v>0.307</v>
      </c>
      <c r="CK33" s="11">
        <v>0.26600000000000001</v>
      </c>
      <c r="CL33" s="11">
        <v>0.26600000000000001</v>
      </c>
      <c r="CM33" s="11">
        <v>0.53200000000000003</v>
      </c>
      <c r="CN33" s="11">
        <v>0.53200000000000003</v>
      </c>
      <c r="CO33" s="11">
        <v>0.188</v>
      </c>
      <c r="CP33" s="11">
        <v>0.191</v>
      </c>
      <c r="CQ33" s="11">
        <v>0.159</v>
      </c>
      <c r="CR33" s="12">
        <v>0.151</v>
      </c>
      <c r="CT33" s="10">
        <v>0.66500000000000004</v>
      </c>
      <c r="CU33" s="11">
        <v>0.66500000000000004</v>
      </c>
      <c r="CV33" s="11">
        <v>0.65200000000000002</v>
      </c>
      <c r="CW33" s="11">
        <v>0.65200000000000002</v>
      </c>
      <c r="CX33" s="11">
        <v>1.7749999999999999</v>
      </c>
      <c r="CY33" s="11">
        <v>1.7749999999999999</v>
      </c>
      <c r="CZ33" s="11">
        <v>0.38200000000000001</v>
      </c>
      <c r="DA33" s="11">
        <v>0.38200000000000001</v>
      </c>
      <c r="DB33" s="11">
        <v>0.61399999999999999</v>
      </c>
      <c r="DC33" s="11">
        <v>0.61399999999999999</v>
      </c>
      <c r="DD33" s="11">
        <v>0.53200000000000003</v>
      </c>
      <c r="DE33" s="11">
        <v>0.53200000000000003</v>
      </c>
      <c r="DF33" s="11">
        <v>1.0640000000000001</v>
      </c>
      <c r="DG33" s="11">
        <v>1.0640000000000001</v>
      </c>
      <c r="DH33" s="11">
        <v>0.377</v>
      </c>
      <c r="DI33" s="11">
        <v>0.38300000000000001</v>
      </c>
      <c r="DJ33" s="11">
        <v>0.317</v>
      </c>
      <c r="DK33" s="12">
        <v>0.30299999999999999</v>
      </c>
      <c r="DM33" s="10">
        <v>0.998</v>
      </c>
      <c r="DN33" s="11">
        <v>0.998</v>
      </c>
      <c r="DO33" s="11">
        <v>0.97799999999999998</v>
      </c>
      <c r="DP33" s="11">
        <v>0.97799999999999998</v>
      </c>
      <c r="DQ33" s="11">
        <v>2.6619999999999999</v>
      </c>
      <c r="DR33" s="11">
        <v>2.6619999999999999</v>
      </c>
      <c r="DS33" s="11">
        <v>0.57299999999999995</v>
      </c>
      <c r="DT33" s="11">
        <v>0.57299999999999995</v>
      </c>
      <c r="DU33" s="11">
        <v>0.92100000000000004</v>
      </c>
      <c r="DV33" s="11">
        <v>0.92100000000000004</v>
      </c>
      <c r="DW33" s="11">
        <v>0.79800000000000004</v>
      </c>
      <c r="DX33" s="11">
        <v>0.79800000000000004</v>
      </c>
      <c r="DY33" s="11">
        <v>1.595</v>
      </c>
      <c r="DZ33" s="11">
        <v>1.595</v>
      </c>
      <c r="EA33" s="11">
        <v>0.56499999999999995</v>
      </c>
      <c r="EB33" s="11">
        <v>0.57399999999999995</v>
      </c>
      <c r="EC33" s="11">
        <v>0.47599999999999998</v>
      </c>
      <c r="ED33" s="12">
        <v>0.45400000000000001</v>
      </c>
      <c r="EF33" s="10">
        <v>0</v>
      </c>
      <c r="EG33" s="11">
        <v>10.532999999999999</v>
      </c>
      <c r="EH33" s="11">
        <v>0</v>
      </c>
      <c r="EI33" s="11">
        <v>0</v>
      </c>
      <c r="EJ33" s="11">
        <v>0</v>
      </c>
      <c r="EK33" s="11">
        <v>0</v>
      </c>
      <c r="EL33" s="11">
        <v>0</v>
      </c>
      <c r="EM33" s="11">
        <v>0</v>
      </c>
      <c r="EN33" s="11">
        <v>0</v>
      </c>
      <c r="EO33" s="11">
        <v>0</v>
      </c>
      <c r="EP33" s="11">
        <v>29.309000000000001</v>
      </c>
      <c r="EQ33" s="11">
        <v>0</v>
      </c>
      <c r="ER33" s="11">
        <v>0</v>
      </c>
      <c r="ES33" s="11">
        <v>0</v>
      </c>
      <c r="ET33" s="11">
        <v>0</v>
      </c>
      <c r="EU33" s="11">
        <v>0</v>
      </c>
      <c r="EV33" s="11">
        <v>0</v>
      </c>
      <c r="EW33" s="12">
        <v>0</v>
      </c>
      <c r="EY33" s="10">
        <v>1.663</v>
      </c>
      <c r="EZ33" s="11">
        <v>1.663</v>
      </c>
      <c r="FA33" s="11">
        <v>1.63</v>
      </c>
      <c r="FB33" s="11">
        <v>1.63</v>
      </c>
      <c r="FC33" s="11">
        <v>4.4370000000000003</v>
      </c>
      <c r="FD33" s="11">
        <v>4.4370000000000003</v>
      </c>
      <c r="FE33" s="11">
        <v>0.95499999999999996</v>
      </c>
      <c r="FF33" s="11">
        <v>0.95499999999999996</v>
      </c>
      <c r="FG33" s="11">
        <v>1.5349999999999999</v>
      </c>
      <c r="FH33" s="11">
        <v>1.5349999999999999</v>
      </c>
      <c r="FI33" s="11">
        <v>1.329</v>
      </c>
      <c r="FJ33" s="11">
        <v>1.329</v>
      </c>
      <c r="FK33" s="11">
        <v>2.6589999999999998</v>
      </c>
      <c r="FL33" s="11">
        <v>2.6589999999999998</v>
      </c>
      <c r="FM33" s="11">
        <v>0.94199999999999995</v>
      </c>
      <c r="FN33" s="11">
        <v>0.95599999999999996</v>
      </c>
      <c r="FO33" s="11">
        <v>0.79300000000000004</v>
      </c>
      <c r="FP33" s="12">
        <v>0.75700000000000001</v>
      </c>
      <c r="FR33" s="10">
        <v>1.9950000000000001</v>
      </c>
      <c r="FS33" s="11">
        <v>1.9950000000000001</v>
      </c>
      <c r="FT33" s="11">
        <v>1.9550000000000001</v>
      </c>
      <c r="FU33" s="11">
        <v>1.9550000000000001</v>
      </c>
      <c r="FV33" s="11">
        <v>5.3239999999999998</v>
      </c>
      <c r="FW33" s="11">
        <v>5.3239999999999998</v>
      </c>
      <c r="FX33" s="11">
        <v>1.1459999999999999</v>
      </c>
      <c r="FY33" s="11">
        <v>1.1459999999999999</v>
      </c>
      <c r="FZ33" s="11">
        <v>1.8420000000000001</v>
      </c>
      <c r="GA33" s="11">
        <v>1.8420000000000001</v>
      </c>
      <c r="GB33" s="11">
        <v>1.595</v>
      </c>
      <c r="GC33" s="11">
        <v>1.595</v>
      </c>
      <c r="GD33" s="11">
        <v>3.1909999999999998</v>
      </c>
      <c r="GE33" s="11">
        <v>3.1909999999999998</v>
      </c>
      <c r="GF33" s="11">
        <v>1.131</v>
      </c>
      <c r="GG33" s="11">
        <v>1.1479999999999999</v>
      </c>
      <c r="GH33" s="11">
        <v>0.95099999999999996</v>
      </c>
      <c r="GI33" s="12">
        <v>0.90900000000000003</v>
      </c>
      <c r="GK33" s="10">
        <v>2.3279999999999998</v>
      </c>
      <c r="GL33" s="11">
        <v>2.3279999999999998</v>
      </c>
      <c r="GM33" s="11">
        <v>2.2810000000000001</v>
      </c>
      <c r="GN33" s="11">
        <v>2.2810000000000001</v>
      </c>
      <c r="GO33" s="11">
        <v>6.2110000000000003</v>
      </c>
      <c r="GP33" s="11">
        <v>6.2110000000000003</v>
      </c>
      <c r="GQ33" s="11">
        <v>1.337</v>
      </c>
      <c r="GR33" s="11">
        <v>1.337</v>
      </c>
      <c r="GS33" s="11">
        <v>2.149</v>
      </c>
      <c r="GT33" s="11">
        <v>2.149</v>
      </c>
      <c r="GU33" s="11">
        <v>1.861</v>
      </c>
      <c r="GV33" s="11">
        <v>1.861</v>
      </c>
      <c r="GW33" s="11">
        <v>3.7229999999999999</v>
      </c>
      <c r="GX33" s="11">
        <v>3.7229999999999999</v>
      </c>
      <c r="GY33" s="11">
        <v>1.319</v>
      </c>
      <c r="GZ33" s="11">
        <v>1.339</v>
      </c>
      <c r="HA33" s="11">
        <v>1.1100000000000001</v>
      </c>
      <c r="HB33" s="12">
        <v>1.06</v>
      </c>
      <c r="HD33" s="10">
        <v>0</v>
      </c>
      <c r="HE33" s="11">
        <v>21.065000000000001</v>
      </c>
      <c r="HF33" s="11">
        <v>0</v>
      </c>
      <c r="HG33" s="11">
        <v>0</v>
      </c>
      <c r="HH33" s="11">
        <v>0</v>
      </c>
      <c r="HI33" s="11">
        <v>0</v>
      </c>
      <c r="HJ33" s="11">
        <v>0</v>
      </c>
      <c r="HK33" s="11">
        <v>0</v>
      </c>
      <c r="HL33" s="11">
        <v>0</v>
      </c>
      <c r="HM33" s="11">
        <v>0</v>
      </c>
      <c r="HN33" s="11">
        <v>58.618000000000002</v>
      </c>
      <c r="HO33" s="11">
        <v>0</v>
      </c>
      <c r="HP33" s="11">
        <v>0</v>
      </c>
      <c r="HQ33" s="11">
        <v>0</v>
      </c>
      <c r="HR33" s="11">
        <v>0</v>
      </c>
      <c r="HS33" s="11">
        <v>0</v>
      </c>
      <c r="HT33" s="11">
        <v>0</v>
      </c>
      <c r="HU33" s="12">
        <v>0</v>
      </c>
      <c r="HW33" s="10">
        <v>2.9929999999999999</v>
      </c>
      <c r="HX33" s="11">
        <v>2.9929999999999999</v>
      </c>
      <c r="HY33" s="11">
        <v>2.9329999999999998</v>
      </c>
      <c r="HZ33" s="11">
        <v>2.9329999999999998</v>
      </c>
      <c r="IA33" s="11">
        <v>7.9859999999999998</v>
      </c>
      <c r="IB33" s="11">
        <v>7.9859999999999998</v>
      </c>
      <c r="IC33" s="11">
        <v>1.7190000000000001</v>
      </c>
      <c r="ID33" s="11">
        <v>1.7190000000000001</v>
      </c>
      <c r="IE33" s="11">
        <v>2.7629999999999999</v>
      </c>
      <c r="IF33" s="11">
        <v>2.7629999999999999</v>
      </c>
      <c r="IG33" s="11">
        <v>2.3929999999999998</v>
      </c>
      <c r="IH33" s="11">
        <v>2.3929999999999998</v>
      </c>
      <c r="II33" s="11">
        <v>4.7859999999999996</v>
      </c>
      <c r="IJ33" s="11">
        <v>4.7859999999999996</v>
      </c>
      <c r="IK33" s="11">
        <v>1.696</v>
      </c>
      <c r="IL33" s="11">
        <v>1.7210000000000001</v>
      </c>
      <c r="IM33" s="11">
        <v>1.427</v>
      </c>
      <c r="IN33" s="12">
        <v>1.363</v>
      </c>
      <c r="IP33" s="10">
        <v>3.3260000000000001</v>
      </c>
      <c r="IQ33" s="11">
        <v>3.3260000000000001</v>
      </c>
      <c r="IR33" s="11">
        <v>3.2589999999999999</v>
      </c>
      <c r="IS33" s="11">
        <v>3.2589999999999999</v>
      </c>
      <c r="IT33" s="11">
        <v>8.8729999999999993</v>
      </c>
      <c r="IU33" s="11">
        <v>8.8729999999999993</v>
      </c>
      <c r="IV33" s="11">
        <v>1.91</v>
      </c>
      <c r="IW33" s="11">
        <v>1.91</v>
      </c>
      <c r="IX33" s="11">
        <v>3.07</v>
      </c>
      <c r="IY33" s="11">
        <v>3.07</v>
      </c>
      <c r="IZ33" s="11">
        <v>2.6589999999999998</v>
      </c>
      <c r="JA33" s="11">
        <v>2.6589999999999998</v>
      </c>
      <c r="JB33" s="11">
        <v>5.3179999999999996</v>
      </c>
      <c r="JC33" s="11">
        <v>5.3179999999999996</v>
      </c>
      <c r="JD33" s="11">
        <v>1.885</v>
      </c>
      <c r="JE33" s="11">
        <v>1.913</v>
      </c>
      <c r="JF33" s="11">
        <v>1.585</v>
      </c>
      <c r="JG33" s="12">
        <v>1.5149999999999999</v>
      </c>
    </row>
    <row r="34" spans="1:267" ht="90" customHeight="1" x14ac:dyDescent="0.35">
      <c r="A34" s="253" t="s">
        <v>187</v>
      </c>
      <c r="B34" s="20" t="s">
        <v>126</v>
      </c>
      <c r="C34" s="256"/>
      <c r="D34" s="257"/>
      <c r="E34" s="256"/>
      <c r="F34" s="257"/>
      <c r="G34" s="256"/>
      <c r="H34" s="257"/>
      <c r="I34" s="24">
        <v>13</v>
      </c>
      <c r="J34" s="24">
        <v>6</v>
      </c>
      <c r="K34" s="24" t="s">
        <v>209</v>
      </c>
      <c r="L34" s="20" t="s">
        <v>210</v>
      </c>
      <c r="N34" s="56">
        <f>'objects basic info'!$H$11/1000*9.8</f>
        <v>4.9000000000000004</v>
      </c>
      <c r="O34" s="59" t="s">
        <v>212</v>
      </c>
      <c r="P34" s="60"/>
      <c r="Q34" s="67"/>
      <c r="R34" s="56"/>
      <c r="S34" s="53"/>
      <c r="T34" s="60"/>
      <c r="U34" s="53"/>
      <c r="W34" s="33"/>
      <c r="X34" s="35" t="str">
        <f t="shared" si="0"/>
        <v/>
      </c>
      <c r="Y34" s="33"/>
      <c r="Z34" s="35" t="str">
        <f t="shared" si="1"/>
        <v/>
      </c>
      <c r="AA34" s="39"/>
      <c r="AB34" s="35" t="str">
        <f t="shared" si="2"/>
        <v/>
      </c>
      <c r="AC34" s="39"/>
      <c r="AD34" s="35" t="str">
        <f t="shared" si="3"/>
        <v/>
      </c>
      <c r="AE34" s="39">
        <f>N34</f>
        <v>4.9000000000000004</v>
      </c>
      <c r="AF34" s="35">
        <f t="shared" si="4"/>
        <v>4</v>
      </c>
      <c r="AG34" s="39">
        <f>N34</f>
        <v>4.9000000000000004</v>
      </c>
      <c r="AH34" s="35" t="str">
        <f t="shared" si="5"/>
        <v>-</v>
      </c>
      <c r="AI34" s="39"/>
      <c r="AJ34" s="35"/>
      <c r="AK34" s="39"/>
      <c r="AL34" s="35"/>
      <c r="AM34" s="39"/>
      <c r="AN34" s="35"/>
      <c r="AO34" s="39"/>
      <c r="AP34" s="35"/>
      <c r="AQ34" s="39"/>
      <c r="AR34" s="35"/>
      <c r="AS34" s="39"/>
      <c r="AT34" s="35"/>
      <c r="AU34" s="39"/>
      <c r="AV34" s="35"/>
      <c r="AW34" s="39"/>
      <c r="AX34" s="35"/>
      <c r="AY34" s="39"/>
      <c r="AZ34" s="35"/>
      <c r="BA34" s="39"/>
      <c r="BB34" s="35"/>
      <c r="BC34" s="39"/>
      <c r="BD34" s="35"/>
      <c r="BE34" s="39"/>
      <c r="BF34" s="35"/>
      <c r="BH34" s="13">
        <v>0</v>
      </c>
      <c r="BI34" s="14">
        <v>1.3169999999999999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3.6640000000000001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5">
        <v>0</v>
      </c>
      <c r="CA34" s="13">
        <v>0</v>
      </c>
      <c r="CB34" s="14">
        <v>2.633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7.327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5">
        <v>0</v>
      </c>
      <c r="CT34" s="13">
        <v>0</v>
      </c>
      <c r="CU34" s="14">
        <v>5.266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14.654999999999999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5">
        <v>0</v>
      </c>
      <c r="DM34" s="13">
        <v>0</v>
      </c>
      <c r="DN34" s="14">
        <v>7.899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21.981999999999999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5">
        <v>0</v>
      </c>
      <c r="EF34" s="13">
        <v>0</v>
      </c>
      <c r="EG34" s="14">
        <v>3.0430000000000001</v>
      </c>
      <c r="EH34" s="14">
        <v>0</v>
      </c>
      <c r="EI34" s="14">
        <v>0</v>
      </c>
      <c r="EJ34" s="14">
        <v>12.718999999999999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>
        <v>7.7409999999999997</v>
      </c>
      <c r="EQ34" s="14">
        <v>0</v>
      </c>
      <c r="ER34" s="14">
        <v>0</v>
      </c>
      <c r="ES34" s="14">
        <v>0</v>
      </c>
      <c r="ET34" s="14">
        <v>1.206</v>
      </c>
      <c r="EU34" s="14">
        <v>0</v>
      </c>
      <c r="EV34" s="14">
        <v>0</v>
      </c>
      <c r="EW34" s="15">
        <v>0</v>
      </c>
      <c r="EY34" s="13">
        <v>0</v>
      </c>
      <c r="EZ34" s="14">
        <v>13.166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36.637</v>
      </c>
      <c r="FJ34" s="14">
        <v>0</v>
      </c>
      <c r="FK34" s="14">
        <v>0</v>
      </c>
      <c r="FL34" s="14">
        <v>0</v>
      </c>
      <c r="FM34" s="14">
        <v>0</v>
      </c>
      <c r="FN34" s="14">
        <v>0</v>
      </c>
      <c r="FO34" s="14">
        <v>0</v>
      </c>
      <c r="FP34" s="15">
        <v>0</v>
      </c>
      <c r="FR34" s="13">
        <v>0</v>
      </c>
      <c r="FS34" s="14">
        <v>15.798999999999999</v>
      </c>
      <c r="FT34" s="14">
        <v>0</v>
      </c>
      <c r="FU34" s="14">
        <v>0</v>
      </c>
      <c r="FV34" s="14">
        <v>0</v>
      </c>
      <c r="FW34" s="14">
        <v>0</v>
      </c>
      <c r="FX34" s="14">
        <v>0</v>
      </c>
      <c r="FY34" s="14">
        <v>0</v>
      </c>
      <c r="FZ34" s="14">
        <v>0</v>
      </c>
      <c r="GA34" s="14">
        <v>0</v>
      </c>
      <c r="GB34" s="14">
        <v>43.963999999999999</v>
      </c>
      <c r="GC34" s="14">
        <v>0</v>
      </c>
      <c r="GD34" s="14">
        <v>0</v>
      </c>
      <c r="GE34" s="14">
        <v>0</v>
      </c>
      <c r="GF34" s="14">
        <v>0</v>
      </c>
      <c r="GG34" s="14">
        <v>0</v>
      </c>
      <c r="GH34" s="14">
        <v>0</v>
      </c>
      <c r="GI34" s="15">
        <v>0</v>
      </c>
      <c r="GK34" s="13">
        <v>0</v>
      </c>
      <c r="GL34" s="14">
        <v>18.431999999999999</v>
      </c>
      <c r="GM34" s="14">
        <v>0</v>
      </c>
      <c r="GN34" s="14">
        <v>0</v>
      </c>
      <c r="GO34" s="14">
        <v>0</v>
      </c>
      <c r="GP34" s="14">
        <v>0</v>
      </c>
      <c r="GQ34" s="14">
        <v>0</v>
      </c>
      <c r="GR34" s="14">
        <v>0</v>
      </c>
      <c r="GS34" s="14">
        <v>0</v>
      </c>
      <c r="GT34" s="14">
        <v>0</v>
      </c>
      <c r="GU34" s="14">
        <v>51.290999999999997</v>
      </c>
      <c r="GV34" s="14">
        <v>0</v>
      </c>
      <c r="GW34" s="14">
        <v>0</v>
      </c>
      <c r="GX34" s="14">
        <v>0</v>
      </c>
      <c r="GY34" s="14">
        <v>0</v>
      </c>
      <c r="GZ34" s="14">
        <v>0</v>
      </c>
      <c r="HA34" s="14">
        <v>0</v>
      </c>
      <c r="HB34" s="15">
        <v>0</v>
      </c>
      <c r="HD34" s="13">
        <v>0</v>
      </c>
      <c r="HE34" s="14">
        <v>6.085</v>
      </c>
      <c r="HF34" s="14">
        <v>0</v>
      </c>
      <c r="HG34" s="14">
        <v>0</v>
      </c>
      <c r="HH34" s="14">
        <v>25.437999999999999</v>
      </c>
      <c r="HI34" s="14">
        <v>0</v>
      </c>
      <c r="HJ34" s="14">
        <v>0</v>
      </c>
      <c r="HK34" s="14">
        <v>0</v>
      </c>
      <c r="HL34" s="14">
        <v>0</v>
      </c>
      <c r="HM34" s="14">
        <v>0</v>
      </c>
      <c r="HN34" s="14">
        <v>15.481999999999999</v>
      </c>
      <c r="HO34" s="14">
        <v>0</v>
      </c>
      <c r="HP34" s="14">
        <v>0</v>
      </c>
      <c r="HQ34" s="14">
        <v>0</v>
      </c>
      <c r="HR34" s="14">
        <v>2.4119999999999999</v>
      </c>
      <c r="HS34" s="14">
        <v>0</v>
      </c>
      <c r="HT34" s="14">
        <v>0</v>
      </c>
      <c r="HU34" s="15">
        <v>0</v>
      </c>
      <c r="HW34" s="13">
        <v>0</v>
      </c>
      <c r="HX34" s="14">
        <v>23.698</v>
      </c>
      <c r="HY34" s="14">
        <v>0</v>
      </c>
      <c r="HZ34" s="14">
        <v>0</v>
      </c>
      <c r="IA34" s="14">
        <v>0</v>
      </c>
      <c r="IB34" s="14">
        <v>0</v>
      </c>
      <c r="IC34" s="14">
        <v>0</v>
      </c>
      <c r="ID34" s="14">
        <v>0</v>
      </c>
      <c r="IE34" s="14">
        <v>0</v>
      </c>
      <c r="IF34" s="14">
        <v>0</v>
      </c>
      <c r="IG34" s="14">
        <v>65.945999999999998</v>
      </c>
      <c r="IH34" s="14">
        <v>0</v>
      </c>
      <c r="II34" s="14">
        <v>0</v>
      </c>
      <c r="IJ34" s="14">
        <v>0</v>
      </c>
      <c r="IK34" s="14">
        <v>0</v>
      </c>
      <c r="IL34" s="14">
        <v>0</v>
      </c>
      <c r="IM34" s="14">
        <v>0</v>
      </c>
      <c r="IN34" s="15">
        <v>0</v>
      </c>
      <c r="IP34" s="13">
        <v>0</v>
      </c>
      <c r="IQ34" s="14">
        <v>26.332000000000001</v>
      </c>
      <c r="IR34" s="14">
        <v>0</v>
      </c>
      <c r="IS34" s="14">
        <v>0</v>
      </c>
      <c r="IT34" s="14">
        <v>0</v>
      </c>
      <c r="IU34" s="14">
        <v>0</v>
      </c>
      <c r="IV34" s="14">
        <v>0</v>
      </c>
      <c r="IW34" s="14">
        <v>0</v>
      </c>
      <c r="IX34" s="14">
        <v>0</v>
      </c>
      <c r="IY34" s="14">
        <v>0</v>
      </c>
      <c r="IZ34" s="14">
        <v>73.272999999999996</v>
      </c>
      <c r="JA34" s="14">
        <v>0</v>
      </c>
      <c r="JB34" s="14">
        <v>0</v>
      </c>
      <c r="JC34" s="14">
        <v>0</v>
      </c>
      <c r="JD34" s="14">
        <v>0</v>
      </c>
      <c r="JE34" s="14">
        <v>0</v>
      </c>
      <c r="JF34" s="14">
        <v>0</v>
      </c>
      <c r="JG34" s="15">
        <v>0</v>
      </c>
    </row>
    <row r="35" spans="1:267" ht="90" customHeight="1" x14ac:dyDescent="0.35">
      <c r="A35" s="255"/>
      <c r="B35" s="21" t="s">
        <v>147</v>
      </c>
      <c r="C35" s="245"/>
      <c r="D35" s="246"/>
      <c r="E35" s="245"/>
      <c r="F35" s="246"/>
      <c r="G35" s="245"/>
      <c r="H35" s="246"/>
      <c r="I35" s="25">
        <v>8</v>
      </c>
      <c r="J35" s="25">
        <v>6</v>
      </c>
      <c r="K35" s="25" t="s">
        <v>209</v>
      </c>
      <c r="L35" s="21" t="s">
        <v>210</v>
      </c>
      <c r="N35" s="48">
        <f>'objects basic info'!$H$11/1000*9.8</f>
        <v>4.9000000000000004</v>
      </c>
      <c r="O35" s="50" t="s">
        <v>212</v>
      </c>
      <c r="P35" s="52"/>
      <c r="Q35" s="65"/>
      <c r="R35" s="49"/>
      <c r="S35" s="50"/>
      <c r="T35" s="52"/>
      <c r="U35" s="50"/>
      <c r="W35" s="5"/>
      <c r="X35" s="6" t="str">
        <f t="shared" si="0"/>
        <v/>
      </c>
      <c r="Y35" s="5"/>
      <c r="Z35" s="6" t="str">
        <f t="shared" si="1"/>
        <v/>
      </c>
      <c r="AA35" s="9"/>
      <c r="AB35" s="6" t="str">
        <f t="shared" si="2"/>
        <v/>
      </c>
      <c r="AC35" s="9"/>
      <c r="AD35" s="6" t="str">
        <f t="shared" si="3"/>
        <v/>
      </c>
      <c r="AE35" s="9">
        <f t="shared" ref="AE35:AE37" si="22">N35</f>
        <v>4.9000000000000004</v>
      </c>
      <c r="AF35" s="6">
        <f t="shared" si="4"/>
        <v>2</v>
      </c>
      <c r="AG35" s="9">
        <f t="shared" ref="AG35:AG37" si="23">N35</f>
        <v>4.9000000000000004</v>
      </c>
      <c r="AH35" s="6" t="str">
        <f t="shared" si="5"/>
        <v>-</v>
      </c>
      <c r="AI35" s="9"/>
      <c r="AJ35" s="6"/>
      <c r="AK35" s="9"/>
      <c r="AL35" s="6"/>
      <c r="AM35" s="9"/>
      <c r="AN35" s="6"/>
      <c r="AO35" s="9"/>
      <c r="AP35" s="6"/>
      <c r="AQ35" s="9"/>
      <c r="AR35" s="6"/>
      <c r="AS35" s="9"/>
      <c r="AT35" s="6"/>
      <c r="AU35" s="9"/>
      <c r="AV35" s="6"/>
      <c r="AW35" s="9"/>
      <c r="AX35" s="6"/>
      <c r="AY35" s="9"/>
      <c r="AZ35" s="6"/>
      <c r="BA35" s="9"/>
      <c r="BB35" s="6"/>
      <c r="BC35" s="9"/>
      <c r="BD35" s="6"/>
      <c r="BE35" s="9"/>
      <c r="BF35" s="6"/>
      <c r="BH35" s="5">
        <v>0</v>
      </c>
      <c r="BI35" s="8">
        <v>0.38</v>
      </c>
      <c r="BJ35" s="8">
        <v>0</v>
      </c>
      <c r="BK35" s="8">
        <v>0</v>
      </c>
      <c r="BL35" s="8">
        <v>1.59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0.96799999999999997</v>
      </c>
      <c r="BS35" s="8">
        <v>0</v>
      </c>
      <c r="BT35" s="8">
        <v>0</v>
      </c>
      <c r="BU35" s="8">
        <v>0</v>
      </c>
      <c r="BV35" s="8">
        <v>0.151</v>
      </c>
      <c r="BW35" s="8">
        <v>0</v>
      </c>
      <c r="BX35" s="8">
        <v>0</v>
      </c>
      <c r="BY35" s="6">
        <v>0</v>
      </c>
      <c r="CA35" s="5">
        <v>0</v>
      </c>
      <c r="CB35" s="8">
        <v>0.76100000000000001</v>
      </c>
      <c r="CC35" s="8">
        <v>0</v>
      </c>
      <c r="CD35" s="8">
        <v>0</v>
      </c>
      <c r="CE35" s="8">
        <v>3.18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1.9350000000000001</v>
      </c>
      <c r="CL35" s="8">
        <v>0</v>
      </c>
      <c r="CM35" s="8">
        <v>0</v>
      </c>
      <c r="CN35" s="8">
        <v>0</v>
      </c>
      <c r="CO35" s="8">
        <v>0.30199999999999999</v>
      </c>
      <c r="CP35" s="8">
        <v>0</v>
      </c>
      <c r="CQ35" s="8">
        <v>0</v>
      </c>
      <c r="CR35" s="6">
        <v>0</v>
      </c>
      <c r="CT35" s="5">
        <v>0</v>
      </c>
      <c r="CU35" s="8">
        <v>1.5209999999999999</v>
      </c>
      <c r="CV35" s="8">
        <v>0</v>
      </c>
      <c r="CW35" s="8">
        <v>0</v>
      </c>
      <c r="CX35" s="8">
        <v>6.36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3.87</v>
      </c>
      <c r="DE35" s="8">
        <v>0</v>
      </c>
      <c r="DF35" s="8">
        <v>0</v>
      </c>
      <c r="DG35" s="8">
        <v>0</v>
      </c>
      <c r="DH35" s="8">
        <v>0.60299999999999998</v>
      </c>
      <c r="DI35" s="8">
        <v>0</v>
      </c>
      <c r="DJ35" s="8">
        <v>0</v>
      </c>
      <c r="DK35" s="6">
        <v>0</v>
      </c>
      <c r="DM35" s="5">
        <v>0</v>
      </c>
      <c r="DN35" s="8">
        <v>2.282</v>
      </c>
      <c r="DO35" s="8">
        <v>0</v>
      </c>
      <c r="DP35" s="8">
        <v>0</v>
      </c>
      <c r="DQ35" s="8">
        <v>9.5389999999999997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5.806</v>
      </c>
      <c r="DX35" s="8">
        <v>0</v>
      </c>
      <c r="DY35" s="8">
        <v>0</v>
      </c>
      <c r="DZ35" s="8">
        <v>0</v>
      </c>
      <c r="EA35" s="8">
        <v>0.90500000000000003</v>
      </c>
      <c r="EB35" s="8">
        <v>0</v>
      </c>
      <c r="EC35" s="8">
        <v>0</v>
      </c>
      <c r="ED35" s="6">
        <v>0</v>
      </c>
      <c r="EF35" s="5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6">
        <v>0</v>
      </c>
      <c r="EY35" s="5">
        <v>0</v>
      </c>
      <c r="EZ35" s="8">
        <v>3.8029999999999999</v>
      </c>
      <c r="FA35" s="8">
        <v>0</v>
      </c>
      <c r="FB35" s="8">
        <v>0</v>
      </c>
      <c r="FC35" s="8">
        <v>15.898999999999999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9.6760000000000002</v>
      </c>
      <c r="FJ35" s="8">
        <v>0</v>
      </c>
      <c r="FK35" s="8">
        <v>0</v>
      </c>
      <c r="FL35" s="8">
        <v>0</v>
      </c>
      <c r="FM35" s="8">
        <v>1.508</v>
      </c>
      <c r="FN35" s="8">
        <v>0</v>
      </c>
      <c r="FO35" s="8">
        <v>0</v>
      </c>
      <c r="FP35" s="6">
        <v>0</v>
      </c>
      <c r="FR35" s="5">
        <v>0</v>
      </c>
      <c r="FS35" s="8">
        <v>4.5640000000000001</v>
      </c>
      <c r="FT35" s="8">
        <v>0</v>
      </c>
      <c r="FU35" s="8">
        <v>0</v>
      </c>
      <c r="FV35" s="8">
        <v>19.079000000000001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11.611000000000001</v>
      </c>
      <c r="GC35" s="8">
        <v>0</v>
      </c>
      <c r="GD35" s="8">
        <v>0</v>
      </c>
      <c r="GE35" s="8">
        <v>0</v>
      </c>
      <c r="GF35" s="8">
        <v>1.8089999999999999</v>
      </c>
      <c r="GG35" s="8">
        <v>0</v>
      </c>
      <c r="GH35" s="8">
        <v>0</v>
      </c>
      <c r="GI35" s="6">
        <v>0</v>
      </c>
      <c r="GK35" s="5">
        <v>0</v>
      </c>
      <c r="GL35" s="8">
        <v>5.3250000000000002</v>
      </c>
      <c r="GM35" s="8">
        <v>0</v>
      </c>
      <c r="GN35" s="8">
        <v>0</v>
      </c>
      <c r="GO35" s="8">
        <v>22.257999999999999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13.547000000000001</v>
      </c>
      <c r="GV35" s="8">
        <v>0</v>
      </c>
      <c r="GW35" s="8">
        <v>0</v>
      </c>
      <c r="GX35" s="8">
        <v>0</v>
      </c>
      <c r="GY35" s="8">
        <v>2.1110000000000002</v>
      </c>
      <c r="GZ35" s="8">
        <v>0</v>
      </c>
      <c r="HA35" s="8">
        <v>0</v>
      </c>
      <c r="HB35" s="6">
        <v>0</v>
      </c>
      <c r="HD35" s="5">
        <v>0</v>
      </c>
      <c r="HE35" s="8">
        <v>0</v>
      </c>
      <c r="HF35" s="8">
        <v>0</v>
      </c>
      <c r="HG35" s="8">
        <v>0</v>
      </c>
      <c r="HH35" s="8">
        <v>0</v>
      </c>
      <c r="HI35" s="8">
        <v>0</v>
      </c>
      <c r="HJ35" s="8">
        <v>0</v>
      </c>
      <c r="HK35" s="8">
        <v>0</v>
      </c>
      <c r="HL35" s="8">
        <v>0</v>
      </c>
      <c r="HM35" s="8">
        <v>0</v>
      </c>
      <c r="HN35" s="8">
        <v>0</v>
      </c>
      <c r="HO35" s="8">
        <v>0</v>
      </c>
      <c r="HP35" s="8">
        <v>0</v>
      </c>
      <c r="HQ35" s="8">
        <v>0</v>
      </c>
      <c r="HR35" s="8">
        <v>0</v>
      </c>
      <c r="HS35" s="8">
        <v>0</v>
      </c>
      <c r="HT35" s="8">
        <v>0</v>
      </c>
      <c r="HU35" s="6">
        <v>0</v>
      </c>
      <c r="HW35" s="5">
        <v>0</v>
      </c>
      <c r="HX35" s="8">
        <v>6.8460000000000001</v>
      </c>
      <c r="HY35" s="8">
        <v>0</v>
      </c>
      <c r="HZ35" s="8">
        <v>0</v>
      </c>
      <c r="IA35" s="8">
        <v>28.617999999999999</v>
      </c>
      <c r="IB35" s="8">
        <v>0</v>
      </c>
      <c r="IC35" s="8">
        <v>0</v>
      </c>
      <c r="ID35" s="8">
        <v>0</v>
      </c>
      <c r="IE35" s="8">
        <v>0</v>
      </c>
      <c r="IF35" s="8">
        <v>0</v>
      </c>
      <c r="IG35" s="8">
        <v>17.417000000000002</v>
      </c>
      <c r="IH35" s="8">
        <v>0</v>
      </c>
      <c r="II35" s="8">
        <v>0</v>
      </c>
      <c r="IJ35" s="8">
        <v>0</v>
      </c>
      <c r="IK35" s="8">
        <v>2.714</v>
      </c>
      <c r="IL35" s="8">
        <v>0</v>
      </c>
      <c r="IM35" s="8">
        <v>0</v>
      </c>
      <c r="IN35" s="6">
        <v>0</v>
      </c>
      <c r="IP35" s="5">
        <v>0</v>
      </c>
      <c r="IQ35" s="8">
        <v>7.6070000000000002</v>
      </c>
      <c r="IR35" s="8">
        <v>0</v>
      </c>
      <c r="IS35" s="8">
        <v>0</v>
      </c>
      <c r="IT35" s="8">
        <v>31.797999999999998</v>
      </c>
      <c r="IU35" s="8">
        <v>0</v>
      </c>
      <c r="IV35" s="8">
        <v>0</v>
      </c>
      <c r="IW35" s="8">
        <v>0</v>
      </c>
      <c r="IX35" s="8">
        <v>0</v>
      </c>
      <c r="IY35" s="8">
        <v>0</v>
      </c>
      <c r="IZ35" s="8">
        <v>19.352</v>
      </c>
      <c r="JA35" s="8">
        <v>0</v>
      </c>
      <c r="JB35" s="8">
        <v>0</v>
      </c>
      <c r="JC35" s="8">
        <v>0</v>
      </c>
      <c r="JD35" s="8">
        <v>3.016</v>
      </c>
      <c r="JE35" s="8">
        <v>0</v>
      </c>
      <c r="JF35" s="8">
        <v>0</v>
      </c>
      <c r="JG35" s="6">
        <v>0</v>
      </c>
    </row>
    <row r="36" spans="1:267" ht="90" customHeight="1" x14ac:dyDescent="0.35">
      <c r="A36" s="255"/>
      <c r="B36" s="21" t="s">
        <v>148</v>
      </c>
      <c r="C36" s="245"/>
      <c r="D36" s="246"/>
      <c r="E36" s="245"/>
      <c r="F36" s="246"/>
      <c r="G36" s="245"/>
      <c r="H36" s="246"/>
      <c r="I36" s="25">
        <v>2</v>
      </c>
      <c r="J36" s="25">
        <v>5</v>
      </c>
      <c r="K36" s="25" t="s">
        <v>210</v>
      </c>
      <c r="L36" s="21" t="s">
        <v>210</v>
      </c>
      <c r="N36" s="48">
        <f>'objects basic info'!$H$11/1000*9.8</f>
        <v>4.9000000000000004</v>
      </c>
      <c r="O36" s="50" t="s">
        <v>212</v>
      </c>
      <c r="P36" s="52"/>
      <c r="Q36" s="65"/>
      <c r="R36" s="49"/>
      <c r="S36" s="50"/>
      <c r="T36" s="52"/>
      <c r="U36" s="50"/>
      <c r="W36" s="5"/>
      <c r="X36" s="6" t="str">
        <f t="shared" si="0"/>
        <v/>
      </c>
      <c r="Y36" s="5"/>
      <c r="Z36" s="6" t="str">
        <f t="shared" si="1"/>
        <v/>
      </c>
      <c r="AA36" s="9"/>
      <c r="AB36" s="6" t="str">
        <f t="shared" si="2"/>
        <v/>
      </c>
      <c r="AC36" s="9"/>
      <c r="AD36" s="6" t="str">
        <f t="shared" si="3"/>
        <v/>
      </c>
      <c r="AE36" s="9">
        <f t="shared" si="22"/>
        <v>4.9000000000000004</v>
      </c>
      <c r="AF36" s="6">
        <f t="shared" si="4"/>
        <v>8</v>
      </c>
      <c r="AG36" s="9">
        <f t="shared" si="23"/>
        <v>4.9000000000000004</v>
      </c>
      <c r="AH36" s="6">
        <f t="shared" si="5"/>
        <v>8</v>
      </c>
      <c r="AI36" s="9"/>
      <c r="AJ36" s="6"/>
      <c r="AK36" s="9"/>
      <c r="AL36" s="6"/>
      <c r="AM36" s="9"/>
      <c r="AN36" s="6"/>
      <c r="AO36" s="9"/>
      <c r="AP36" s="6"/>
      <c r="AQ36" s="9"/>
      <c r="AR36" s="6"/>
      <c r="AS36" s="9"/>
      <c r="AT36" s="6"/>
      <c r="AU36" s="9"/>
      <c r="AV36" s="6"/>
      <c r="AW36" s="9"/>
      <c r="AX36" s="6"/>
      <c r="AY36" s="9"/>
      <c r="AZ36" s="6"/>
      <c r="BA36" s="9"/>
      <c r="BB36" s="6"/>
      <c r="BC36" s="9"/>
      <c r="BD36" s="6"/>
      <c r="BE36" s="9"/>
      <c r="BF36" s="6"/>
      <c r="BH36" s="5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6">
        <v>0</v>
      </c>
      <c r="CA36" s="5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6">
        <v>0</v>
      </c>
      <c r="CT36" s="5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6">
        <v>0</v>
      </c>
      <c r="DM36" s="5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6">
        <v>0</v>
      </c>
      <c r="EF36" s="5">
        <v>5.9269999999999996</v>
      </c>
      <c r="EG36" s="8">
        <v>8.923</v>
      </c>
      <c r="EH36" s="8">
        <v>4.032</v>
      </c>
      <c r="EI36" s="8">
        <v>2.8759999999999999</v>
      </c>
      <c r="EJ36" s="8">
        <v>4.7050000000000001</v>
      </c>
      <c r="EK36" s="8">
        <v>4.3579999999999997</v>
      </c>
      <c r="EL36" s="8">
        <v>2.504</v>
      </c>
      <c r="EM36" s="8">
        <v>2.7509999999999999</v>
      </c>
      <c r="EN36" s="8">
        <v>17.693000000000001</v>
      </c>
      <c r="EO36" s="8">
        <v>18.812000000000001</v>
      </c>
      <c r="EP36" s="8">
        <v>40.93</v>
      </c>
      <c r="EQ36" s="8">
        <v>41.005000000000003</v>
      </c>
      <c r="ER36" s="8">
        <v>15.401999999999999</v>
      </c>
      <c r="ES36" s="8">
        <v>15.651999999999999</v>
      </c>
      <c r="ET36" s="8">
        <v>8.9920000000000009</v>
      </c>
      <c r="EU36" s="8">
        <v>11.103</v>
      </c>
      <c r="EV36" s="8">
        <v>2.67</v>
      </c>
      <c r="EW36" s="6">
        <v>2.907</v>
      </c>
      <c r="EY36" s="5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6">
        <v>0</v>
      </c>
      <c r="FR36" s="5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0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  <c r="GH36" s="8">
        <v>0</v>
      </c>
      <c r="GI36" s="6">
        <v>0</v>
      </c>
      <c r="GK36" s="5">
        <v>0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B36" s="6">
        <v>0</v>
      </c>
      <c r="HD36" s="5">
        <v>11.853999999999999</v>
      </c>
      <c r="HE36" s="8">
        <v>17.846</v>
      </c>
      <c r="HF36" s="8">
        <v>8.0649999999999995</v>
      </c>
      <c r="HG36" s="8">
        <v>5.7519999999999998</v>
      </c>
      <c r="HH36" s="8">
        <v>9.4090000000000007</v>
      </c>
      <c r="HI36" s="8">
        <v>8.7170000000000005</v>
      </c>
      <c r="HJ36" s="8">
        <v>5.008</v>
      </c>
      <c r="HK36" s="8">
        <v>5.5019999999999998</v>
      </c>
      <c r="HL36" s="8">
        <v>35.387</v>
      </c>
      <c r="HM36" s="8">
        <v>37.624000000000002</v>
      </c>
      <c r="HN36" s="8">
        <v>81.858999999999995</v>
      </c>
      <c r="HO36" s="8">
        <v>82.009</v>
      </c>
      <c r="HP36" s="8">
        <v>30.803000000000001</v>
      </c>
      <c r="HQ36" s="8">
        <v>31.303000000000001</v>
      </c>
      <c r="HR36" s="8">
        <v>17.984999999999999</v>
      </c>
      <c r="HS36" s="8">
        <v>22.204999999999998</v>
      </c>
      <c r="HT36" s="8">
        <v>5.3390000000000004</v>
      </c>
      <c r="HU36" s="6">
        <v>5.8140000000000001</v>
      </c>
      <c r="HW36" s="5">
        <v>0</v>
      </c>
      <c r="HX36" s="8">
        <v>0</v>
      </c>
      <c r="HY36" s="8">
        <v>0</v>
      </c>
      <c r="HZ36" s="8">
        <v>0</v>
      </c>
      <c r="IA36" s="8">
        <v>0</v>
      </c>
      <c r="IB36" s="8">
        <v>0</v>
      </c>
      <c r="IC36" s="8">
        <v>0</v>
      </c>
      <c r="ID36" s="8">
        <v>0</v>
      </c>
      <c r="IE36" s="8">
        <v>0</v>
      </c>
      <c r="IF36" s="8">
        <v>0</v>
      </c>
      <c r="IG36" s="8">
        <v>0</v>
      </c>
      <c r="IH36" s="8">
        <v>0</v>
      </c>
      <c r="II36" s="8">
        <v>0</v>
      </c>
      <c r="IJ36" s="8">
        <v>0</v>
      </c>
      <c r="IK36" s="8">
        <v>0</v>
      </c>
      <c r="IL36" s="8">
        <v>0</v>
      </c>
      <c r="IM36" s="8">
        <v>0</v>
      </c>
      <c r="IN36" s="6">
        <v>0</v>
      </c>
      <c r="IP36" s="5">
        <v>0</v>
      </c>
      <c r="IQ36" s="8">
        <v>0</v>
      </c>
      <c r="IR36" s="8">
        <v>0</v>
      </c>
      <c r="IS36" s="8">
        <v>0</v>
      </c>
      <c r="IT36" s="8">
        <v>0</v>
      </c>
      <c r="IU36" s="8">
        <v>0</v>
      </c>
      <c r="IV36" s="8">
        <v>0</v>
      </c>
      <c r="IW36" s="8">
        <v>0</v>
      </c>
      <c r="IX36" s="8">
        <v>0</v>
      </c>
      <c r="IY36" s="8">
        <v>0</v>
      </c>
      <c r="IZ36" s="8">
        <v>0</v>
      </c>
      <c r="JA36" s="8">
        <v>0</v>
      </c>
      <c r="JB36" s="8">
        <v>0</v>
      </c>
      <c r="JC36" s="8">
        <v>0</v>
      </c>
      <c r="JD36" s="8">
        <v>0</v>
      </c>
      <c r="JE36" s="8">
        <v>0</v>
      </c>
      <c r="JF36" s="8">
        <v>0</v>
      </c>
      <c r="JG36" s="6">
        <v>0</v>
      </c>
    </row>
    <row r="37" spans="1:267" ht="90" customHeight="1" thickBot="1" x14ac:dyDescent="0.4">
      <c r="A37" s="254"/>
      <c r="B37" s="22" t="s">
        <v>124</v>
      </c>
      <c r="C37" s="260"/>
      <c r="D37" s="261"/>
      <c r="E37" s="260"/>
      <c r="F37" s="261"/>
      <c r="G37" s="260"/>
      <c r="H37" s="261"/>
      <c r="I37" s="26">
        <v>5</v>
      </c>
      <c r="J37" s="26">
        <v>6</v>
      </c>
      <c r="K37" s="26" t="s">
        <v>209</v>
      </c>
      <c r="L37" s="22" t="s">
        <v>210</v>
      </c>
      <c r="N37" s="69">
        <f>'objects basic info'!$H$11/1000*9.8</f>
        <v>4.9000000000000004</v>
      </c>
      <c r="O37" s="55" t="s">
        <v>212</v>
      </c>
      <c r="P37" s="61"/>
      <c r="Q37" s="66"/>
      <c r="R37" s="54"/>
      <c r="S37" s="55"/>
      <c r="T37" s="61"/>
      <c r="U37" s="55"/>
      <c r="W37" s="10"/>
      <c r="X37" s="12" t="str">
        <f t="shared" si="0"/>
        <v/>
      </c>
      <c r="Y37" s="10"/>
      <c r="Z37" s="12" t="str">
        <f t="shared" si="1"/>
        <v/>
      </c>
      <c r="AA37" s="32"/>
      <c r="AB37" s="12" t="str">
        <f t="shared" si="2"/>
        <v/>
      </c>
      <c r="AC37" s="32"/>
      <c r="AD37" s="12" t="str">
        <f t="shared" si="3"/>
        <v/>
      </c>
      <c r="AE37" s="32">
        <f t="shared" si="22"/>
        <v>4.9000000000000004</v>
      </c>
      <c r="AF37" s="12">
        <f t="shared" si="4"/>
        <v>5</v>
      </c>
      <c r="AG37" s="32">
        <f t="shared" si="23"/>
        <v>4.9000000000000004</v>
      </c>
      <c r="AH37" s="12">
        <f t="shared" si="5"/>
        <v>5</v>
      </c>
      <c r="AI37" s="32"/>
      <c r="AJ37" s="12"/>
      <c r="AK37" s="32"/>
      <c r="AL37" s="12"/>
      <c r="AM37" s="32"/>
      <c r="AN37" s="12"/>
      <c r="AO37" s="32"/>
      <c r="AP37" s="12"/>
      <c r="AQ37" s="32"/>
      <c r="AR37" s="12"/>
      <c r="AS37" s="32"/>
      <c r="AT37" s="12"/>
      <c r="AU37" s="32"/>
      <c r="AV37" s="12"/>
      <c r="AW37" s="32"/>
      <c r="AX37" s="12"/>
      <c r="AY37" s="32"/>
      <c r="AZ37" s="12"/>
      <c r="BA37" s="32"/>
      <c r="BB37" s="12"/>
      <c r="BC37" s="32"/>
      <c r="BD37" s="12"/>
      <c r="BE37" s="32"/>
      <c r="BF37" s="12"/>
      <c r="BH37" s="10">
        <v>0.74099999999999999</v>
      </c>
      <c r="BI37" s="16">
        <v>1.115</v>
      </c>
      <c r="BJ37" s="16">
        <v>0.504</v>
      </c>
      <c r="BK37" s="16">
        <v>0.35899999999999999</v>
      </c>
      <c r="BL37" s="16">
        <v>0.58799999999999997</v>
      </c>
      <c r="BM37" s="16">
        <v>0.54500000000000004</v>
      </c>
      <c r="BN37" s="16">
        <v>0.313</v>
      </c>
      <c r="BO37" s="16">
        <v>0.34399999999999997</v>
      </c>
      <c r="BP37" s="16">
        <v>2.2120000000000002</v>
      </c>
      <c r="BQ37" s="16">
        <v>2.351</v>
      </c>
      <c r="BR37" s="16">
        <v>5.1159999999999997</v>
      </c>
      <c r="BS37" s="16">
        <v>5.1260000000000003</v>
      </c>
      <c r="BT37" s="16">
        <v>1.925</v>
      </c>
      <c r="BU37" s="16">
        <v>1.956</v>
      </c>
      <c r="BV37" s="16">
        <v>1.1240000000000001</v>
      </c>
      <c r="BW37" s="16">
        <v>1.3879999999999999</v>
      </c>
      <c r="BX37" s="16">
        <v>0.33400000000000002</v>
      </c>
      <c r="BY37" s="12">
        <v>0.36299999999999999</v>
      </c>
      <c r="CA37" s="10">
        <v>1.482</v>
      </c>
      <c r="CB37" s="11">
        <v>2.2309999999999999</v>
      </c>
      <c r="CC37" s="11">
        <v>1.008</v>
      </c>
      <c r="CD37" s="11">
        <v>0.71899999999999997</v>
      </c>
      <c r="CE37" s="11">
        <v>1.1759999999999999</v>
      </c>
      <c r="CF37" s="11">
        <v>1.0900000000000001</v>
      </c>
      <c r="CG37" s="11">
        <v>0.626</v>
      </c>
      <c r="CH37" s="11">
        <v>0.68799999999999994</v>
      </c>
      <c r="CI37" s="11">
        <v>4.423</v>
      </c>
      <c r="CJ37" s="11">
        <v>4.7030000000000003</v>
      </c>
      <c r="CK37" s="11">
        <v>10.231999999999999</v>
      </c>
      <c r="CL37" s="11">
        <v>10.250999999999999</v>
      </c>
      <c r="CM37" s="11">
        <v>3.85</v>
      </c>
      <c r="CN37" s="11">
        <v>3.9129999999999998</v>
      </c>
      <c r="CO37" s="11">
        <v>2.2480000000000002</v>
      </c>
      <c r="CP37" s="11">
        <v>2.7759999999999998</v>
      </c>
      <c r="CQ37" s="11">
        <v>0.66700000000000004</v>
      </c>
      <c r="CR37" s="12">
        <v>0.72699999999999998</v>
      </c>
      <c r="CT37" s="10">
        <v>2.9630000000000001</v>
      </c>
      <c r="CU37" s="11">
        <v>4.4610000000000003</v>
      </c>
      <c r="CV37" s="11">
        <v>2.016</v>
      </c>
      <c r="CW37" s="11">
        <v>1.4379999999999999</v>
      </c>
      <c r="CX37" s="11">
        <v>2.3519999999999999</v>
      </c>
      <c r="CY37" s="11">
        <v>2.1789999999999998</v>
      </c>
      <c r="CZ37" s="11">
        <v>1.252</v>
      </c>
      <c r="DA37" s="11">
        <v>1.3759999999999999</v>
      </c>
      <c r="DB37" s="11">
        <v>8.8469999999999995</v>
      </c>
      <c r="DC37" s="11">
        <v>9.4060000000000006</v>
      </c>
      <c r="DD37" s="11">
        <v>20.465</v>
      </c>
      <c r="DE37" s="11">
        <v>20.501999999999999</v>
      </c>
      <c r="DF37" s="11">
        <v>7.7009999999999996</v>
      </c>
      <c r="DG37" s="11">
        <v>7.8259999999999996</v>
      </c>
      <c r="DH37" s="11">
        <v>4.4960000000000004</v>
      </c>
      <c r="DI37" s="11">
        <v>5.5510000000000002</v>
      </c>
      <c r="DJ37" s="11">
        <v>1.335</v>
      </c>
      <c r="DK37" s="12">
        <v>1.4530000000000001</v>
      </c>
      <c r="DM37" s="10">
        <v>4.4450000000000003</v>
      </c>
      <c r="DN37" s="11">
        <v>6.6920000000000002</v>
      </c>
      <c r="DO37" s="11">
        <v>3.024</v>
      </c>
      <c r="DP37" s="11">
        <v>2.157</v>
      </c>
      <c r="DQ37" s="11">
        <v>3.5289999999999999</v>
      </c>
      <c r="DR37" s="11">
        <v>3.2690000000000001</v>
      </c>
      <c r="DS37" s="11">
        <v>1.8779999999999999</v>
      </c>
      <c r="DT37" s="11">
        <v>2.0630000000000002</v>
      </c>
      <c r="DU37" s="11">
        <v>13.27</v>
      </c>
      <c r="DV37" s="11">
        <v>14.109</v>
      </c>
      <c r="DW37" s="11">
        <v>30.696999999999999</v>
      </c>
      <c r="DX37" s="11">
        <v>30.754000000000001</v>
      </c>
      <c r="DY37" s="11">
        <v>11.551</v>
      </c>
      <c r="DZ37" s="11">
        <v>11.739000000000001</v>
      </c>
      <c r="EA37" s="11">
        <v>6.7439999999999998</v>
      </c>
      <c r="EB37" s="11">
        <v>8.327</v>
      </c>
      <c r="EC37" s="11">
        <v>2.0019999999999998</v>
      </c>
      <c r="ED37" s="12">
        <v>2.1800000000000002</v>
      </c>
      <c r="EF37" s="10">
        <v>0</v>
      </c>
      <c r="EG37" s="11">
        <v>0</v>
      </c>
      <c r="EH37" s="11">
        <v>0</v>
      </c>
      <c r="EI37" s="11">
        <v>0</v>
      </c>
      <c r="EJ37" s="11">
        <v>0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0.59099999999999997</v>
      </c>
      <c r="ES37" s="11">
        <v>0.66100000000000003</v>
      </c>
      <c r="ET37" s="11">
        <v>0</v>
      </c>
      <c r="EU37" s="11">
        <v>0</v>
      </c>
      <c r="EV37" s="11">
        <v>0</v>
      </c>
      <c r="EW37" s="12">
        <v>0</v>
      </c>
      <c r="EY37" s="10">
        <v>7.4089999999999998</v>
      </c>
      <c r="EZ37" s="11">
        <v>11.154</v>
      </c>
      <c r="FA37" s="11">
        <v>5.04</v>
      </c>
      <c r="FB37" s="11">
        <v>3.5950000000000002</v>
      </c>
      <c r="FC37" s="11">
        <v>5.8810000000000002</v>
      </c>
      <c r="FD37" s="11">
        <v>5.4480000000000004</v>
      </c>
      <c r="FE37" s="11">
        <v>3.13</v>
      </c>
      <c r="FF37" s="11">
        <v>3.4390000000000001</v>
      </c>
      <c r="FG37" s="11">
        <v>22.117000000000001</v>
      </c>
      <c r="FH37" s="11">
        <v>23.515000000000001</v>
      </c>
      <c r="FI37" s="11">
        <v>51.161999999999999</v>
      </c>
      <c r="FJ37" s="11">
        <v>51.256</v>
      </c>
      <c r="FK37" s="11">
        <v>19.251999999999999</v>
      </c>
      <c r="FL37" s="11">
        <v>19.565000000000001</v>
      </c>
      <c r="FM37" s="11">
        <v>11.241</v>
      </c>
      <c r="FN37" s="11">
        <v>13.878</v>
      </c>
      <c r="FO37" s="11">
        <v>3.3370000000000002</v>
      </c>
      <c r="FP37" s="12">
        <v>3.633</v>
      </c>
      <c r="FR37" s="10">
        <v>8.89</v>
      </c>
      <c r="FS37" s="11">
        <v>13.384</v>
      </c>
      <c r="FT37" s="11">
        <v>6.048</v>
      </c>
      <c r="FU37" s="11">
        <v>4.3140000000000001</v>
      </c>
      <c r="FV37" s="11">
        <v>7.0570000000000004</v>
      </c>
      <c r="FW37" s="11">
        <v>6.5380000000000003</v>
      </c>
      <c r="FX37" s="11">
        <v>3.7559999999999998</v>
      </c>
      <c r="FY37" s="11">
        <v>4.1269999999999998</v>
      </c>
      <c r="FZ37" s="11">
        <v>26.54</v>
      </c>
      <c r="GA37" s="11">
        <v>28.218</v>
      </c>
      <c r="GB37" s="11">
        <v>61.393999999999998</v>
      </c>
      <c r="GC37" s="11">
        <v>61.506999999999998</v>
      </c>
      <c r="GD37" s="11">
        <v>23.103000000000002</v>
      </c>
      <c r="GE37" s="11">
        <v>23.478000000000002</v>
      </c>
      <c r="GF37" s="11">
        <v>13.489000000000001</v>
      </c>
      <c r="GG37" s="11">
        <v>16.654</v>
      </c>
      <c r="GH37" s="11">
        <v>4.0049999999999999</v>
      </c>
      <c r="GI37" s="12">
        <v>4.3600000000000003</v>
      </c>
      <c r="GK37" s="10">
        <v>10.372</v>
      </c>
      <c r="GL37" s="11">
        <v>15.615</v>
      </c>
      <c r="GM37" s="11">
        <v>7.0570000000000004</v>
      </c>
      <c r="GN37" s="11">
        <v>5.0330000000000004</v>
      </c>
      <c r="GO37" s="11">
        <v>8.2330000000000005</v>
      </c>
      <c r="GP37" s="11">
        <v>7.6269999999999998</v>
      </c>
      <c r="GQ37" s="11">
        <v>4.3819999999999997</v>
      </c>
      <c r="GR37" s="11">
        <v>4.8150000000000004</v>
      </c>
      <c r="GS37" s="11">
        <v>30.963000000000001</v>
      </c>
      <c r="GT37" s="11">
        <v>32.920999999999999</v>
      </c>
      <c r="GU37" s="11">
        <v>71.626999999999995</v>
      </c>
      <c r="GV37" s="11">
        <v>71.757999999999996</v>
      </c>
      <c r="GW37" s="11">
        <v>26.952999999999999</v>
      </c>
      <c r="GX37" s="11">
        <v>27.39</v>
      </c>
      <c r="GY37" s="11">
        <v>15.737</v>
      </c>
      <c r="GZ37" s="11">
        <v>19.43</v>
      </c>
      <c r="HA37" s="11">
        <v>4.6719999999999997</v>
      </c>
      <c r="HB37" s="12">
        <v>5.0869999999999997</v>
      </c>
      <c r="HD37" s="10">
        <v>0</v>
      </c>
      <c r="HE37" s="11">
        <v>0</v>
      </c>
      <c r="HF37" s="11">
        <v>0</v>
      </c>
      <c r="HG37" s="11">
        <v>0</v>
      </c>
      <c r="HH37" s="11">
        <v>0</v>
      </c>
      <c r="HI37" s="11">
        <v>0</v>
      </c>
      <c r="HJ37" s="11">
        <v>0</v>
      </c>
      <c r="HK37" s="11">
        <v>0</v>
      </c>
      <c r="HL37" s="11">
        <v>0</v>
      </c>
      <c r="HM37" s="11">
        <v>0</v>
      </c>
      <c r="HN37" s="11">
        <v>0</v>
      </c>
      <c r="HO37" s="11">
        <v>0</v>
      </c>
      <c r="HP37" s="11">
        <v>1.1830000000000001</v>
      </c>
      <c r="HQ37" s="11">
        <v>1.323</v>
      </c>
      <c r="HR37" s="11">
        <v>0</v>
      </c>
      <c r="HS37" s="11">
        <v>0</v>
      </c>
      <c r="HT37" s="11">
        <v>0</v>
      </c>
      <c r="HU37" s="12">
        <v>0</v>
      </c>
      <c r="HW37" s="10">
        <v>13.336</v>
      </c>
      <c r="HX37" s="11">
        <v>20.076000000000001</v>
      </c>
      <c r="HY37" s="11">
        <v>9.0730000000000004</v>
      </c>
      <c r="HZ37" s="11">
        <v>6.4710000000000001</v>
      </c>
      <c r="IA37" s="11">
        <v>10.586</v>
      </c>
      <c r="IB37" s="11">
        <v>9.8059999999999992</v>
      </c>
      <c r="IC37" s="11">
        <v>5.6340000000000003</v>
      </c>
      <c r="ID37" s="11">
        <v>6.19</v>
      </c>
      <c r="IE37" s="11">
        <v>39.81</v>
      </c>
      <c r="IF37" s="11">
        <v>42.326999999999998</v>
      </c>
      <c r="IG37" s="11">
        <v>92.090999999999994</v>
      </c>
      <c r="IH37" s="11">
        <v>92.260999999999996</v>
      </c>
      <c r="II37" s="11">
        <v>34.654000000000003</v>
      </c>
      <c r="IJ37" s="11">
        <v>35.216000000000001</v>
      </c>
      <c r="IK37" s="11">
        <v>20.233000000000001</v>
      </c>
      <c r="IL37" s="11">
        <v>24.981000000000002</v>
      </c>
      <c r="IM37" s="11">
        <v>6.0069999999999997</v>
      </c>
      <c r="IN37" s="12">
        <v>6.54</v>
      </c>
      <c r="IP37" s="10">
        <v>14.817</v>
      </c>
      <c r="IQ37" s="11">
        <v>22.306999999999999</v>
      </c>
      <c r="IR37" s="11">
        <v>10.081</v>
      </c>
      <c r="IS37" s="11">
        <v>7.19</v>
      </c>
      <c r="IT37" s="11">
        <v>11.762</v>
      </c>
      <c r="IU37" s="11">
        <v>10.896000000000001</v>
      </c>
      <c r="IV37" s="11">
        <v>6.26</v>
      </c>
      <c r="IW37" s="11">
        <v>6.8780000000000001</v>
      </c>
      <c r="IX37" s="11">
        <v>44.234000000000002</v>
      </c>
      <c r="IY37" s="11">
        <v>47.03</v>
      </c>
      <c r="IZ37" s="11">
        <v>102.324</v>
      </c>
      <c r="JA37" s="11">
        <v>102.512</v>
      </c>
      <c r="JB37" s="11">
        <v>38.503999999999998</v>
      </c>
      <c r="JC37" s="11">
        <v>39.128999999999998</v>
      </c>
      <c r="JD37" s="11">
        <v>22.481000000000002</v>
      </c>
      <c r="JE37" s="11">
        <v>27.756</v>
      </c>
      <c r="JF37" s="11">
        <v>6.6740000000000004</v>
      </c>
      <c r="JG37" s="12">
        <v>7.2670000000000003</v>
      </c>
    </row>
    <row r="38" spans="1:267" ht="90" customHeight="1" x14ac:dyDescent="0.35">
      <c r="A38" s="253" t="s">
        <v>188</v>
      </c>
      <c r="B38" s="20" t="s">
        <v>130</v>
      </c>
      <c r="C38" s="256"/>
      <c r="D38" s="257"/>
      <c r="E38" s="256"/>
      <c r="F38" s="257"/>
      <c r="G38" s="256"/>
      <c r="H38" s="257"/>
      <c r="I38" s="24">
        <v>2</v>
      </c>
      <c r="J38" s="24">
        <v>5</v>
      </c>
      <c r="K38" s="24" t="s">
        <v>209</v>
      </c>
      <c r="L38" s="20" t="s">
        <v>210</v>
      </c>
      <c r="N38" s="56">
        <f>'objects basic info'!$H$12/1000*9.8</f>
        <v>2.9399999999999999E-3</v>
      </c>
      <c r="O38" s="59" t="s">
        <v>200</v>
      </c>
      <c r="P38" s="60">
        <v>1</v>
      </c>
      <c r="Q38" s="67" t="s">
        <v>152</v>
      </c>
      <c r="R38" s="56">
        <v>2</v>
      </c>
      <c r="S38" s="59" t="s">
        <v>200</v>
      </c>
      <c r="T38" s="60"/>
      <c r="U38" s="53"/>
      <c r="W38" s="33"/>
      <c r="X38" s="35" t="str">
        <f t="shared" si="0"/>
        <v/>
      </c>
      <c r="Y38" s="33"/>
      <c r="Z38" s="35" t="str">
        <f t="shared" si="1"/>
        <v/>
      </c>
      <c r="AA38" s="39"/>
      <c r="AB38" s="35" t="str">
        <f t="shared" si="2"/>
        <v/>
      </c>
      <c r="AC38" s="39"/>
      <c r="AD38" s="35" t="str">
        <f t="shared" si="3"/>
        <v/>
      </c>
      <c r="AE38" s="39">
        <f>P38-N38</f>
        <v>0.99705999999999995</v>
      </c>
      <c r="AF38" s="35">
        <f t="shared" si="4"/>
        <v>4</v>
      </c>
      <c r="AG38" s="39">
        <f>R38+N38</f>
        <v>2.0029400000000002</v>
      </c>
      <c r="AH38" s="35">
        <f t="shared" si="5"/>
        <v>8</v>
      </c>
      <c r="AI38" s="39"/>
      <c r="AJ38" s="35"/>
      <c r="AK38" s="39"/>
      <c r="AL38" s="35"/>
      <c r="AM38" s="39"/>
      <c r="AN38" s="35"/>
      <c r="AO38" s="39"/>
      <c r="AP38" s="35"/>
      <c r="AQ38" s="39"/>
      <c r="AR38" s="35"/>
      <c r="AS38" s="39"/>
      <c r="AT38" s="35"/>
      <c r="AU38" s="39"/>
      <c r="AV38" s="35"/>
      <c r="AW38" s="39"/>
      <c r="AX38" s="35"/>
      <c r="AY38" s="39"/>
      <c r="AZ38" s="35"/>
      <c r="BA38" s="39"/>
      <c r="BB38" s="35"/>
      <c r="BC38" s="39"/>
      <c r="BD38" s="35"/>
      <c r="BE38" s="39"/>
      <c r="BF38" s="35"/>
      <c r="BH38" s="13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7.3999999999999996E-2</v>
      </c>
      <c r="BU38" s="14">
        <v>8.3000000000000004E-2</v>
      </c>
      <c r="BV38" s="14">
        <v>0</v>
      </c>
      <c r="BW38" s="14">
        <v>0</v>
      </c>
      <c r="BX38" s="14">
        <v>0</v>
      </c>
      <c r="BY38" s="15">
        <v>0</v>
      </c>
      <c r="CA38" s="13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0.14799999999999999</v>
      </c>
      <c r="CN38" s="14">
        <v>0.16500000000000001</v>
      </c>
      <c r="CO38" s="14">
        <v>0</v>
      </c>
      <c r="CP38" s="14">
        <v>0</v>
      </c>
      <c r="CQ38" s="14">
        <v>0</v>
      </c>
      <c r="CR38" s="15">
        <v>0</v>
      </c>
      <c r="CT38" s="13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0.29599999999999999</v>
      </c>
      <c r="DG38" s="14">
        <v>0.33100000000000002</v>
      </c>
      <c r="DH38" s="14">
        <v>0</v>
      </c>
      <c r="DI38" s="14">
        <v>0</v>
      </c>
      <c r="DJ38" s="14">
        <v>0</v>
      </c>
      <c r="DK38" s="15">
        <v>0</v>
      </c>
      <c r="DM38" s="13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0.443</v>
      </c>
      <c r="DZ38" s="14">
        <v>0.496</v>
      </c>
      <c r="EA38" s="14">
        <v>0</v>
      </c>
      <c r="EB38" s="14">
        <v>0</v>
      </c>
      <c r="EC38" s="14">
        <v>0</v>
      </c>
      <c r="ED38" s="15">
        <v>0</v>
      </c>
      <c r="EF38" s="13">
        <v>1.1839999999999999</v>
      </c>
      <c r="EG38" s="14">
        <v>1.1870000000000001</v>
      </c>
      <c r="EH38" s="14">
        <v>3.3849999999999998</v>
      </c>
      <c r="EI38" s="14">
        <v>3.3849999999999998</v>
      </c>
      <c r="EJ38" s="14">
        <v>13.246</v>
      </c>
      <c r="EK38" s="14">
        <v>1.6379999999999999</v>
      </c>
      <c r="EL38" s="14">
        <v>1.929</v>
      </c>
      <c r="EM38" s="14">
        <v>0.59</v>
      </c>
      <c r="EN38" s="14">
        <v>0.92500000000000004</v>
      </c>
      <c r="EO38" s="14">
        <v>0.92500000000000004</v>
      </c>
      <c r="EP38" s="14">
        <v>0.46800000000000003</v>
      </c>
      <c r="EQ38" s="14">
        <v>0.46800000000000003</v>
      </c>
      <c r="ER38" s="14">
        <v>0.98799999999999999</v>
      </c>
      <c r="ES38" s="14">
        <v>1.117</v>
      </c>
      <c r="ET38" s="14">
        <v>0.32900000000000001</v>
      </c>
      <c r="EU38" s="14">
        <v>0.27300000000000002</v>
      </c>
      <c r="EV38" s="14">
        <v>0.46100000000000002</v>
      </c>
      <c r="EW38" s="15">
        <v>0.28899999999999998</v>
      </c>
      <c r="EY38" s="13">
        <v>0</v>
      </c>
      <c r="EZ38" s="14">
        <v>0</v>
      </c>
      <c r="FA38" s="14">
        <v>0</v>
      </c>
      <c r="FB38" s="14">
        <v>0</v>
      </c>
      <c r="FC38" s="14">
        <v>0</v>
      </c>
      <c r="FD38" s="14">
        <v>0</v>
      </c>
      <c r="FE38" s="14">
        <v>0</v>
      </c>
      <c r="FF38" s="14">
        <v>0</v>
      </c>
      <c r="FG38" s="14">
        <v>0</v>
      </c>
      <c r="FH38" s="14">
        <v>0</v>
      </c>
      <c r="FI38" s="14">
        <v>0</v>
      </c>
      <c r="FJ38" s="14">
        <v>0</v>
      </c>
      <c r="FK38" s="14">
        <v>0.73899999999999999</v>
      </c>
      <c r="FL38" s="14">
        <v>0.82699999999999996</v>
      </c>
      <c r="FM38" s="14">
        <v>0</v>
      </c>
      <c r="FN38" s="14">
        <v>0</v>
      </c>
      <c r="FO38" s="14">
        <v>0</v>
      </c>
      <c r="FP38" s="15">
        <v>0</v>
      </c>
      <c r="FR38" s="13">
        <v>0</v>
      </c>
      <c r="FS38" s="14">
        <v>0</v>
      </c>
      <c r="FT38" s="14">
        <v>0</v>
      </c>
      <c r="FU38" s="14">
        <v>0</v>
      </c>
      <c r="FV38" s="14">
        <v>0</v>
      </c>
      <c r="FW38" s="14">
        <v>0</v>
      </c>
      <c r="FX38" s="14">
        <v>0</v>
      </c>
      <c r="FY38" s="14">
        <v>0</v>
      </c>
      <c r="FZ38" s="14">
        <v>0</v>
      </c>
      <c r="GA38" s="14">
        <v>0</v>
      </c>
      <c r="GB38" s="14">
        <v>0</v>
      </c>
      <c r="GC38" s="14">
        <v>0</v>
      </c>
      <c r="GD38" s="14">
        <v>0.88700000000000001</v>
      </c>
      <c r="GE38" s="14">
        <v>0.99199999999999999</v>
      </c>
      <c r="GF38" s="14">
        <v>0</v>
      </c>
      <c r="GG38" s="14">
        <v>0</v>
      </c>
      <c r="GH38" s="14">
        <v>0</v>
      </c>
      <c r="GI38" s="15">
        <v>0</v>
      </c>
      <c r="GK38" s="13">
        <v>0</v>
      </c>
      <c r="GL38" s="14">
        <v>0</v>
      </c>
      <c r="GM38" s="14">
        <v>0</v>
      </c>
      <c r="GN38" s="14">
        <v>0</v>
      </c>
      <c r="GO38" s="14">
        <v>0</v>
      </c>
      <c r="GP38" s="14">
        <v>0</v>
      </c>
      <c r="GQ38" s="14">
        <v>0</v>
      </c>
      <c r="GR38" s="14">
        <v>0</v>
      </c>
      <c r="GS38" s="14">
        <v>0</v>
      </c>
      <c r="GT38" s="14">
        <v>0</v>
      </c>
      <c r="GU38" s="14">
        <v>0</v>
      </c>
      <c r="GV38" s="14">
        <v>0</v>
      </c>
      <c r="GW38" s="14">
        <v>1.0349999999999999</v>
      </c>
      <c r="GX38" s="14">
        <v>1.157</v>
      </c>
      <c r="GY38" s="14">
        <v>0</v>
      </c>
      <c r="GZ38" s="14">
        <v>0</v>
      </c>
      <c r="HA38" s="14">
        <v>0</v>
      </c>
      <c r="HB38" s="15">
        <v>0</v>
      </c>
      <c r="HD38" s="13">
        <v>2.367</v>
      </c>
      <c r="HE38" s="14">
        <v>2.3740000000000001</v>
      </c>
      <c r="HF38" s="14">
        <v>6.77</v>
      </c>
      <c r="HG38" s="14">
        <v>6.77</v>
      </c>
      <c r="HH38" s="14">
        <v>26.492000000000001</v>
      </c>
      <c r="HI38" s="14">
        <v>3.2749999999999999</v>
      </c>
      <c r="HJ38" s="14">
        <v>3.859</v>
      </c>
      <c r="HK38" s="14">
        <v>1.179</v>
      </c>
      <c r="HL38" s="14">
        <v>1.85</v>
      </c>
      <c r="HM38" s="14">
        <v>1.85</v>
      </c>
      <c r="HN38" s="14">
        <v>0.93700000000000006</v>
      </c>
      <c r="HO38" s="14">
        <v>0.93700000000000006</v>
      </c>
      <c r="HP38" s="14">
        <v>1.9750000000000001</v>
      </c>
      <c r="HQ38" s="14">
        <v>2.234</v>
      </c>
      <c r="HR38" s="14">
        <v>0.65800000000000003</v>
      </c>
      <c r="HS38" s="14">
        <v>0.54600000000000004</v>
      </c>
      <c r="HT38" s="14">
        <v>0.92200000000000004</v>
      </c>
      <c r="HU38" s="15">
        <v>0.57799999999999996</v>
      </c>
      <c r="HW38" s="13">
        <v>0</v>
      </c>
      <c r="HX38" s="14">
        <v>0</v>
      </c>
      <c r="HY38" s="14">
        <v>0</v>
      </c>
      <c r="HZ38" s="14">
        <v>0</v>
      </c>
      <c r="IA38" s="14">
        <v>0</v>
      </c>
      <c r="IB38" s="14">
        <v>0</v>
      </c>
      <c r="IC38" s="14">
        <v>0</v>
      </c>
      <c r="ID38" s="14">
        <v>0</v>
      </c>
      <c r="IE38" s="14">
        <v>0</v>
      </c>
      <c r="IF38" s="14">
        <v>0</v>
      </c>
      <c r="IG38" s="14">
        <v>0</v>
      </c>
      <c r="IH38" s="14">
        <v>0</v>
      </c>
      <c r="II38" s="14">
        <v>1.33</v>
      </c>
      <c r="IJ38" s="14">
        <v>1.488</v>
      </c>
      <c r="IK38" s="14">
        <v>0</v>
      </c>
      <c r="IL38" s="14">
        <v>0</v>
      </c>
      <c r="IM38" s="14">
        <v>0</v>
      </c>
      <c r="IN38" s="15">
        <v>0</v>
      </c>
      <c r="IP38" s="13">
        <v>0</v>
      </c>
      <c r="IQ38" s="14">
        <v>0</v>
      </c>
      <c r="IR38" s="14">
        <v>0</v>
      </c>
      <c r="IS38" s="14">
        <v>0</v>
      </c>
      <c r="IT38" s="14">
        <v>0</v>
      </c>
      <c r="IU38" s="14">
        <v>0</v>
      </c>
      <c r="IV38" s="14">
        <v>0</v>
      </c>
      <c r="IW38" s="14">
        <v>0</v>
      </c>
      <c r="IX38" s="14">
        <v>0</v>
      </c>
      <c r="IY38" s="14">
        <v>0</v>
      </c>
      <c r="IZ38" s="14">
        <v>0</v>
      </c>
      <c r="JA38" s="14">
        <v>0</v>
      </c>
      <c r="JB38" s="14">
        <v>1.478</v>
      </c>
      <c r="JC38" s="14">
        <v>1.653</v>
      </c>
      <c r="JD38" s="14">
        <v>0</v>
      </c>
      <c r="JE38" s="14">
        <v>0</v>
      </c>
      <c r="JF38" s="14">
        <v>0</v>
      </c>
      <c r="JG38" s="15">
        <v>0</v>
      </c>
    </row>
    <row r="39" spans="1:267" ht="90" customHeight="1" x14ac:dyDescent="0.35">
      <c r="A39" s="255"/>
      <c r="B39" s="21" t="s">
        <v>129</v>
      </c>
      <c r="C39" s="245"/>
      <c r="D39" s="246"/>
      <c r="E39" s="245"/>
      <c r="F39" s="246"/>
      <c r="G39" s="245"/>
      <c r="H39" s="246"/>
      <c r="I39" s="25">
        <v>5</v>
      </c>
      <c r="J39" s="25">
        <v>6</v>
      </c>
      <c r="K39" s="25" t="s">
        <v>209</v>
      </c>
      <c r="L39" s="21" t="s">
        <v>210</v>
      </c>
      <c r="N39" s="48">
        <f>'objects basic info'!$H$12/1000*9.8</f>
        <v>2.9399999999999999E-3</v>
      </c>
      <c r="O39" s="50" t="s">
        <v>200</v>
      </c>
      <c r="P39" s="52">
        <v>1</v>
      </c>
      <c r="Q39" s="65" t="s">
        <v>152</v>
      </c>
      <c r="R39" s="49">
        <v>2</v>
      </c>
      <c r="S39" s="50" t="s">
        <v>200</v>
      </c>
      <c r="T39" s="52"/>
      <c r="U39" s="50"/>
      <c r="W39" s="5"/>
      <c r="X39" s="6" t="str">
        <f t="shared" si="0"/>
        <v/>
      </c>
      <c r="Y39" s="5"/>
      <c r="Z39" s="6" t="str">
        <f t="shared" si="1"/>
        <v/>
      </c>
      <c r="AA39" s="9"/>
      <c r="AB39" s="6" t="str">
        <f t="shared" si="2"/>
        <v/>
      </c>
      <c r="AC39" s="9"/>
      <c r="AD39" s="6" t="str">
        <f t="shared" si="3"/>
        <v/>
      </c>
      <c r="AE39" s="9">
        <f t="shared" ref="AE39:AE40" si="24">P39-N39</f>
        <v>0.99705999999999995</v>
      </c>
      <c r="AF39" s="6">
        <f t="shared" si="4"/>
        <v>0.5</v>
      </c>
      <c r="AG39" s="9">
        <f t="shared" ref="AG39:AG40" si="25">R39+N39</f>
        <v>2.0029400000000002</v>
      </c>
      <c r="AH39" s="6">
        <f t="shared" si="5"/>
        <v>5</v>
      </c>
      <c r="AI39" s="9"/>
      <c r="AJ39" s="6"/>
      <c r="AK39" s="9"/>
      <c r="AL39" s="6"/>
      <c r="AM39" s="9"/>
      <c r="AN39" s="6"/>
      <c r="AO39" s="9"/>
      <c r="AP39" s="6"/>
      <c r="AQ39" s="9"/>
      <c r="AR39" s="6"/>
      <c r="AS39" s="9"/>
      <c r="AT39" s="6"/>
      <c r="AU39" s="9"/>
      <c r="AV39" s="6"/>
      <c r="AW39" s="9"/>
      <c r="AX39" s="6"/>
      <c r="AY39" s="9"/>
      <c r="AZ39" s="6"/>
      <c r="BA39" s="9"/>
      <c r="BB39" s="6"/>
      <c r="BC39" s="9"/>
      <c r="BD39" s="6"/>
      <c r="BE39" s="9"/>
      <c r="BF39" s="6"/>
      <c r="BH39" s="5">
        <v>0.14799999999999999</v>
      </c>
      <c r="BI39" s="8">
        <v>0.14799999999999999</v>
      </c>
      <c r="BJ39" s="8">
        <v>0.42299999999999999</v>
      </c>
      <c r="BK39" s="8">
        <v>0.42299999999999999</v>
      </c>
      <c r="BL39" s="8">
        <v>1.6559999999999999</v>
      </c>
      <c r="BM39" s="8">
        <v>0.20499999999999999</v>
      </c>
      <c r="BN39" s="8">
        <v>0.24099999999999999</v>
      </c>
      <c r="BO39" s="8">
        <v>7.3999999999999996E-2</v>
      </c>
      <c r="BP39" s="8">
        <v>0.11600000000000001</v>
      </c>
      <c r="BQ39" s="8">
        <v>0.11600000000000001</v>
      </c>
      <c r="BR39" s="8">
        <v>5.8999999999999997E-2</v>
      </c>
      <c r="BS39" s="8">
        <v>5.8999999999999997E-2</v>
      </c>
      <c r="BT39" s="8">
        <v>0.123</v>
      </c>
      <c r="BU39" s="8">
        <v>0.14000000000000001</v>
      </c>
      <c r="BV39" s="8">
        <v>4.1000000000000002E-2</v>
      </c>
      <c r="BW39" s="8">
        <v>3.4000000000000002E-2</v>
      </c>
      <c r="BX39" s="8">
        <v>5.8000000000000003E-2</v>
      </c>
      <c r="BY39" s="6">
        <v>3.5999999999999997E-2</v>
      </c>
      <c r="CA39" s="5">
        <v>0.29599999999999999</v>
      </c>
      <c r="CB39" s="8">
        <v>0.29699999999999999</v>
      </c>
      <c r="CC39" s="8">
        <v>0.84599999999999997</v>
      </c>
      <c r="CD39" s="8">
        <v>0.84599999999999997</v>
      </c>
      <c r="CE39" s="8">
        <v>3.3109999999999999</v>
      </c>
      <c r="CF39" s="8">
        <v>0.40899999999999997</v>
      </c>
      <c r="CG39" s="8">
        <v>0.48199999999999998</v>
      </c>
      <c r="CH39" s="8">
        <v>0.14699999999999999</v>
      </c>
      <c r="CI39" s="8">
        <v>0.23100000000000001</v>
      </c>
      <c r="CJ39" s="8">
        <v>0.23100000000000001</v>
      </c>
      <c r="CK39" s="8">
        <v>0.11700000000000001</v>
      </c>
      <c r="CL39" s="8">
        <v>0.11700000000000001</v>
      </c>
      <c r="CM39" s="8">
        <v>0.247</v>
      </c>
      <c r="CN39" s="8">
        <v>0.27900000000000003</v>
      </c>
      <c r="CO39" s="8">
        <v>8.2000000000000003E-2</v>
      </c>
      <c r="CP39" s="8">
        <v>6.8000000000000005E-2</v>
      </c>
      <c r="CQ39" s="8">
        <v>0.115</v>
      </c>
      <c r="CR39" s="6">
        <v>7.1999999999999995E-2</v>
      </c>
      <c r="CT39" s="5">
        <v>0.59199999999999997</v>
      </c>
      <c r="CU39" s="8">
        <v>0.59299999999999997</v>
      </c>
      <c r="CV39" s="8">
        <v>1.6930000000000001</v>
      </c>
      <c r="CW39" s="8">
        <v>1.6919999999999999</v>
      </c>
      <c r="CX39" s="8">
        <v>6.6230000000000002</v>
      </c>
      <c r="CY39" s="8">
        <v>0.81899999999999995</v>
      </c>
      <c r="CZ39" s="8">
        <v>0.96499999999999997</v>
      </c>
      <c r="DA39" s="8">
        <v>0.29499999999999998</v>
      </c>
      <c r="DB39" s="8">
        <v>0.46200000000000002</v>
      </c>
      <c r="DC39" s="8">
        <v>0.46200000000000002</v>
      </c>
      <c r="DD39" s="8">
        <v>0.23400000000000001</v>
      </c>
      <c r="DE39" s="8">
        <v>0.23400000000000001</v>
      </c>
      <c r="DF39" s="8">
        <v>0.49399999999999999</v>
      </c>
      <c r="DG39" s="8">
        <v>0.55800000000000005</v>
      </c>
      <c r="DH39" s="8">
        <v>0.16400000000000001</v>
      </c>
      <c r="DI39" s="8">
        <v>0.13700000000000001</v>
      </c>
      <c r="DJ39" s="8">
        <v>0.23100000000000001</v>
      </c>
      <c r="DK39" s="6">
        <v>0.14399999999999999</v>
      </c>
      <c r="DM39" s="5">
        <v>0.88800000000000001</v>
      </c>
      <c r="DN39" s="8">
        <v>0.89</v>
      </c>
      <c r="DO39" s="8">
        <v>2.5390000000000001</v>
      </c>
      <c r="DP39" s="8">
        <v>2.5390000000000001</v>
      </c>
      <c r="DQ39" s="8">
        <v>9.9339999999999993</v>
      </c>
      <c r="DR39" s="8">
        <v>1.228</v>
      </c>
      <c r="DS39" s="8">
        <v>1.4470000000000001</v>
      </c>
      <c r="DT39" s="8">
        <v>0.442</v>
      </c>
      <c r="DU39" s="8">
        <v>0.69399999999999995</v>
      </c>
      <c r="DV39" s="8">
        <v>0.69399999999999995</v>
      </c>
      <c r="DW39" s="8">
        <v>0.35099999999999998</v>
      </c>
      <c r="DX39" s="8">
        <v>0.35099999999999998</v>
      </c>
      <c r="DY39" s="8">
        <v>0.74099999999999999</v>
      </c>
      <c r="DZ39" s="8">
        <v>0.83799999999999997</v>
      </c>
      <c r="EA39" s="8">
        <v>0.247</v>
      </c>
      <c r="EB39" s="8">
        <v>0.20499999999999999</v>
      </c>
      <c r="EC39" s="8">
        <v>0.34599999999999997</v>
      </c>
      <c r="ED39" s="6">
        <v>0.217</v>
      </c>
      <c r="EF39" s="5">
        <v>2.2730000000000001</v>
      </c>
      <c r="EG39" s="8">
        <v>2.0699999999999998</v>
      </c>
      <c r="EH39" s="8">
        <v>2.0139999999999998</v>
      </c>
      <c r="EI39" s="8">
        <v>1.9590000000000001</v>
      </c>
      <c r="EJ39" s="8">
        <v>1.1819999999999999</v>
      </c>
      <c r="EK39" s="8">
        <v>1.667</v>
      </c>
      <c r="EL39" s="8">
        <v>0.86799999999999999</v>
      </c>
      <c r="EM39" s="8">
        <v>1.26</v>
      </c>
      <c r="EN39" s="8">
        <v>0.51800000000000002</v>
      </c>
      <c r="EO39" s="8">
        <v>0.51600000000000001</v>
      </c>
      <c r="EP39" s="8">
        <v>0.24099999999999999</v>
      </c>
      <c r="EQ39" s="8">
        <v>0.51100000000000001</v>
      </c>
      <c r="ER39" s="8">
        <v>2.0139999999999998</v>
      </c>
      <c r="ES39" s="8">
        <v>1.929</v>
      </c>
      <c r="ET39" s="8">
        <v>0.24099999999999999</v>
      </c>
      <c r="EU39" s="8">
        <v>0.28499999999999998</v>
      </c>
      <c r="EV39" s="8">
        <v>0.20699999999999999</v>
      </c>
      <c r="EW39" s="6">
        <v>0.27300000000000002</v>
      </c>
      <c r="EY39" s="5">
        <v>1.48</v>
      </c>
      <c r="EZ39" s="8">
        <v>1.484</v>
      </c>
      <c r="FA39" s="8">
        <v>4.2320000000000002</v>
      </c>
      <c r="FB39" s="8">
        <v>4.2309999999999999</v>
      </c>
      <c r="FC39" s="8">
        <v>16.556999999999999</v>
      </c>
      <c r="FD39" s="8">
        <v>2.0470000000000002</v>
      </c>
      <c r="FE39" s="8">
        <v>2.4119999999999999</v>
      </c>
      <c r="FF39" s="8">
        <v>0.73699999999999999</v>
      </c>
      <c r="FG39" s="8">
        <v>1.1559999999999999</v>
      </c>
      <c r="FH39" s="8">
        <v>1.1559999999999999</v>
      </c>
      <c r="FI39" s="8">
        <v>0.58499999999999996</v>
      </c>
      <c r="FJ39" s="8">
        <v>0.58499999999999996</v>
      </c>
      <c r="FK39" s="8">
        <v>1.2350000000000001</v>
      </c>
      <c r="FL39" s="8">
        <v>1.3959999999999999</v>
      </c>
      <c r="FM39" s="8">
        <v>0.41099999999999998</v>
      </c>
      <c r="FN39" s="8">
        <v>0.34100000000000003</v>
      </c>
      <c r="FO39" s="8">
        <v>0.57699999999999996</v>
      </c>
      <c r="FP39" s="6">
        <v>0.36099999999999999</v>
      </c>
      <c r="FR39" s="5">
        <v>1.776</v>
      </c>
      <c r="FS39" s="8">
        <v>1.78</v>
      </c>
      <c r="FT39" s="8">
        <v>5.0780000000000003</v>
      </c>
      <c r="FU39" s="8">
        <v>5.077</v>
      </c>
      <c r="FV39" s="8">
        <v>19.869</v>
      </c>
      <c r="FW39" s="8">
        <v>2.456</v>
      </c>
      <c r="FX39" s="8">
        <v>2.8940000000000001</v>
      </c>
      <c r="FY39" s="8">
        <v>0.88400000000000001</v>
      </c>
      <c r="FZ39" s="8">
        <v>1.387</v>
      </c>
      <c r="GA39" s="8">
        <v>1.387</v>
      </c>
      <c r="GB39" s="8">
        <v>0.70199999999999996</v>
      </c>
      <c r="GC39" s="8">
        <v>0.70199999999999996</v>
      </c>
      <c r="GD39" s="8">
        <v>1.482</v>
      </c>
      <c r="GE39" s="8">
        <v>1.675</v>
      </c>
      <c r="GF39" s="8">
        <v>0.49299999999999999</v>
      </c>
      <c r="GG39" s="8">
        <v>0.41</v>
      </c>
      <c r="GH39" s="8">
        <v>0.69199999999999995</v>
      </c>
      <c r="GI39" s="6">
        <v>0.433</v>
      </c>
      <c r="GK39" s="5">
        <v>2.0710000000000002</v>
      </c>
      <c r="GL39" s="8">
        <v>2.077</v>
      </c>
      <c r="GM39" s="8">
        <v>5.9240000000000004</v>
      </c>
      <c r="GN39" s="8">
        <v>5.9240000000000004</v>
      </c>
      <c r="GO39" s="8">
        <v>23.18</v>
      </c>
      <c r="GP39" s="8">
        <v>2.8660000000000001</v>
      </c>
      <c r="GQ39" s="8">
        <v>3.3769999999999998</v>
      </c>
      <c r="GR39" s="8">
        <v>1.032</v>
      </c>
      <c r="GS39" s="8">
        <v>1.619</v>
      </c>
      <c r="GT39" s="8">
        <v>1.619</v>
      </c>
      <c r="GU39" s="8">
        <v>0.81899999999999995</v>
      </c>
      <c r="GV39" s="8">
        <v>0.81899999999999995</v>
      </c>
      <c r="GW39" s="8">
        <v>1.7290000000000001</v>
      </c>
      <c r="GX39" s="8">
        <v>1.9550000000000001</v>
      </c>
      <c r="GY39" s="8">
        <v>0.57599999999999996</v>
      </c>
      <c r="GZ39" s="8">
        <v>0.47799999999999998</v>
      </c>
      <c r="HA39" s="8">
        <v>0.80700000000000005</v>
      </c>
      <c r="HB39" s="6">
        <v>0.505</v>
      </c>
      <c r="HD39" s="5">
        <v>4.5469999999999997</v>
      </c>
      <c r="HE39" s="8">
        <v>4.141</v>
      </c>
      <c r="HF39" s="8">
        <v>4.0279999999999996</v>
      </c>
      <c r="HG39" s="8">
        <v>3.9169999999999998</v>
      </c>
      <c r="HH39" s="8">
        <v>2.3650000000000002</v>
      </c>
      <c r="HI39" s="8">
        <v>3.3340000000000001</v>
      </c>
      <c r="HJ39" s="8">
        <v>1.7350000000000001</v>
      </c>
      <c r="HK39" s="8">
        <v>2.5190000000000001</v>
      </c>
      <c r="HL39" s="8">
        <v>1.0349999999999999</v>
      </c>
      <c r="HM39" s="8">
        <v>1.0309999999999999</v>
      </c>
      <c r="HN39" s="8">
        <v>0.48299999999999998</v>
      </c>
      <c r="HO39" s="8">
        <v>1.022</v>
      </c>
      <c r="HP39" s="8">
        <v>4.0279999999999996</v>
      </c>
      <c r="HQ39" s="8">
        <v>3.8580000000000001</v>
      </c>
      <c r="HR39" s="8">
        <v>0.48199999999999998</v>
      </c>
      <c r="HS39" s="8">
        <v>0.56999999999999995</v>
      </c>
      <c r="HT39" s="8">
        <v>0.41399999999999998</v>
      </c>
      <c r="HU39" s="6">
        <v>0.54600000000000004</v>
      </c>
      <c r="HW39" s="5">
        <v>2.6629999999999998</v>
      </c>
      <c r="HX39" s="8">
        <v>2.6709999999999998</v>
      </c>
      <c r="HY39" s="8">
        <v>7.617</v>
      </c>
      <c r="HZ39" s="8">
        <v>7.6159999999999997</v>
      </c>
      <c r="IA39" s="8">
        <v>29.803000000000001</v>
      </c>
      <c r="IB39" s="8">
        <v>3.6850000000000001</v>
      </c>
      <c r="IC39" s="8">
        <v>4.3410000000000002</v>
      </c>
      <c r="ID39" s="8">
        <v>1.3260000000000001</v>
      </c>
      <c r="IE39" s="8">
        <v>2.081</v>
      </c>
      <c r="IF39" s="8">
        <v>2.081</v>
      </c>
      <c r="IG39" s="8">
        <v>1.054</v>
      </c>
      <c r="IH39" s="8">
        <v>1.054</v>
      </c>
      <c r="II39" s="8">
        <v>2.222</v>
      </c>
      <c r="IJ39" s="8">
        <v>2.5129999999999999</v>
      </c>
      <c r="IK39" s="8">
        <v>0.74</v>
      </c>
      <c r="IL39" s="8">
        <v>0.61499999999999999</v>
      </c>
      <c r="IM39" s="8">
        <v>1.038</v>
      </c>
      <c r="IN39" s="6">
        <v>0.65</v>
      </c>
      <c r="IP39" s="5">
        <v>2.9590000000000001</v>
      </c>
      <c r="IQ39" s="8">
        <v>2.9670000000000001</v>
      </c>
      <c r="IR39" s="8">
        <v>8.4629999999999992</v>
      </c>
      <c r="IS39" s="8">
        <v>8.4619999999999997</v>
      </c>
      <c r="IT39" s="8">
        <v>33.115000000000002</v>
      </c>
      <c r="IU39" s="8">
        <v>4.0940000000000003</v>
      </c>
      <c r="IV39" s="8">
        <v>4.8239999999999998</v>
      </c>
      <c r="IW39" s="8">
        <v>1.474</v>
      </c>
      <c r="IX39" s="8">
        <v>2.3119999999999998</v>
      </c>
      <c r="IY39" s="8">
        <v>2.3119999999999998</v>
      </c>
      <c r="IZ39" s="8">
        <v>1.171</v>
      </c>
      <c r="JA39" s="8">
        <v>1.171</v>
      </c>
      <c r="JB39" s="8">
        <v>2.4689999999999999</v>
      </c>
      <c r="JC39" s="8">
        <v>2.7919999999999998</v>
      </c>
      <c r="JD39" s="8">
        <v>0.82199999999999995</v>
      </c>
      <c r="JE39" s="8">
        <v>0.68300000000000005</v>
      </c>
      <c r="JF39" s="8">
        <v>1.153</v>
      </c>
      <c r="JG39" s="6">
        <v>0.72199999999999998</v>
      </c>
    </row>
    <row r="40" spans="1:267" ht="90" customHeight="1" thickBot="1" x14ac:dyDescent="0.4">
      <c r="A40" s="254"/>
      <c r="B40" s="22" t="s">
        <v>127</v>
      </c>
      <c r="C40" s="260"/>
      <c r="D40" s="261"/>
      <c r="E40" s="260"/>
      <c r="F40" s="261"/>
      <c r="G40" s="260"/>
      <c r="H40" s="261"/>
      <c r="I40" s="26">
        <v>3</v>
      </c>
      <c r="J40" s="26">
        <v>6</v>
      </c>
      <c r="K40" s="26" t="s">
        <v>209</v>
      </c>
      <c r="L40" s="22" t="s">
        <v>210</v>
      </c>
      <c r="N40" s="69">
        <f>'objects basic info'!$H$12/1000*9.8</f>
        <v>2.9399999999999999E-3</v>
      </c>
      <c r="O40" s="55" t="s">
        <v>200</v>
      </c>
      <c r="P40" s="61">
        <v>1</v>
      </c>
      <c r="Q40" s="66" t="s">
        <v>152</v>
      </c>
      <c r="R40" s="54">
        <v>2</v>
      </c>
      <c r="S40" s="55" t="s">
        <v>200</v>
      </c>
      <c r="T40" s="61"/>
      <c r="U40" s="55"/>
      <c r="W40" s="10"/>
      <c r="X40" s="12" t="str">
        <f t="shared" si="0"/>
        <v/>
      </c>
      <c r="Y40" s="10"/>
      <c r="Z40" s="12" t="str">
        <f t="shared" si="1"/>
        <v/>
      </c>
      <c r="AA40" s="32"/>
      <c r="AB40" s="12" t="str">
        <f t="shared" si="2"/>
        <v/>
      </c>
      <c r="AC40" s="32"/>
      <c r="AD40" s="12" t="str">
        <f t="shared" si="3"/>
        <v/>
      </c>
      <c r="AE40" s="32">
        <f t="shared" si="24"/>
        <v>0.99705999999999995</v>
      </c>
      <c r="AF40" s="12">
        <f t="shared" si="4"/>
        <v>4</v>
      </c>
      <c r="AG40" s="32">
        <f t="shared" si="25"/>
        <v>2.0029400000000002</v>
      </c>
      <c r="AH40" s="12">
        <f t="shared" si="5"/>
        <v>4</v>
      </c>
      <c r="AI40" s="32"/>
      <c r="AJ40" s="12"/>
      <c r="AK40" s="32"/>
      <c r="AL40" s="12"/>
      <c r="AM40" s="32"/>
      <c r="AN40" s="12"/>
      <c r="AO40" s="32"/>
      <c r="AP40" s="12"/>
      <c r="AQ40" s="32"/>
      <c r="AR40" s="12"/>
      <c r="AS40" s="32"/>
      <c r="AT40" s="12"/>
      <c r="AU40" s="32"/>
      <c r="AV40" s="12"/>
      <c r="AW40" s="32"/>
      <c r="AX40" s="12"/>
      <c r="AY40" s="32"/>
      <c r="AZ40" s="12"/>
      <c r="BA40" s="32"/>
      <c r="BB40" s="12"/>
      <c r="BC40" s="32"/>
      <c r="BD40" s="12"/>
      <c r="BE40" s="32"/>
      <c r="BF40" s="12"/>
      <c r="BH40" s="10">
        <v>0.28399999999999997</v>
      </c>
      <c r="BI40" s="16">
        <v>0.25900000000000001</v>
      </c>
      <c r="BJ40" s="16">
        <v>0.252</v>
      </c>
      <c r="BK40" s="16">
        <v>0.245</v>
      </c>
      <c r="BL40" s="16">
        <v>0.14799999999999999</v>
      </c>
      <c r="BM40" s="16">
        <v>0.20799999999999999</v>
      </c>
      <c r="BN40" s="16">
        <v>0.108</v>
      </c>
      <c r="BO40" s="16">
        <v>0.157</v>
      </c>
      <c r="BP40" s="16">
        <v>6.5000000000000002E-2</v>
      </c>
      <c r="BQ40" s="16">
        <v>6.4000000000000001E-2</v>
      </c>
      <c r="BR40" s="16">
        <v>0.03</v>
      </c>
      <c r="BS40" s="16">
        <v>6.4000000000000001E-2</v>
      </c>
      <c r="BT40" s="16">
        <v>0.252</v>
      </c>
      <c r="BU40" s="16">
        <v>0.24099999999999999</v>
      </c>
      <c r="BV40" s="16">
        <v>0.03</v>
      </c>
      <c r="BW40" s="16">
        <v>3.5999999999999997E-2</v>
      </c>
      <c r="BX40" s="16">
        <v>2.5999999999999999E-2</v>
      </c>
      <c r="BY40" s="12">
        <v>3.4000000000000002E-2</v>
      </c>
      <c r="CA40" s="10">
        <v>0.56799999999999995</v>
      </c>
      <c r="CB40" s="11">
        <v>0.51800000000000002</v>
      </c>
      <c r="CC40" s="11">
        <v>0.503</v>
      </c>
      <c r="CD40" s="11">
        <v>0.49</v>
      </c>
      <c r="CE40" s="11">
        <v>0.29599999999999999</v>
      </c>
      <c r="CF40" s="11">
        <v>0.41699999999999998</v>
      </c>
      <c r="CG40" s="11">
        <v>0.217</v>
      </c>
      <c r="CH40" s="11">
        <v>0.315</v>
      </c>
      <c r="CI40" s="11">
        <v>0.129</v>
      </c>
      <c r="CJ40" s="11">
        <v>0.129</v>
      </c>
      <c r="CK40" s="11">
        <v>0.06</v>
      </c>
      <c r="CL40" s="11">
        <v>0.128</v>
      </c>
      <c r="CM40" s="11">
        <v>0.503</v>
      </c>
      <c r="CN40" s="11">
        <v>0.48199999999999998</v>
      </c>
      <c r="CO40" s="11">
        <v>0.06</v>
      </c>
      <c r="CP40" s="11">
        <v>7.0999999999999994E-2</v>
      </c>
      <c r="CQ40" s="11">
        <v>5.1999999999999998E-2</v>
      </c>
      <c r="CR40" s="12">
        <v>6.8000000000000005E-2</v>
      </c>
      <c r="CT40" s="10">
        <v>1.137</v>
      </c>
      <c r="CU40" s="11">
        <v>1.0349999999999999</v>
      </c>
      <c r="CV40" s="11">
        <v>1.0069999999999999</v>
      </c>
      <c r="CW40" s="11">
        <v>0.97899999999999998</v>
      </c>
      <c r="CX40" s="11">
        <v>0.59099999999999997</v>
      </c>
      <c r="CY40" s="11">
        <v>0.83399999999999996</v>
      </c>
      <c r="CZ40" s="11">
        <v>0.434</v>
      </c>
      <c r="DA40" s="11">
        <v>0.63</v>
      </c>
      <c r="DB40" s="11">
        <v>0.25900000000000001</v>
      </c>
      <c r="DC40" s="11">
        <v>0.25800000000000001</v>
      </c>
      <c r="DD40" s="11">
        <v>0.121</v>
      </c>
      <c r="DE40" s="11">
        <v>0.255</v>
      </c>
      <c r="DF40" s="11">
        <v>1.0069999999999999</v>
      </c>
      <c r="DG40" s="11">
        <v>0.96499999999999997</v>
      </c>
      <c r="DH40" s="11">
        <v>0.12</v>
      </c>
      <c r="DI40" s="11">
        <v>0.14199999999999999</v>
      </c>
      <c r="DJ40" s="11">
        <v>0.10299999999999999</v>
      </c>
      <c r="DK40" s="12">
        <v>0.13600000000000001</v>
      </c>
      <c r="DM40" s="10">
        <v>1.7050000000000001</v>
      </c>
      <c r="DN40" s="11">
        <v>1.5529999999999999</v>
      </c>
      <c r="DO40" s="11">
        <v>1.51</v>
      </c>
      <c r="DP40" s="11">
        <v>1.4690000000000001</v>
      </c>
      <c r="DQ40" s="11">
        <v>0.88700000000000001</v>
      </c>
      <c r="DR40" s="11">
        <v>1.25</v>
      </c>
      <c r="DS40" s="11">
        <v>0.65100000000000002</v>
      </c>
      <c r="DT40" s="11">
        <v>0.94499999999999995</v>
      </c>
      <c r="DU40" s="11">
        <v>0.38800000000000001</v>
      </c>
      <c r="DV40" s="11">
        <v>0.38700000000000001</v>
      </c>
      <c r="DW40" s="11">
        <v>0.18099999999999999</v>
      </c>
      <c r="DX40" s="11">
        <v>0.38300000000000001</v>
      </c>
      <c r="DY40" s="11">
        <v>1.51</v>
      </c>
      <c r="DZ40" s="11">
        <v>1.4470000000000001</v>
      </c>
      <c r="EA40" s="11">
        <v>0.18099999999999999</v>
      </c>
      <c r="EB40" s="11">
        <v>0.214</v>
      </c>
      <c r="EC40" s="11">
        <v>0.155</v>
      </c>
      <c r="ED40" s="12">
        <v>0.20499999999999999</v>
      </c>
      <c r="EF40" s="10">
        <v>1.24</v>
      </c>
      <c r="EG40" s="11">
        <v>1.605</v>
      </c>
      <c r="EH40" s="11">
        <v>0.34100000000000003</v>
      </c>
      <c r="EI40" s="11">
        <v>0.28799999999999998</v>
      </c>
      <c r="EJ40" s="11">
        <v>2.17</v>
      </c>
      <c r="EK40" s="11">
        <v>2.173</v>
      </c>
      <c r="EL40" s="11">
        <v>0.27800000000000002</v>
      </c>
      <c r="EM40" s="11">
        <v>0.34499999999999997</v>
      </c>
      <c r="EN40" s="11">
        <v>1.1419999999999999</v>
      </c>
      <c r="EO40" s="11">
        <v>1.115</v>
      </c>
      <c r="EP40" s="11">
        <v>6.2729999999999997</v>
      </c>
      <c r="EQ40" s="11">
        <v>6.0030000000000001</v>
      </c>
      <c r="ER40" s="11">
        <v>1.958</v>
      </c>
      <c r="ES40" s="11">
        <v>2.0579999999999998</v>
      </c>
      <c r="ET40" s="11">
        <v>0.74399999999999999</v>
      </c>
      <c r="EU40" s="11">
        <v>1.371</v>
      </c>
      <c r="EV40" s="11">
        <v>0.34599999999999997</v>
      </c>
      <c r="EW40" s="12">
        <v>0.45100000000000001</v>
      </c>
      <c r="EY40" s="10">
        <v>2.8420000000000001</v>
      </c>
      <c r="EZ40" s="11">
        <v>2.5880000000000001</v>
      </c>
      <c r="FA40" s="11">
        <v>2.5169999999999999</v>
      </c>
      <c r="FB40" s="11">
        <v>2.448</v>
      </c>
      <c r="FC40" s="11">
        <v>1.478</v>
      </c>
      <c r="FD40" s="11">
        <v>2.0840000000000001</v>
      </c>
      <c r="FE40" s="11">
        <v>1.0840000000000001</v>
      </c>
      <c r="FF40" s="11">
        <v>1.575</v>
      </c>
      <c r="FG40" s="11">
        <v>0.64700000000000002</v>
      </c>
      <c r="FH40" s="11">
        <v>0.64500000000000002</v>
      </c>
      <c r="FI40" s="11">
        <v>0.30199999999999999</v>
      </c>
      <c r="FJ40" s="11">
        <v>0.63900000000000001</v>
      </c>
      <c r="FK40" s="11">
        <v>2.5169999999999999</v>
      </c>
      <c r="FL40" s="11">
        <v>2.411</v>
      </c>
      <c r="FM40" s="11">
        <v>0.30099999999999999</v>
      </c>
      <c r="FN40" s="11">
        <v>0.35599999999999998</v>
      </c>
      <c r="FO40" s="11">
        <v>0.25900000000000001</v>
      </c>
      <c r="FP40" s="12">
        <v>0.34100000000000003</v>
      </c>
      <c r="FR40" s="10">
        <v>3.41</v>
      </c>
      <c r="FS40" s="11">
        <v>3.1059999999999999</v>
      </c>
      <c r="FT40" s="11">
        <v>3.0209999999999999</v>
      </c>
      <c r="FU40" s="11">
        <v>2.9380000000000002</v>
      </c>
      <c r="FV40" s="11">
        <v>1.7729999999999999</v>
      </c>
      <c r="FW40" s="11">
        <v>2.5009999999999999</v>
      </c>
      <c r="FX40" s="11">
        <v>1.3009999999999999</v>
      </c>
      <c r="FY40" s="11">
        <v>1.89</v>
      </c>
      <c r="FZ40" s="11">
        <v>0.77700000000000002</v>
      </c>
      <c r="GA40" s="11">
        <v>0.77400000000000002</v>
      </c>
      <c r="GB40" s="11">
        <v>0.36199999999999999</v>
      </c>
      <c r="GC40" s="11">
        <v>0.76600000000000001</v>
      </c>
      <c r="GD40" s="11">
        <v>3.0209999999999999</v>
      </c>
      <c r="GE40" s="11">
        <v>2.8940000000000001</v>
      </c>
      <c r="GF40" s="11">
        <v>0.36099999999999999</v>
      </c>
      <c r="GG40" s="11">
        <v>0.42699999999999999</v>
      </c>
      <c r="GH40" s="11">
        <v>0.31</v>
      </c>
      <c r="GI40" s="12">
        <v>0.40899999999999997</v>
      </c>
      <c r="GK40" s="10">
        <v>3.9780000000000002</v>
      </c>
      <c r="GL40" s="11">
        <v>3.6230000000000002</v>
      </c>
      <c r="GM40" s="11">
        <v>3.524</v>
      </c>
      <c r="GN40" s="11">
        <v>3.4279999999999999</v>
      </c>
      <c r="GO40" s="11">
        <v>2.069</v>
      </c>
      <c r="GP40" s="11">
        <v>2.9169999999999998</v>
      </c>
      <c r="GQ40" s="11">
        <v>1.518</v>
      </c>
      <c r="GR40" s="11">
        <v>2.2040000000000002</v>
      </c>
      <c r="GS40" s="11">
        <v>0.90600000000000003</v>
      </c>
      <c r="GT40" s="11">
        <v>0.90300000000000002</v>
      </c>
      <c r="GU40" s="11">
        <v>0.42199999999999999</v>
      </c>
      <c r="GV40" s="11">
        <v>0.89400000000000002</v>
      </c>
      <c r="GW40" s="11">
        <v>3.524</v>
      </c>
      <c r="GX40" s="11">
        <v>3.3759999999999999</v>
      </c>
      <c r="GY40" s="11">
        <v>0.42199999999999999</v>
      </c>
      <c r="GZ40" s="11">
        <v>0.499</v>
      </c>
      <c r="HA40" s="11">
        <v>0.36199999999999999</v>
      </c>
      <c r="HB40" s="12">
        <v>0.47799999999999998</v>
      </c>
      <c r="HD40" s="10">
        <v>2.4809999999999999</v>
      </c>
      <c r="HE40" s="11">
        <v>3.21</v>
      </c>
      <c r="HF40" s="11">
        <v>0.68100000000000005</v>
      </c>
      <c r="HG40" s="11">
        <v>0.57499999999999996</v>
      </c>
      <c r="HH40" s="11">
        <v>4.34</v>
      </c>
      <c r="HI40" s="11">
        <v>4.3470000000000004</v>
      </c>
      <c r="HJ40" s="11">
        <v>0.55700000000000005</v>
      </c>
      <c r="HK40" s="11">
        <v>0.69</v>
      </c>
      <c r="HL40" s="11">
        <v>2.2829999999999999</v>
      </c>
      <c r="HM40" s="11">
        <v>2.2290000000000001</v>
      </c>
      <c r="HN40" s="11">
        <v>12.545999999999999</v>
      </c>
      <c r="HO40" s="11">
        <v>12.005000000000001</v>
      </c>
      <c r="HP40" s="11">
        <v>3.9159999999999999</v>
      </c>
      <c r="HQ40" s="11">
        <v>4.117</v>
      </c>
      <c r="HR40" s="11">
        <v>1.488</v>
      </c>
      <c r="HS40" s="11">
        <v>2.7429999999999999</v>
      </c>
      <c r="HT40" s="11">
        <v>0.69199999999999995</v>
      </c>
      <c r="HU40" s="12">
        <v>0.90300000000000002</v>
      </c>
      <c r="HW40" s="10">
        <v>5.1150000000000002</v>
      </c>
      <c r="HX40" s="11">
        <v>4.6580000000000004</v>
      </c>
      <c r="HY40" s="11">
        <v>4.5309999999999997</v>
      </c>
      <c r="HZ40" s="11">
        <v>4.407</v>
      </c>
      <c r="IA40" s="11">
        <v>2.66</v>
      </c>
      <c r="IB40" s="11">
        <v>3.7509999999999999</v>
      </c>
      <c r="IC40" s="11">
        <v>1.952</v>
      </c>
      <c r="ID40" s="11">
        <v>2.8340000000000001</v>
      </c>
      <c r="IE40" s="11">
        <v>1.165</v>
      </c>
      <c r="IF40" s="11">
        <v>1.1599999999999999</v>
      </c>
      <c r="IG40" s="11">
        <v>0.54300000000000004</v>
      </c>
      <c r="IH40" s="11">
        <v>1.1499999999999999</v>
      </c>
      <c r="II40" s="11">
        <v>4.5309999999999997</v>
      </c>
      <c r="IJ40" s="11">
        <v>4.34</v>
      </c>
      <c r="IK40" s="11">
        <v>0.54200000000000004</v>
      </c>
      <c r="IL40" s="11">
        <v>0.64100000000000001</v>
      </c>
      <c r="IM40" s="11">
        <v>0.46500000000000002</v>
      </c>
      <c r="IN40" s="12">
        <v>0.61399999999999999</v>
      </c>
      <c r="IP40" s="10">
        <v>5.6829999999999998</v>
      </c>
      <c r="IQ40" s="11">
        <v>5.1760000000000002</v>
      </c>
      <c r="IR40" s="11">
        <v>5.0339999999999998</v>
      </c>
      <c r="IS40" s="11">
        <v>4.8970000000000002</v>
      </c>
      <c r="IT40" s="11">
        <v>2.956</v>
      </c>
      <c r="IU40" s="11">
        <v>4.1680000000000001</v>
      </c>
      <c r="IV40" s="11">
        <v>2.169</v>
      </c>
      <c r="IW40" s="11">
        <v>3.149</v>
      </c>
      <c r="IX40" s="11">
        <v>1.294</v>
      </c>
      <c r="IY40" s="11">
        <v>1.2889999999999999</v>
      </c>
      <c r="IZ40" s="11">
        <v>0.60399999999999998</v>
      </c>
      <c r="JA40" s="11">
        <v>1.2769999999999999</v>
      </c>
      <c r="JB40" s="11">
        <v>5.0339999999999998</v>
      </c>
      <c r="JC40" s="11">
        <v>4.8230000000000004</v>
      </c>
      <c r="JD40" s="11">
        <v>0.60199999999999998</v>
      </c>
      <c r="JE40" s="11">
        <v>0.71199999999999997</v>
      </c>
      <c r="JF40" s="11">
        <v>0.51700000000000002</v>
      </c>
      <c r="JG40" s="12">
        <v>0.68200000000000005</v>
      </c>
    </row>
    <row r="41" spans="1:267" ht="90" customHeight="1" x14ac:dyDescent="0.35">
      <c r="A41" s="253" t="s">
        <v>189</v>
      </c>
      <c r="B41" s="20" t="s">
        <v>122</v>
      </c>
      <c r="C41" s="256"/>
      <c r="D41" s="257"/>
      <c r="E41" s="256"/>
      <c r="F41" s="257"/>
      <c r="G41" s="256"/>
      <c r="H41" s="257"/>
      <c r="I41" s="24">
        <v>3</v>
      </c>
      <c r="J41" s="24">
        <v>6</v>
      </c>
      <c r="K41" s="24" t="s">
        <v>209</v>
      </c>
      <c r="L41" s="20" t="s">
        <v>210</v>
      </c>
      <c r="N41" s="56">
        <f>'objects basic info'!$H$13/1000*9.8</f>
        <v>2.9400000000000003E-2</v>
      </c>
      <c r="O41" s="59" t="s">
        <v>213</v>
      </c>
      <c r="P41" s="60">
        <v>1.5</v>
      </c>
      <c r="Q41" s="67" t="s">
        <v>107</v>
      </c>
      <c r="R41" s="56"/>
      <c r="S41" s="53"/>
      <c r="T41" s="60"/>
      <c r="U41" s="53"/>
      <c r="W41" s="33">
        <f>P41</f>
        <v>1.5</v>
      </c>
      <c r="X41" s="35">
        <f t="shared" si="0"/>
        <v>5</v>
      </c>
      <c r="Y41" s="33"/>
      <c r="Z41" s="35" t="str">
        <f t="shared" si="1"/>
        <v/>
      </c>
      <c r="AA41" s="39">
        <f>N41</f>
        <v>2.9400000000000003E-2</v>
      </c>
      <c r="AB41" s="35">
        <f t="shared" si="2"/>
        <v>0.5</v>
      </c>
      <c r="AC41" s="39"/>
      <c r="AD41" s="35" t="str">
        <f t="shared" si="3"/>
        <v/>
      </c>
      <c r="AE41" s="39"/>
      <c r="AF41" s="35" t="str">
        <f t="shared" si="4"/>
        <v/>
      </c>
      <c r="AG41" s="39">
        <f>N41</f>
        <v>2.9400000000000003E-2</v>
      </c>
      <c r="AH41" s="35">
        <f t="shared" si="5"/>
        <v>0.5</v>
      </c>
      <c r="AI41" s="39"/>
      <c r="AJ41" s="35"/>
      <c r="AK41" s="39"/>
      <c r="AL41" s="35"/>
      <c r="AM41" s="39"/>
      <c r="AN41" s="35"/>
      <c r="AO41" s="39"/>
      <c r="AP41" s="35"/>
      <c r="AQ41" s="39"/>
      <c r="AR41" s="35"/>
      <c r="AS41" s="39"/>
      <c r="AT41" s="35"/>
      <c r="AU41" s="39"/>
      <c r="AV41" s="35"/>
      <c r="AW41" s="39"/>
      <c r="AX41" s="35"/>
      <c r="AY41" s="39"/>
      <c r="AZ41" s="35"/>
      <c r="BA41" s="39"/>
      <c r="BB41" s="35"/>
      <c r="BC41" s="39"/>
      <c r="BD41" s="35"/>
      <c r="BE41" s="39"/>
      <c r="BF41" s="35"/>
      <c r="BH41" s="13">
        <v>0.155</v>
      </c>
      <c r="BI41" s="14">
        <v>0.20100000000000001</v>
      </c>
      <c r="BJ41" s="14">
        <v>4.2999999999999997E-2</v>
      </c>
      <c r="BK41" s="14">
        <v>3.5999999999999997E-2</v>
      </c>
      <c r="BL41" s="14">
        <v>0.27100000000000002</v>
      </c>
      <c r="BM41" s="14">
        <v>0.27200000000000002</v>
      </c>
      <c r="BN41" s="14">
        <v>3.5000000000000003E-2</v>
      </c>
      <c r="BO41" s="14">
        <v>4.2999999999999997E-2</v>
      </c>
      <c r="BP41" s="14">
        <v>0.14299999999999999</v>
      </c>
      <c r="BQ41" s="14">
        <v>0.13900000000000001</v>
      </c>
      <c r="BR41" s="14">
        <v>0.78400000000000003</v>
      </c>
      <c r="BS41" s="14">
        <v>0.75</v>
      </c>
      <c r="BT41" s="14">
        <v>0.245</v>
      </c>
      <c r="BU41" s="14">
        <v>0.25700000000000001</v>
      </c>
      <c r="BV41" s="14">
        <v>9.2999999999999999E-2</v>
      </c>
      <c r="BW41" s="14">
        <v>0.17100000000000001</v>
      </c>
      <c r="BX41" s="14">
        <v>4.2999999999999997E-2</v>
      </c>
      <c r="BY41" s="15">
        <v>5.6000000000000001E-2</v>
      </c>
      <c r="CA41" s="13">
        <v>0.31</v>
      </c>
      <c r="CB41" s="14">
        <v>0.40100000000000002</v>
      </c>
      <c r="CC41" s="14">
        <v>8.5000000000000006E-2</v>
      </c>
      <c r="CD41" s="14">
        <v>7.1999999999999995E-2</v>
      </c>
      <c r="CE41" s="14">
        <v>0.54200000000000004</v>
      </c>
      <c r="CF41" s="14">
        <v>0.54300000000000004</v>
      </c>
      <c r="CG41" s="14">
        <v>7.0000000000000007E-2</v>
      </c>
      <c r="CH41" s="14">
        <v>8.5999999999999993E-2</v>
      </c>
      <c r="CI41" s="14">
        <v>0.28499999999999998</v>
      </c>
      <c r="CJ41" s="14">
        <v>0.27900000000000003</v>
      </c>
      <c r="CK41" s="14">
        <v>1.5680000000000001</v>
      </c>
      <c r="CL41" s="14">
        <v>1.5009999999999999</v>
      </c>
      <c r="CM41" s="14">
        <v>0.48899999999999999</v>
      </c>
      <c r="CN41" s="14">
        <v>0.51500000000000001</v>
      </c>
      <c r="CO41" s="14">
        <v>0.186</v>
      </c>
      <c r="CP41" s="14">
        <v>0.34300000000000003</v>
      </c>
      <c r="CQ41" s="14">
        <v>8.6999999999999994E-2</v>
      </c>
      <c r="CR41" s="15">
        <v>0.113</v>
      </c>
      <c r="CT41" s="13">
        <v>0.62</v>
      </c>
      <c r="CU41" s="14">
        <v>0.80300000000000005</v>
      </c>
      <c r="CV41" s="14">
        <v>0.17</v>
      </c>
      <c r="CW41" s="14">
        <v>0.14399999999999999</v>
      </c>
      <c r="CX41" s="14">
        <v>1.085</v>
      </c>
      <c r="CY41" s="14">
        <v>1.087</v>
      </c>
      <c r="CZ41" s="14">
        <v>0.13900000000000001</v>
      </c>
      <c r="DA41" s="14">
        <v>0.17299999999999999</v>
      </c>
      <c r="DB41" s="14">
        <v>0.57099999999999995</v>
      </c>
      <c r="DC41" s="14">
        <v>0.55700000000000005</v>
      </c>
      <c r="DD41" s="14">
        <v>3.137</v>
      </c>
      <c r="DE41" s="14">
        <v>3.0009999999999999</v>
      </c>
      <c r="DF41" s="14">
        <v>0.97899999999999998</v>
      </c>
      <c r="DG41" s="14">
        <v>1.0289999999999999</v>
      </c>
      <c r="DH41" s="14">
        <v>0.372</v>
      </c>
      <c r="DI41" s="14">
        <v>0.68600000000000005</v>
      </c>
      <c r="DJ41" s="14">
        <v>0.17299999999999999</v>
      </c>
      <c r="DK41" s="15">
        <v>0.22600000000000001</v>
      </c>
      <c r="DM41" s="13">
        <v>0.93</v>
      </c>
      <c r="DN41" s="14">
        <v>1.204</v>
      </c>
      <c r="DO41" s="14">
        <v>0.25600000000000001</v>
      </c>
      <c r="DP41" s="14">
        <v>0.216</v>
      </c>
      <c r="DQ41" s="14">
        <v>1.627</v>
      </c>
      <c r="DR41" s="14">
        <v>1.63</v>
      </c>
      <c r="DS41" s="14">
        <v>0.20899999999999999</v>
      </c>
      <c r="DT41" s="14">
        <v>0.25900000000000001</v>
      </c>
      <c r="DU41" s="14">
        <v>0.85599999999999998</v>
      </c>
      <c r="DV41" s="14">
        <v>0.83599999999999997</v>
      </c>
      <c r="DW41" s="14">
        <v>4.7050000000000001</v>
      </c>
      <c r="DX41" s="14">
        <v>4.5019999999999998</v>
      </c>
      <c r="DY41" s="14">
        <v>1.468</v>
      </c>
      <c r="DZ41" s="14">
        <v>1.544</v>
      </c>
      <c r="EA41" s="14">
        <v>0.55800000000000005</v>
      </c>
      <c r="EB41" s="14">
        <v>1.0289999999999999</v>
      </c>
      <c r="EC41" s="14">
        <v>0.26</v>
      </c>
      <c r="ED41" s="15">
        <v>0.33800000000000002</v>
      </c>
      <c r="EF41" s="13">
        <v>0.56799999999999995</v>
      </c>
      <c r="EG41" s="14">
        <v>0.57499999999999996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0</v>
      </c>
      <c r="EO41" s="14">
        <v>0</v>
      </c>
      <c r="EP41" s="14">
        <v>2.4009999999999998</v>
      </c>
      <c r="EQ41" s="14">
        <v>2.4380000000000002</v>
      </c>
      <c r="ER41" s="14">
        <v>1.9470000000000001</v>
      </c>
      <c r="ES41" s="14">
        <v>1.9470000000000001</v>
      </c>
      <c r="ET41" s="14">
        <v>0</v>
      </c>
      <c r="EU41" s="14">
        <v>0</v>
      </c>
      <c r="EV41" s="14">
        <v>0</v>
      </c>
      <c r="EW41" s="15">
        <v>0</v>
      </c>
      <c r="EY41" s="13">
        <v>1.55</v>
      </c>
      <c r="EZ41" s="14">
        <v>2.0059999999999998</v>
      </c>
      <c r="FA41" s="14">
        <v>0.42599999999999999</v>
      </c>
      <c r="FB41" s="14">
        <v>0.36</v>
      </c>
      <c r="FC41" s="14">
        <v>2.7120000000000002</v>
      </c>
      <c r="FD41" s="14">
        <v>2.7170000000000001</v>
      </c>
      <c r="FE41" s="14">
        <v>0.34799999999999998</v>
      </c>
      <c r="FF41" s="14">
        <v>0.43099999999999999</v>
      </c>
      <c r="FG41" s="14">
        <v>1.427</v>
      </c>
      <c r="FH41" s="14">
        <v>1.393</v>
      </c>
      <c r="FI41" s="14">
        <v>7.8410000000000002</v>
      </c>
      <c r="FJ41" s="14">
        <v>7.5030000000000001</v>
      </c>
      <c r="FK41" s="14">
        <v>2.4470000000000001</v>
      </c>
      <c r="FL41" s="14">
        <v>2.573</v>
      </c>
      <c r="FM41" s="14">
        <v>0.93</v>
      </c>
      <c r="FN41" s="14">
        <v>1.714</v>
      </c>
      <c r="FO41" s="14">
        <v>0.433</v>
      </c>
      <c r="FP41" s="15">
        <v>0.56399999999999995</v>
      </c>
      <c r="FR41" s="13">
        <v>1.86</v>
      </c>
      <c r="FS41" s="14">
        <v>2.4079999999999999</v>
      </c>
      <c r="FT41" s="14">
        <v>0.51100000000000001</v>
      </c>
      <c r="FU41" s="14">
        <v>0.432</v>
      </c>
      <c r="FV41" s="14">
        <v>3.2549999999999999</v>
      </c>
      <c r="FW41" s="14">
        <v>3.26</v>
      </c>
      <c r="FX41" s="14">
        <v>0.41799999999999998</v>
      </c>
      <c r="FY41" s="14">
        <v>0.51800000000000002</v>
      </c>
      <c r="FZ41" s="14">
        <v>1.712</v>
      </c>
      <c r="GA41" s="14">
        <v>1.6719999999999999</v>
      </c>
      <c r="GB41" s="14">
        <v>9.41</v>
      </c>
      <c r="GC41" s="14">
        <v>9.0039999999999996</v>
      </c>
      <c r="GD41" s="14">
        <v>2.9369999999999998</v>
      </c>
      <c r="GE41" s="14">
        <v>3.0870000000000002</v>
      </c>
      <c r="GF41" s="14">
        <v>1.1160000000000001</v>
      </c>
      <c r="GG41" s="14">
        <v>2.0569999999999999</v>
      </c>
      <c r="GH41" s="14">
        <v>0.51900000000000002</v>
      </c>
      <c r="GI41" s="15">
        <v>0.67700000000000005</v>
      </c>
      <c r="GK41" s="13">
        <v>2.17</v>
      </c>
      <c r="GL41" s="14">
        <v>2.8090000000000002</v>
      </c>
      <c r="GM41" s="14">
        <v>0.59599999999999997</v>
      </c>
      <c r="GN41" s="14">
        <v>0.503</v>
      </c>
      <c r="GO41" s="14">
        <v>3.7970000000000002</v>
      </c>
      <c r="GP41" s="14">
        <v>3.8029999999999999</v>
      </c>
      <c r="GQ41" s="14">
        <v>0.48699999999999999</v>
      </c>
      <c r="GR41" s="14">
        <v>0.60399999999999998</v>
      </c>
      <c r="GS41" s="14">
        <v>1.998</v>
      </c>
      <c r="GT41" s="14">
        <v>1.9510000000000001</v>
      </c>
      <c r="GU41" s="14">
        <v>10.978</v>
      </c>
      <c r="GV41" s="14">
        <v>10.505000000000001</v>
      </c>
      <c r="GW41" s="14">
        <v>3.4260000000000002</v>
      </c>
      <c r="GX41" s="14">
        <v>3.6019999999999999</v>
      </c>
      <c r="GY41" s="14">
        <v>1.302</v>
      </c>
      <c r="GZ41" s="14">
        <v>2.4</v>
      </c>
      <c r="HA41" s="14">
        <v>0.60599999999999998</v>
      </c>
      <c r="HB41" s="15">
        <v>0.79</v>
      </c>
      <c r="HD41" s="13">
        <v>1.1359999999999999</v>
      </c>
      <c r="HE41" s="14">
        <v>1.149</v>
      </c>
      <c r="HF41" s="14">
        <v>0</v>
      </c>
      <c r="HG41" s="14">
        <v>0</v>
      </c>
      <c r="HH41" s="14">
        <v>0</v>
      </c>
      <c r="HI41" s="14">
        <v>0</v>
      </c>
      <c r="HJ41" s="14">
        <v>0</v>
      </c>
      <c r="HK41" s="14">
        <v>0</v>
      </c>
      <c r="HL41" s="14">
        <v>0</v>
      </c>
      <c r="HM41" s="14">
        <v>0</v>
      </c>
      <c r="HN41" s="14">
        <v>4.8029999999999999</v>
      </c>
      <c r="HO41" s="14">
        <v>4.8769999999999998</v>
      </c>
      <c r="HP41" s="14">
        <v>3.895</v>
      </c>
      <c r="HQ41" s="14">
        <v>3.895</v>
      </c>
      <c r="HR41" s="14">
        <v>0</v>
      </c>
      <c r="HS41" s="14">
        <v>0</v>
      </c>
      <c r="HT41" s="14">
        <v>0</v>
      </c>
      <c r="HU41" s="15">
        <v>0</v>
      </c>
      <c r="HW41" s="13">
        <v>2.7909999999999999</v>
      </c>
      <c r="HX41" s="14">
        <v>3.6110000000000002</v>
      </c>
      <c r="HY41" s="14">
        <v>0.76700000000000002</v>
      </c>
      <c r="HZ41" s="14">
        <v>0.64700000000000002</v>
      </c>
      <c r="IA41" s="14">
        <v>4.8819999999999997</v>
      </c>
      <c r="IB41" s="14">
        <v>4.8899999999999997</v>
      </c>
      <c r="IC41" s="14">
        <v>0.627</v>
      </c>
      <c r="ID41" s="14">
        <v>0.77600000000000002</v>
      </c>
      <c r="IE41" s="14">
        <v>2.5680000000000001</v>
      </c>
      <c r="IF41" s="14">
        <v>2.508</v>
      </c>
      <c r="IG41" s="14">
        <v>14.115</v>
      </c>
      <c r="IH41" s="14">
        <v>13.506</v>
      </c>
      <c r="II41" s="14">
        <v>4.4050000000000002</v>
      </c>
      <c r="IJ41" s="14">
        <v>4.6310000000000002</v>
      </c>
      <c r="IK41" s="14">
        <v>1.6739999999999999</v>
      </c>
      <c r="IL41" s="14">
        <v>3.0859999999999999</v>
      </c>
      <c r="IM41" s="14">
        <v>0.77900000000000003</v>
      </c>
      <c r="IN41" s="15">
        <v>1.0149999999999999</v>
      </c>
      <c r="IP41" s="13">
        <v>3.101</v>
      </c>
      <c r="IQ41" s="14">
        <v>4.0129999999999999</v>
      </c>
      <c r="IR41" s="14">
        <v>0.85199999999999998</v>
      </c>
      <c r="IS41" s="14">
        <v>0.71899999999999997</v>
      </c>
      <c r="IT41" s="14">
        <v>5.4249999999999998</v>
      </c>
      <c r="IU41" s="14">
        <v>5.4340000000000002</v>
      </c>
      <c r="IV41" s="14">
        <v>0.69599999999999995</v>
      </c>
      <c r="IW41" s="14">
        <v>0.86299999999999999</v>
      </c>
      <c r="IX41" s="14">
        <v>2.8540000000000001</v>
      </c>
      <c r="IY41" s="14">
        <v>2.7869999999999999</v>
      </c>
      <c r="IZ41" s="14">
        <v>15.683</v>
      </c>
      <c r="JA41" s="14">
        <v>15.007</v>
      </c>
      <c r="JB41" s="14">
        <v>4.8949999999999996</v>
      </c>
      <c r="JC41" s="14">
        <v>5.1459999999999999</v>
      </c>
      <c r="JD41" s="14">
        <v>1.86</v>
      </c>
      <c r="JE41" s="14">
        <v>3.4289999999999998</v>
      </c>
      <c r="JF41" s="14">
        <v>0.86499999999999999</v>
      </c>
      <c r="JG41" s="15">
        <v>1.1279999999999999</v>
      </c>
    </row>
    <row r="42" spans="1:267" ht="90" customHeight="1" thickBot="1" x14ac:dyDescent="0.4">
      <c r="A42" s="254"/>
      <c r="B42" s="22" t="s">
        <v>130</v>
      </c>
      <c r="C42" s="260"/>
      <c r="D42" s="261"/>
      <c r="E42" s="260"/>
      <c r="F42" s="261"/>
      <c r="G42" s="260"/>
      <c r="H42" s="261"/>
      <c r="I42" s="26">
        <v>2</v>
      </c>
      <c r="J42" s="26">
        <v>5</v>
      </c>
      <c r="K42" s="26" t="s">
        <v>209</v>
      </c>
      <c r="L42" s="22" t="s">
        <v>210</v>
      </c>
      <c r="N42" s="69">
        <f>'objects basic info'!$H$13/1000*9.8</f>
        <v>2.9400000000000003E-2</v>
      </c>
      <c r="O42" s="55" t="s">
        <v>213</v>
      </c>
      <c r="P42" s="61">
        <v>1.5</v>
      </c>
      <c r="Q42" s="66" t="s">
        <v>107</v>
      </c>
      <c r="R42" s="54"/>
      <c r="S42" s="55"/>
      <c r="T42" s="61"/>
      <c r="U42" s="55"/>
      <c r="W42" s="10">
        <f>P42</f>
        <v>1.5</v>
      </c>
      <c r="X42" s="12">
        <f t="shared" si="0"/>
        <v>4</v>
      </c>
      <c r="Y42" s="10"/>
      <c r="Z42" s="12" t="str">
        <f t="shared" si="1"/>
        <v/>
      </c>
      <c r="AA42" s="32">
        <f>N42</f>
        <v>2.9400000000000003E-2</v>
      </c>
      <c r="AB42" s="12" t="str">
        <f t="shared" si="2"/>
        <v>-</v>
      </c>
      <c r="AC42" s="32"/>
      <c r="AD42" s="12" t="str">
        <f t="shared" si="3"/>
        <v/>
      </c>
      <c r="AE42" s="32"/>
      <c r="AF42" s="12" t="str">
        <f t="shared" si="4"/>
        <v/>
      </c>
      <c r="AG42" s="32">
        <f>N42</f>
        <v>2.9400000000000003E-2</v>
      </c>
      <c r="AH42" s="12" t="str">
        <f t="shared" si="5"/>
        <v>-</v>
      </c>
      <c r="AI42" s="32"/>
      <c r="AJ42" s="12"/>
      <c r="AK42" s="32"/>
      <c r="AL42" s="12"/>
      <c r="AM42" s="32"/>
      <c r="AN42" s="12"/>
      <c r="AO42" s="32"/>
      <c r="AP42" s="12"/>
      <c r="AQ42" s="32"/>
      <c r="AR42" s="12"/>
      <c r="AS42" s="32"/>
      <c r="AT42" s="12"/>
      <c r="AU42" s="32"/>
      <c r="AV42" s="12"/>
      <c r="AW42" s="32"/>
      <c r="AX42" s="12"/>
      <c r="AY42" s="32"/>
      <c r="AZ42" s="12"/>
      <c r="BA42" s="32"/>
      <c r="BB42" s="12"/>
      <c r="BC42" s="32"/>
      <c r="BD42" s="12"/>
      <c r="BE42" s="32"/>
      <c r="BF42" s="12"/>
      <c r="BH42" s="10">
        <v>7.0999999999999994E-2</v>
      </c>
      <c r="BI42" s="16">
        <v>7.1999999999999995E-2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0.3</v>
      </c>
      <c r="BS42" s="16">
        <v>0.30499999999999999</v>
      </c>
      <c r="BT42" s="16">
        <v>0.24299999999999999</v>
      </c>
      <c r="BU42" s="16">
        <v>0.24299999999999999</v>
      </c>
      <c r="BV42" s="16">
        <v>0</v>
      </c>
      <c r="BW42" s="16">
        <v>0</v>
      </c>
      <c r="BX42" s="16">
        <v>0</v>
      </c>
      <c r="BY42" s="12">
        <v>0</v>
      </c>
      <c r="CA42" s="10">
        <v>0.14199999999999999</v>
      </c>
      <c r="CB42" s="11">
        <v>0.14399999999999999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0.6</v>
      </c>
      <c r="CL42" s="11">
        <v>0.61</v>
      </c>
      <c r="CM42" s="11">
        <v>0.48699999999999999</v>
      </c>
      <c r="CN42" s="11">
        <v>0.48699999999999999</v>
      </c>
      <c r="CO42" s="11">
        <v>0</v>
      </c>
      <c r="CP42" s="11">
        <v>0</v>
      </c>
      <c r="CQ42" s="11">
        <v>0</v>
      </c>
      <c r="CR42" s="12">
        <v>0</v>
      </c>
      <c r="CT42" s="10">
        <v>0.28399999999999997</v>
      </c>
      <c r="CU42" s="11">
        <v>0.28699999999999998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1.2010000000000001</v>
      </c>
      <c r="DE42" s="11">
        <v>1.2190000000000001</v>
      </c>
      <c r="DF42" s="11">
        <v>0.97399999999999998</v>
      </c>
      <c r="DG42" s="11">
        <v>0.97399999999999998</v>
      </c>
      <c r="DH42" s="11">
        <v>0</v>
      </c>
      <c r="DI42" s="11">
        <v>0</v>
      </c>
      <c r="DJ42" s="11">
        <v>0</v>
      </c>
      <c r="DK42" s="12">
        <v>0</v>
      </c>
      <c r="DM42" s="10">
        <v>0.42599999999999999</v>
      </c>
      <c r="DN42" s="11">
        <v>0.43099999999999999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1.8009999999999999</v>
      </c>
      <c r="DX42" s="11">
        <v>1.829</v>
      </c>
      <c r="DY42" s="11">
        <v>1.46</v>
      </c>
      <c r="DZ42" s="11">
        <v>1.46</v>
      </c>
      <c r="EA42" s="11">
        <v>0</v>
      </c>
      <c r="EB42" s="11">
        <v>0</v>
      </c>
      <c r="EC42" s="11">
        <v>0</v>
      </c>
      <c r="ED42" s="12">
        <v>0</v>
      </c>
      <c r="EF42" s="10">
        <v>3.4569999999999999</v>
      </c>
      <c r="EG42" s="11">
        <v>3.4569999999999999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1.2</v>
      </c>
      <c r="EQ42" s="11">
        <v>1.2</v>
      </c>
      <c r="ER42" s="11">
        <v>1.2</v>
      </c>
      <c r="ES42" s="11">
        <v>1.2</v>
      </c>
      <c r="ET42" s="11">
        <v>0</v>
      </c>
      <c r="EU42" s="11">
        <v>0</v>
      </c>
      <c r="EV42" s="11">
        <v>0</v>
      </c>
      <c r="EW42" s="12">
        <v>0</v>
      </c>
      <c r="EY42" s="10">
        <v>0.71</v>
      </c>
      <c r="EZ42" s="11">
        <v>0.71799999999999997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3.0019999999999998</v>
      </c>
      <c r="FJ42" s="11">
        <v>3.048</v>
      </c>
      <c r="FK42" s="11">
        <v>2.4340000000000002</v>
      </c>
      <c r="FL42" s="11">
        <v>2.4340000000000002</v>
      </c>
      <c r="FM42" s="11">
        <v>0</v>
      </c>
      <c r="FN42" s="11">
        <v>0</v>
      </c>
      <c r="FO42" s="11">
        <v>0</v>
      </c>
      <c r="FP42" s="12">
        <v>0</v>
      </c>
      <c r="FR42" s="10">
        <v>0.85199999999999998</v>
      </c>
      <c r="FS42" s="11">
        <v>0.86199999999999999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3.6019999999999999</v>
      </c>
      <c r="GC42" s="11">
        <v>3.6579999999999999</v>
      </c>
      <c r="GD42" s="11">
        <v>2.9209999999999998</v>
      </c>
      <c r="GE42" s="11">
        <v>2.9209999999999998</v>
      </c>
      <c r="GF42" s="11">
        <v>0</v>
      </c>
      <c r="GG42" s="11">
        <v>0</v>
      </c>
      <c r="GH42" s="11">
        <v>0</v>
      </c>
      <c r="GI42" s="12">
        <v>0</v>
      </c>
      <c r="GK42" s="10">
        <v>0.99399999999999999</v>
      </c>
      <c r="GL42" s="11">
        <v>1.0049999999999999</v>
      </c>
      <c r="GM42" s="11">
        <v>0</v>
      </c>
      <c r="GN42" s="11">
        <v>0</v>
      </c>
      <c r="GO42" s="11">
        <v>0</v>
      </c>
      <c r="GP42" s="11">
        <v>0</v>
      </c>
      <c r="GQ42" s="11">
        <v>0</v>
      </c>
      <c r="GR42" s="11">
        <v>0</v>
      </c>
      <c r="GS42" s="11">
        <v>0</v>
      </c>
      <c r="GT42" s="11">
        <v>0</v>
      </c>
      <c r="GU42" s="11">
        <v>4.202</v>
      </c>
      <c r="GV42" s="11">
        <v>4.2670000000000003</v>
      </c>
      <c r="GW42" s="11">
        <v>3.4079999999999999</v>
      </c>
      <c r="GX42" s="11">
        <v>3.4079999999999999</v>
      </c>
      <c r="GY42" s="11">
        <v>0</v>
      </c>
      <c r="GZ42" s="11">
        <v>0</v>
      </c>
      <c r="HA42" s="11">
        <v>0</v>
      </c>
      <c r="HB42" s="12">
        <v>0</v>
      </c>
      <c r="HD42" s="10">
        <v>6.915</v>
      </c>
      <c r="HE42" s="11">
        <v>6.915</v>
      </c>
      <c r="HF42" s="11">
        <v>0</v>
      </c>
      <c r="HG42" s="11">
        <v>0</v>
      </c>
      <c r="HH42" s="11">
        <v>0</v>
      </c>
      <c r="HI42" s="11">
        <v>0</v>
      </c>
      <c r="HJ42" s="11">
        <v>0</v>
      </c>
      <c r="HK42" s="11">
        <v>0</v>
      </c>
      <c r="HL42" s="11">
        <v>0</v>
      </c>
      <c r="HM42" s="11">
        <v>0</v>
      </c>
      <c r="HN42" s="11">
        <v>2.4</v>
      </c>
      <c r="HO42" s="11">
        <v>2.4</v>
      </c>
      <c r="HP42" s="11">
        <v>2.4</v>
      </c>
      <c r="HQ42" s="11">
        <v>2.4</v>
      </c>
      <c r="HR42" s="11">
        <v>0</v>
      </c>
      <c r="HS42" s="11">
        <v>0</v>
      </c>
      <c r="HT42" s="11">
        <v>0</v>
      </c>
      <c r="HU42" s="12">
        <v>0</v>
      </c>
      <c r="HW42" s="10">
        <v>1.278</v>
      </c>
      <c r="HX42" s="11">
        <v>1.2929999999999999</v>
      </c>
      <c r="HY42" s="11">
        <v>0</v>
      </c>
      <c r="HZ42" s="11">
        <v>0</v>
      </c>
      <c r="IA42" s="11">
        <v>0</v>
      </c>
      <c r="IB42" s="11">
        <v>0</v>
      </c>
      <c r="IC42" s="11">
        <v>0</v>
      </c>
      <c r="ID42" s="11">
        <v>0</v>
      </c>
      <c r="IE42" s="11">
        <v>0</v>
      </c>
      <c r="IF42" s="11">
        <v>0</v>
      </c>
      <c r="IG42" s="11">
        <v>5.4029999999999996</v>
      </c>
      <c r="IH42" s="11">
        <v>5.4870000000000001</v>
      </c>
      <c r="II42" s="11">
        <v>4.3810000000000002</v>
      </c>
      <c r="IJ42" s="11">
        <v>4.3810000000000002</v>
      </c>
      <c r="IK42" s="11">
        <v>0</v>
      </c>
      <c r="IL42" s="11">
        <v>0</v>
      </c>
      <c r="IM42" s="11">
        <v>0</v>
      </c>
      <c r="IN42" s="12">
        <v>0</v>
      </c>
      <c r="IP42" s="10">
        <v>1.42</v>
      </c>
      <c r="IQ42" s="11">
        <v>1.4359999999999999</v>
      </c>
      <c r="IR42" s="11">
        <v>0</v>
      </c>
      <c r="IS42" s="11">
        <v>0</v>
      </c>
      <c r="IT42" s="11">
        <v>0</v>
      </c>
      <c r="IU42" s="11">
        <v>0</v>
      </c>
      <c r="IV42" s="11">
        <v>0</v>
      </c>
      <c r="IW42" s="11">
        <v>0</v>
      </c>
      <c r="IX42" s="11">
        <v>0</v>
      </c>
      <c r="IY42" s="11">
        <v>0</v>
      </c>
      <c r="IZ42" s="11">
        <v>6.0030000000000001</v>
      </c>
      <c r="JA42" s="11">
        <v>6.0960000000000001</v>
      </c>
      <c r="JB42" s="11">
        <v>4.8680000000000003</v>
      </c>
      <c r="JC42" s="11">
        <v>4.8680000000000003</v>
      </c>
      <c r="JD42" s="11">
        <v>0</v>
      </c>
      <c r="JE42" s="11">
        <v>0</v>
      </c>
      <c r="JF42" s="11">
        <v>0</v>
      </c>
      <c r="JG42" s="12">
        <v>0</v>
      </c>
    </row>
    <row r="43" spans="1:267" ht="90" customHeight="1" x14ac:dyDescent="0.35">
      <c r="A43" s="253" t="s">
        <v>190</v>
      </c>
      <c r="B43" s="20" t="s">
        <v>130</v>
      </c>
      <c r="C43" s="256"/>
      <c r="D43" s="257"/>
      <c r="E43" s="256"/>
      <c r="F43" s="257"/>
      <c r="G43" s="256"/>
      <c r="H43" s="257"/>
      <c r="I43" s="24">
        <v>2</v>
      </c>
      <c r="J43" s="24">
        <v>5</v>
      </c>
      <c r="K43" s="24" t="s">
        <v>209</v>
      </c>
      <c r="L43" s="20" t="s">
        <v>210</v>
      </c>
      <c r="N43" s="56">
        <f>'objects basic info'!$H$14/1000*9.8</f>
        <v>2.9399999999999999E-3</v>
      </c>
      <c r="O43" s="59" t="s">
        <v>200</v>
      </c>
      <c r="P43" s="60">
        <v>1</v>
      </c>
      <c r="Q43" s="67" t="s">
        <v>152</v>
      </c>
      <c r="R43" s="56"/>
      <c r="S43" s="53"/>
      <c r="T43" s="60"/>
      <c r="U43" s="53"/>
      <c r="W43" s="33"/>
      <c r="X43" s="35" t="str">
        <f t="shared" si="0"/>
        <v/>
      </c>
      <c r="Y43" s="33"/>
      <c r="Z43" s="35" t="str">
        <f t="shared" si="1"/>
        <v/>
      </c>
      <c r="AA43" s="39"/>
      <c r="AB43" s="35" t="str">
        <f t="shared" si="2"/>
        <v/>
      </c>
      <c r="AC43" s="39"/>
      <c r="AD43" s="35" t="str">
        <f t="shared" si="3"/>
        <v/>
      </c>
      <c r="AE43" s="39">
        <f>P43-N43</f>
        <v>0.99705999999999995</v>
      </c>
      <c r="AF43" s="35">
        <f t="shared" si="4"/>
        <v>4</v>
      </c>
      <c r="AG43" s="39">
        <f>N43</f>
        <v>2.9399999999999999E-3</v>
      </c>
      <c r="AH43" s="35">
        <f t="shared" si="5"/>
        <v>4</v>
      </c>
      <c r="AI43" s="39"/>
      <c r="AJ43" s="35"/>
      <c r="AK43" s="39"/>
      <c r="AL43" s="35"/>
      <c r="AM43" s="39"/>
      <c r="AN43" s="35"/>
      <c r="AO43" s="39"/>
      <c r="AP43" s="35"/>
      <c r="AQ43" s="39"/>
      <c r="AR43" s="35"/>
      <c r="AS43" s="39"/>
      <c r="AT43" s="35"/>
      <c r="AU43" s="39"/>
      <c r="AV43" s="35"/>
      <c r="AW43" s="39"/>
      <c r="AX43" s="35"/>
      <c r="AY43" s="39"/>
      <c r="AZ43" s="35"/>
      <c r="BA43" s="39"/>
      <c r="BB43" s="35"/>
      <c r="BC43" s="39"/>
      <c r="BD43" s="35"/>
      <c r="BE43" s="39"/>
      <c r="BF43" s="35"/>
      <c r="BH43" s="13">
        <v>0.432</v>
      </c>
      <c r="BI43" s="14">
        <v>0.432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0.15</v>
      </c>
      <c r="BS43" s="14">
        <v>0.15</v>
      </c>
      <c r="BT43" s="14">
        <v>0.15</v>
      </c>
      <c r="BU43" s="14">
        <v>0.15</v>
      </c>
      <c r="BV43" s="14">
        <v>0</v>
      </c>
      <c r="BW43" s="14">
        <v>0</v>
      </c>
      <c r="BX43" s="14">
        <v>0</v>
      </c>
      <c r="BY43" s="15">
        <v>0</v>
      </c>
      <c r="CA43" s="13">
        <v>0.86399999999999999</v>
      </c>
      <c r="CB43" s="14">
        <v>0.86399999999999999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0.3</v>
      </c>
      <c r="CL43" s="14">
        <v>0.3</v>
      </c>
      <c r="CM43" s="14">
        <v>0.3</v>
      </c>
      <c r="CN43" s="14">
        <v>0.3</v>
      </c>
      <c r="CO43" s="14">
        <v>0</v>
      </c>
      <c r="CP43" s="14">
        <v>0</v>
      </c>
      <c r="CQ43" s="14">
        <v>0</v>
      </c>
      <c r="CR43" s="15">
        <v>0</v>
      </c>
      <c r="CT43" s="13">
        <v>1.7290000000000001</v>
      </c>
      <c r="CU43" s="14">
        <v>1.7290000000000001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0.6</v>
      </c>
      <c r="DE43" s="14">
        <v>0.6</v>
      </c>
      <c r="DF43" s="14">
        <v>0.6</v>
      </c>
      <c r="DG43" s="14">
        <v>0.6</v>
      </c>
      <c r="DH43" s="14">
        <v>0</v>
      </c>
      <c r="DI43" s="14">
        <v>0</v>
      </c>
      <c r="DJ43" s="14">
        <v>0</v>
      </c>
      <c r="DK43" s="15">
        <v>0</v>
      </c>
      <c r="DM43" s="13">
        <v>2.593</v>
      </c>
      <c r="DN43" s="14">
        <v>2.593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14">
        <v>0</v>
      </c>
      <c r="DV43" s="14">
        <v>0</v>
      </c>
      <c r="DW43" s="14">
        <v>0.9</v>
      </c>
      <c r="DX43" s="14">
        <v>0.9</v>
      </c>
      <c r="DY43" s="14">
        <v>0.9</v>
      </c>
      <c r="DZ43" s="14">
        <v>0.9</v>
      </c>
      <c r="EA43" s="14">
        <v>0</v>
      </c>
      <c r="EB43" s="14">
        <v>0</v>
      </c>
      <c r="EC43" s="14">
        <v>0</v>
      </c>
      <c r="ED43" s="15">
        <v>0</v>
      </c>
      <c r="EF43" s="13">
        <v>3.3660000000000001</v>
      </c>
      <c r="EG43" s="14">
        <v>5.3819999999999997</v>
      </c>
      <c r="EH43" s="14">
        <v>2.1619999999999999</v>
      </c>
      <c r="EI43" s="14">
        <v>2.173</v>
      </c>
      <c r="EJ43" s="14">
        <v>3.4180000000000001</v>
      </c>
      <c r="EK43" s="14">
        <v>1.9319999999999999</v>
      </c>
      <c r="EL43" s="14">
        <v>1.514</v>
      </c>
      <c r="EM43" s="14">
        <v>1.85</v>
      </c>
      <c r="EN43" s="14">
        <v>1.077</v>
      </c>
      <c r="EO43" s="14">
        <v>1.075</v>
      </c>
      <c r="EP43" s="14">
        <v>0.57599999999999996</v>
      </c>
      <c r="EQ43" s="14">
        <v>0.98899999999999999</v>
      </c>
      <c r="ER43" s="14">
        <v>4.2210000000000001</v>
      </c>
      <c r="ES43" s="14">
        <v>4.2080000000000002</v>
      </c>
      <c r="ET43" s="14">
        <v>0.55200000000000005</v>
      </c>
      <c r="EU43" s="14">
        <v>0.58199999999999996</v>
      </c>
      <c r="EV43" s="14">
        <v>0.51800000000000002</v>
      </c>
      <c r="EW43" s="15">
        <v>0.53800000000000003</v>
      </c>
      <c r="EY43" s="13">
        <v>4.3220000000000001</v>
      </c>
      <c r="EZ43" s="14">
        <v>4.3220000000000001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1.5</v>
      </c>
      <c r="FJ43" s="14">
        <v>1.5</v>
      </c>
      <c r="FK43" s="14">
        <v>1.5</v>
      </c>
      <c r="FL43" s="14">
        <v>1.5</v>
      </c>
      <c r="FM43" s="14">
        <v>0</v>
      </c>
      <c r="FN43" s="14">
        <v>0</v>
      </c>
      <c r="FO43" s="14">
        <v>0</v>
      </c>
      <c r="FP43" s="15">
        <v>0</v>
      </c>
      <c r="FR43" s="13">
        <v>5.1859999999999999</v>
      </c>
      <c r="FS43" s="14">
        <v>5.1859999999999999</v>
      </c>
      <c r="FT43" s="14">
        <v>0</v>
      </c>
      <c r="FU43" s="14">
        <v>0</v>
      </c>
      <c r="FV43" s="14">
        <v>0</v>
      </c>
      <c r="FW43" s="14">
        <v>0</v>
      </c>
      <c r="FX43" s="14">
        <v>0</v>
      </c>
      <c r="FY43" s="14">
        <v>0</v>
      </c>
      <c r="FZ43" s="14">
        <v>0</v>
      </c>
      <c r="GA43" s="14">
        <v>0</v>
      </c>
      <c r="GB43" s="14">
        <v>1.8</v>
      </c>
      <c r="GC43" s="14">
        <v>1.8</v>
      </c>
      <c r="GD43" s="14">
        <v>1.8</v>
      </c>
      <c r="GE43" s="14">
        <v>1.8</v>
      </c>
      <c r="GF43" s="14">
        <v>0</v>
      </c>
      <c r="GG43" s="14">
        <v>0</v>
      </c>
      <c r="GH43" s="14">
        <v>0</v>
      </c>
      <c r="GI43" s="15">
        <v>0</v>
      </c>
      <c r="GK43" s="13">
        <v>6.05</v>
      </c>
      <c r="GL43" s="14">
        <v>6.05</v>
      </c>
      <c r="GM43" s="14">
        <v>0</v>
      </c>
      <c r="GN43" s="14">
        <v>0</v>
      </c>
      <c r="GO43" s="14">
        <v>0</v>
      </c>
      <c r="GP43" s="14">
        <v>0</v>
      </c>
      <c r="GQ43" s="14">
        <v>0</v>
      </c>
      <c r="GR43" s="14">
        <v>0</v>
      </c>
      <c r="GS43" s="14">
        <v>0</v>
      </c>
      <c r="GT43" s="14">
        <v>0</v>
      </c>
      <c r="GU43" s="14">
        <v>2.1</v>
      </c>
      <c r="GV43" s="14">
        <v>2.1</v>
      </c>
      <c r="GW43" s="14">
        <v>2.1</v>
      </c>
      <c r="GX43" s="14">
        <v>2.1</v>
      </c>
      <c r="GY43" s="14">
        <v>0</v>
      </c>
      <c r="GZ43" s="14">
        <v>0</v>
      </c>
      <c r="HA43" s="14">
        <v>0</v>
      </c>
      <c r="HB43" s="15">
        <v>0</v>
      </c>
      <c r="HD43" s="13">
        <v>6.7329999999999997</v>
      </c>
      <c r="HE43" s="14">
        <v>10.763999999999999</v>
      </c>
      <c r="HF43" s="14">
        <v>4.3239999999999998</v>
      </c>
      <c r="HG43" s="14">
        <v>4.3449999999999998</v>
      </c>
      <c r="HH43" s="14">
        <v>6.8360000000000003</v>
      </c>
      <c r="HI43" s="14">
        <v>3.863</v>
      </c>
      <c r="HJ43" s="14">
        <v>3.0289999999999999</v>
      </c>
      <c r="HK43" s="14">
        <v>3.7</v>
      </c>
      <c r="HL43" s="14">
        <v>2.153</v>
      </c>
      <c r="HM43" s="14">
        <v>2.15</v>
      </c>
      <c r="HN43" s="14">
        <v>1.1519999999999999</v>
      </c>
      <c r="HO43" s="14">
        <v>1.9790000000000001</v>
      </c>
      <c r="HP43" s="14">
        <v>8.4420000000000002</v>
      </c>
      <c r="HQ43" s="14">
        <v>8.4169999999999998</v>
      </c>
      <c r="HR43" s="14">
        <v>1.1040000000000001</v>
      </c>
      <c r="HS43" s="14">
        <v>1.165</v>
      </c>
      <c r="HT43" s="14">
        <v>1.0369999999999999</v>
      </c>
      <c r="HU43" s="15">
        <v>1.0760000000000001</v>
      </c>
      <c r="HW43" s="13">
        <v>7.7789999999999999</v>
      </c>
      <c r="HX43" s="14">
        <v>7.7789999999999999</v>
      </c>
      <c r="HY43" s="14">
        <v>0</v>
      </c>
      <c r="HZ43" s="14">
        <v>0</v>
      </c>
      <c r="IA43" s="14">
        <v>0</v>
      </c>
      <c r="IB43" s="14">
        <v>0</v>
      </c>
      <c r="IC43" s="14">
        <v>0</v>
      </c>
      <c r="ID43" s="14">
        <v>0</v>
      </c>
      <c r="IE43" s="14">
        <v>0</v>
      </c>
      <c r="IF43" s="14">
        <v>0</v>
      </c>
      <c r="IG43" s="14">
        <v>2.7</v>
      </c>
      <c r="IH43" s="14">
        <v>2.7</v>
      </c>
      <c r="II43" s="14">
        <v>2.7</v>
      </c>
      <c r="IJ43" s="14">
        <v>2.7</v>
      </c>
      <c r="IK43" s="14">
        <v>0</v>
      </c>
      <c r="IL43" s="14">
        <v>0</v>
      </c>
      <c r="IM43" s="14">
        <v>0</v>
      </c>
      <c r="IN43" s="15">
        <v>0</v>
      </c>
      <c r="IP43" s="13">
        <v>8.6440000000000001</v>
      </c>
      <c r="IQ43" s="14">
        <v>8.6440000000000001</v>
      </c>
      <c r="IR43" s="14">
        <v>0</v>
      </c>
      <c r="IS43" s="14">
        <v>0</v>
      </c>
      <c r="IT43" s="14">
        <v>0</v>
      </c>
      <c r="IU43" s="14">
        <v>0</v>
      </c>
      <c r="IV43" s="14">
        <v>0</v>
      </c>
      <c r="IW43" s="14">
        <v>0</v>
      </c>
      <c r="IX43" s="14">
        <v>0</v>
      </c>
      <c r="IY43" s="14">
        <v>0</v>
      </c>
      <c r="IZ43" s="14">
        <v>3</v>
      </c>
      <c r="JA43" s="14">
        <v>3</v>
      </c>
      <c r="JB43" s="14">
        <v>3</v>
      </c>
      <c r="JC43" s="14">
        <v>3</v>
      </c>
      <c r="JD43" s="14">
        <v>0</v>
      </c>
      <c r="JE43" s="14">
        <v>0</v>
      </c>
      <c r="JF43" s="14">
        <v>0</v>
      </c>
      <c r="JG43" s="15">
        <v>0</v>
      </c>
    </row>
    <row r="44" spans="1:267" ht="90" customHeight="1" x14ac:dyDescent="0.35">
      <c r="A44" s="255"/>
      <c r="B44" s="21" t="s">
        <v>129</v>
      </c>
      <c r="C44" s="245"/>
      <c r="D44" s="246"/>
      <c r="E44" s="245"/>
      <c r="F44" s="246"/>
      <c r="G44" s="245"/>
      <c r="H44" s="246"/>
      <c r="I44" s="25">
        <v>4</v>
      </c>
      <c r="J44" s="25">
        <v>6</v>
      </c>
      <c r="K44" s="25" t="s">
        <v>209</v>
      </c>
      <c r="L44" s="21" t="s">
        <v>210</v>
      </c>
      <c r="N44" s="48">
        <f>'objects basic info'!$H$14/1000*9.8</f>
        <v>2.9399999999999999E-3</v>
      </c>
      <c r="O44" s="50" t="s">
        <v>200</v>
      </c>
      <c r="P44" s="52">
        <v>1</v>
      </c>
      <c r="Q44" s="65" t="s">
        <v>152</v>
      </c>
      <c r="R44" s="49"/>
      <c r="S44" s="50"/>
      <c r="T44" s="52"/>
      <c r="U44" s="50"/>
      <c r="W44" s="5"/>
      <c r="X44" s="6" t="str">
        <f t="shared" si="0"/>
        <v/>
      </c>
      <c r="Y44" s="5"/>
      <c r="Z44" s="6" t="str">
        <f t="shared" si="1"/>
        <v/>
      </c>
      <c r="AA44" s="9"/>
      <c r="AB44" s="6" t="str">
        <f t="shared" si="2"/>
        <v/>
      </c>
      <c r="AC44" s="9"/>
      <c r="AD44" s="6" t="str">
        <f t="shared" si="3"/>
        <v/>
      </c>
      <c r="AE44" s="9">
        <f t="shared" ref="AE44:AE45" si="26">P44-N44</f>
        <v>0.99705999999999995</v>
      </c>
      <c r="AF44" s="6">
        <f t="shared" si="4"/>
        <v>2</v>
      </c>
      <c r="AG44" s="9">
        <f t="shared" ref="AG44:AG45" si="27">N44</f>
        <v>2.9399999999999999E-3</v>
      </c>
      <c r="AH44" s="6">
        <f t="shared" si="5"/>
        <v>0.5</v>
      </c>
      <c r="AI44" s="9"/>
      <c r="AJ44" s="6"/>
      <c r="AK44" s="9"/>
      <c r="AL44" s="6"/>
      <c r="AM44" s="9"/>
      <c r="AN44" s="6"/>
      <c r="AO44" s="9"/>
      <c r="AP44" s="6"/>
      <c r="AQ44" s="9"/>
      <c r="AR44" s="6"/>
      <c r="AS44" s="9"/>
      <c r="AT44" s="6"/>
      <c r="AU44" s="9"/>
      <c r="AV44" s="6"/>
      <c r="AW44" s="9"/>
      <c r="AX44" s="6"/>
      <c r="AY44" s="9"/>
      <c r="AZ44" s="6"/>
      <c r="BA44" s="9"/>
      <c r="BB44" s="6"/>
      <c r="BC44" s="9"/>
      <c r="BD44" s="6"/>
      <c r="BE44" s="9"/>
      <c r="BF44" s="6"/>
      <c r="BH44" s="5">
        <v>0.42099999999999999</v>
      </c>
      <c r="BI44" s="8">
        <v>0.67300000000000004</v>
      </c>
      <c r="BJ44" s="8">
        <v>0.27</v>
      </c>
      <c r="BK44" s="8">
        <v>0.27200000000000002</v>
      </c>
      <c r="BL44" s="8">
        <v>0.42699999999999999</v>
      </c>
      <c r="BM44" s="8">
        <v>0.24099999999999999</v>
      </c>
      <c r="BN44" s="8">
        <v>0.189</v>
      </c>
      <c r="BO44" s="8">
        <v>0.23100000000000001</v>
      </c>
      <c r="BP44" s="8">
        <v>0.13500000000000001</v>
      </c>
      <c r="BQ44" s="8">
        <v>0.13400000000000001</v>
      </c>
      <c r="BR44" s="8">
        <v>7.1999999999999995E-2</v>
      </c>
      <c r="BS44" s="8">
        <v>0.124</v>
      </c>
      <c r="BT44" s="8">
        <v>0.52800000000000002</v>
      </c>
      <c r="BU44" s="8">
        <v>0.52600000000000002</v>
      </c>
      <c r="BV44" s="8">
        <v>6.9000000000000006E-2</v>
      </c>
      <c r="BW44" s="8">
        <v>7.2999999999999995E-2</v>
      </c>
      <c r="BX44" s="8">
        <v>6.5000000000000002E-2</v>
      </c>
      <c r="BY44" s="6">
        <v>6.7000000000000004E-2</v>
      </c>
      <c r="CA44" s="5">
        <v>0.84199999999999997</v>
      </c>
      <c r="CB44" s="8">
        <v>1.3460000000000001</v>
      </c>
      <c r="CC44" s="8">
        <v>0.54</v>
      </c>
      <c r="CD44" s="8">
        <v>0.54300000000000004</v>
      </c>
      <c r="CE44" s="8">
        <v>0.85399999999999998</v>
      </c>
      <c r="CF44" s="8">
        <v>0.48299999999999998</v>
      </c>
      <c r="CG44" s="8">
        <v>0.379</v>
      </c>
      <c r="CH44" s="8">
        <v>0.46300000000000002</v>
      </c>
      <c r="CI44" s="8">
        <v>0.26900000000000002</v>
      </c>
      <c r="CJ44" s="8">
        <v>0.26900000000000002</v>
      </c>
      <c r="CK44" s="8">
        <v>0.14399999999999999</v>
      </c>
      <c r="CL44" s="8">
        <v>0.247</v>
      </c>
      <c r="CM44" s="8">
        <v>1.0549999999999999</v>
      </c>
      <c r="CN44" s="8">
        <v>1.052</v>
      </c>
      <c r="CO44" s="8">
        <v>0.13800000000000001</v>
      </c>
      <c r="CP44" s="8">
        <v>0.14599999999999999</v>
      </c>
      <c r="CQ44" s="8">
        <v>0.13</v>
      </c>
      <c r="CR44" s="6">
        <v>0.13400000000000001</v>
      </c>
      <c r="CT44" s="5">
        <v>1.6830000000000001</v>
      </c>
      <c r="CU44" s="8">
        <v>2.6909999999999998</v>
      </c>
      <c r="CV44" s="8">
        <v>1.081</v>
      </c>
      <c r="CW44" s="8">
        <v>1.0860000000000001</v>
      </c>
      <c r="CX44" s="8">
        <v>1.7090000000000001</v>
      </c>
      <c r="CY44" s="8">
        <v>0.96599999999999997</v>
      </c>
      <c r="CZ44" s="8">
        <v>0.75700000000000001</v>
      </c>
      <c r="DA44" s="8">
        <v>0.92500000000000004</v>
      </c>
      <c r="DB44" s="8">
        <v>0.53800000000000003</v>
      </c>
      <c r="DC44" s="8">
        <v>0.53800000000000003</v>
      </c>
      <c r="DD44" s="8">
        <v>0.28799999999999998</v>
      </c>
      <c r="DE44" s="8">
        <v>0.495</v>
      </c>
      <c r="DF44" s="8">
        <v>2.1110000000000002</v>
      </c>
      <c r="DG44" s="8">
        <v>2.1040000000000001</v>
      </c>
      <c r="DH44" s="8">
        <v>0.27600000000000002</v>
      </c>
      <c r="DI44" s="8">
        <v>0.29099999999999998</v>
      </c>
      <c r="DJ44" s="8">
        <v>0.25900000000000001</v>
      </c>
      <c r="DK44" s="6">
        <v>0.26900000000000002</v>
      </c>
      <c r="DM44" s="5">
        <v>2.5249999999999999</v>
      </c>
      <c r="DN44" s="8">
        <v>4.0369999999999999</v>
      </c>
      <c r="DO44" s="8">
        <v>1.621</v>
      </c>
      <c r="DP44" s="8">
        <v>1.63</v>
      </c>
      <c r="DQ44" s="8">
        <v>2.5630000000000002</v>
      </c>
      <c r="DR44" s="8">
        <v>1.4490000000000001</v>
      </c>
      <c r="DS44" s="8">
        <v>1.1359999999999999</v>
      </c>
      <c r="DT44" s="8">
        <v>1.3879999999999999</v>
      </c>
      <c r="DU44" s="8">
        <v>0.80700000000000005</v>
      </c>
      <c r="DV44" s="8">
        <v>0.80600000000000005</v>
      </c>
      <c r="DW44" s="8">
        <v>0.432</v>
      </c>
      <c r="DX44" s="8">
        <v>0.74199999999999999</v>
      </c>
      <c r="DY44" s="8">
        <v>3.1659999999999999</v>
      </c>
      <c r="DZ44" s="8">
        <v>3.1560000000000001</v>
      </c>
      <c r="EA44" s="8">
        <v>0.41399999999999998</v>
      </c>
      <c r="EB44" s="8">
        <v>0.437</v>
      </c>
      <c r="EC44" s="8">
        <v>0.38900000000000001</v>
      </c>
      <c r="ED44" s="6">
        <v>0.40300000000000002</v>
      </c>
      <c r="EF44" s="5">
        <v>3.3530000000000002</v>
      </c>
      <c r="EG44" s="8">
        <v>4.8010000000000002</v>
      </c>
      <c r="EH44" s="8">
        <v>2.1619999999999999</v>
      </c>
      <c r="EI44" s="8">
        <v>2.1389999999999998</v>
      </c>
      <c r="EJ44" s="8">
        <v>1.117</v>
      </c>
      <c r="EK44" s="8">
        <v>1.913</v>
      </c>
      <c r="EL44" s="8">
        <v>0.81899999999999995</v>
      </c>
      <c r="EM44" s="8">
        <v>1.85</v>
      </c>
      <c r="EN44" s="8">
        <v>0.92</v>
      </c>
      <c r="EO44" s="8">
        <v>0.93799999999999994</v>
      </c>
      <c r="EP44" s="8">
        <v>0.55600000000000005</v>
      </c>
      <c r="EQ44" s="8">
        <v>0.95599999999999996</v>
      </c>
      <c r="ER44" s="8">
        <v>3.3929999999999998</v>
      </c>
      <c r="ES44" s="8">
        <v>3.3969999999999998</v>
      </c>
      <c r="ET44" s="8">
        <v>0.40899999999999997</v>
      </c>
      <c r="EU44" s="8">
        <v>0.58199999999999996</v>
      </c>
      <c r="EV44" s="8">
        <v>0.27300000000000002</v>
      </c>
      <c r="EW44" s="6">
        <v>0.52900000000000003</v>
      </c>
      <c r="EY44" s="5">
        <v>4.2080000000000002</v>
      </c>
      <c r="EZ44" s="8">
        <v>6.7279999999999998</v>
      </c>
      <c r="FA44" s="8">
        <v>2.702</v>
      </c>
      <c r="FB44" s="8">
        <v>2.7160000000000002</v>
      </c>
      <c r="FC44" s="8">
        <v>4.2720000000000002</v>
      </c>
      <c r="FD44" s="8">
        <v>2.415</v>
      </c>
      <c r="FE44" s="8">
        <v>1.893</v>
      </c>
      <c r="FF44" s="8">
        <v>2.3130000000000002</v>
      </c>
      <c r="FG44" s="8">
        <v>1.3460000000000001</v>
      </c>
      <c r="FH44" s="8">
        <v>1.3440000000000001</v>
      </c>
      <c r="FI44" s="8">
        <v>0.72</v>
      </c>
      <c r="FJ44" s="8">
        <v>1.2370000000000001</v>
      </c>
      <c r="FK44" s="8">
        <v>5.2759999999999998</v>
      </c>
      <c r="FL44" s="8">
        <v>5.2610000000000001</v>
      </c>
      <c r="FM44" s="8">
        <v>0.69</v>
      </c>
      <c r="FN44" s="8">
        <v>0.72799999999999998</v>
      </c>
      <c r="FO44" s="8">
        <v>0.64800000000000002</v>
      </c>
      <c r="FP44" s="6">
        <v>0.67200000000000004</v>
      </c>
      <c r="FR44" s="5">
        <v>5.05</v>
      </c>
      <c r="FS44" s="8">
        <v>8.0730000000000004</v>
      </c>
      <c r="FT44" s="8">
        <v>3.2429999999999999</v>
      </c>
      <c r="FU44" s="8">
        <v>3.2589999999999999</v>
      </c>
      <c r="FV44" s="8">
        <v>5.1269999999999998</v>
      </c>
      <c r="FW44" s="8">
        <v>2.8969999999999998</v>
      </c>
      <c r="FX44" s="8">
        <v>2.2719999999999998</v>
      </c>
      <c r="FY44" s="8">
        <v>2.7749999999999999</v>
      </c>
      <c r="FZ44" s="8">
        <v>1.615</v>
      </c>
      <c r="GA44" s="8">
        <v>1.613</v>
      </c>
      <c r="GB44" s="8">
        <v>0.86399999999999999</v>
      </c>
      <c r="GC44" s="8">
        <v>1.484</v>
      </c>
      <c r="GD44" s="8">
        <v>6.3319999999999999</v>
      </c>
      <c r="GE44" s="8">
        <v>6.3129999999999997</v>
      </c>
      <c r="GF44" s="8">
        <v>0.82799999999999996</v>
      </c>
      <c r="GG44" s="8">
        <v>0.873</v>
      </c>
      <c r="GH44" s="8">
        <v>0.77800000000000002</v>
      </c>
      <c r="GI44" s="6">
        <v>0.80700000000000005</v>
      </c>
      <c r="GK44" s="5">
        <v>5.891</v>
      </c>
      <c r="GL44" s="8">
        <v>9.4190000000000005</v>
      </c>
      <c r="GM44" s="8">
        <v>3.7829999999999999</v>
      </c>
      <c r="GN44" s="8">
        <v>3.802</v>
      </c>
      <c r="GO44" s="8">
        <v>5.9809999999999999</v>
      </c>
      <c r="GP44" s="8">
        <v>3.38</v>
      </c>
      <c r="GQ44" s="8">
        <v>2.65</v>
      </c>
      <c r="GR44" s="8">
        <v>3.238</v>
      </c>
      <c r="GS44" s="8">
        <v>1.8839999999999999</v>
      </c>
      <c r="GT44" s="8">
        <v>1.881</v>
      </c>
      <c r="GU44" s="8">
        <v>1.008</v>
      </c>
      <c r="GV44" s="8">
        <v>1.7310000000000001</v>
      </c>
      <c r="GW44" s="8">
        <v>7.3869999999999996</v>
      </c>
      <c r="GX44" s="8">
        <v>7.3650000000000002</v>
      </c>
      <c r="GY44" s="8">
        <v>0.96599999999999997</v>
      </c>
      <c r="GZ44" s="8">
        <v>1.0189999999999999</v>
      </c>
      <c r="HA44" s="8">
        <v>0.90700000000000003</v>
      </c>
      <c r="HB44" s="6">
        <v>0.94099999999999995</v>
      </c>
      <c r="HD44" s="5">
        <v>6.7060000000000004</v>
      </c>
      <c r="HE44" s="8">
        <v>9.6029999999999998</v>
      </c>
      <c r="HF44" s="8">
        <v>4.3239999999999998</v>
      </c>
      <c r="HG44" s="8">
        <v>4.2770000000000001</v>
      </c>
      <c r="HH44" s="8">
        <v>2.2349999999999999</v>
      </c>
      <c r="HI44" s="8">
        <v>3.8260000000000001</v>
      </c>
      <c r="HJ44" s="8">
        <v>1.6379999999999999</v>
      </c>
      <c r="HK44" s="8">
        <v>3.7</v>
      </c>
      <c r="HL44" s="8">
        <v>1.84</v>
      </c>
      <c r="HM44" s="8">
        <v>1.877</v>
      </c>
      <c r="HN44" s="8">
        <v>1.1120000000000001</v>
      </c>
      <c r="HO44" s="8">
        <v>1.9119999999999999</v>
      </c>
      <c r="HP44" s="8">
        <v>6.7859999999999996</v>
      </c>
      <c r="HQ44" s="8">
        <v>6.7939999999999996</v>
      </c>
      <c r="HR44" s="8">
        <v>0.81799999999999995</v>
      </c>
      <c r="HS44" s="8">
        <v>1.165</v>
      </c>
      <c r="HT44" s="8">
        <v>0.54600000000000004</v>
      </c>
      <c r="HU44" s="6">
        <v>1.0589999999999999</v>
      </c>
      <c r="HW44" s="5">
        <v>7.5750000000000002</v>
      </c>
      <c r="HX44" s="8">
        <v>12.11</v>
      </c>
      <c r="HY44" s="8">
        <v>4.8639999999999999</v>
      </c>
      <c r="HZ44" s="8">
        <v>4.8890000000000002</v>
      </c>
      <c r="IA44" s="8">
        <v>7.69</v>
      </c>
      <c r="IB44" s="8">
        <v>4.3460000000000001</v>
      </c>
      <c r="IC44" s="8">
        <v>3.407</v>
      </c>
      <c r="ID44" s="8">
        <v>4.1630000000000003</v>
      </c>
      <c r="IE44" s="8">
        <v>2.4220000000000002</v>
      </c>
      <c r="IF44" s="8">
        <v>2.419</v>
      </c>
      <c r="IG44" s="8">
        <v>1.296</v>
      </c>
      <c r="IH44" s="8">
        <v>2.226</v>
      </c>
      <c r="II44" s="8">
        <v>9.4969999999999999</v>
      </c>
      <c r="IJ44" s="8">
        <v>9.4689999999999994</v>
      </c>
      <c r="IK44" s="8">
        <v>1.2430000000000001</v>
      </c>
      <c r="IL44" s="8">
        <v>1.31</v>
      </c>
      <c r="IM44" s="8">
        <v>1.1659999999999999</v>
      </c>
      <c r="IN44" s="6">
        <v>1.21</v>
      </c>
      <c r="IP44" s="5">
        <v>8.4160000000000004</v>
      </c>
      <c r="IQ44" s="8">
        <v>13.455</v>
      </c>
      <c r="IR44" s="8">
        <v>5.4050000000000002</v>
      </c>
      <c r="IS44" s="8">
        <v>5.4320000000000004</v>
      </c>
      <c r="IT44" s="8">
        <v>8.5449999999999999</v>
      </c>
      <c r="IU44" s="8">
        <v>4.8289999999999997</v>
      </c>
      <c r="IV44" s="8">
        <v>3.786</v>
      </c>
      <c r="IW44" s="8">
        <v>4.625</v>
      </c>
      <c r="IX44" s="8">
        <v>2.6920000000000002</v>
      </c>
      <c r="IY44" s="8">
        <v>2.6880000000000002</v>
      </c>
      <c r="IZ44" s="8">
        <v>1.44</v>
      </c>
      <c r="JA44" s="8">
        <v>2.4740000000000002</v>
      </c>
      <c r="JB44" s="8">
        <v>10.553000000000001</v>
      </c>
      <c r="JC44" s="8">
        <v>10.521000000000001</v>
      </c>
      <c r="JD44" s="8">
        <v>1.381</v>
      </c>
      <c r="JE44" s="8">
        <v>1.456</v>
      </c>
      <c r="JF44" s="8">
        <v>1.296</v>
      </c>
      <c r="JG44" s="6">
        <v>1.345</v>
      </c>
    </row>
    <row r="45" spans="1:267" ht="90" customHeight="1" thickBot="1" x14ac:dyDescent="0.4">
      <c r="A45" s="254"/>
      <c r="B45" s="22" t="s">
        <v>127</v>
      </c>
      <c r="C45" s="260"/>
      <c r="D45" s="261"/>
      <c r="E45" s="260"/>
      <c r="F45" s="261"/>
      <c r="G45" s="260"/>
      <c r="H45" s="261"/>
      <c r="I45" s="26">
        <v>3</v>
      </c>
      <c r="J45" s="26">
        <v>6</v>
      </c>
      <c r="K45" s="26" t="s">
        <v>209</v>
      </c>
      <c r="L45" s="22" t="s">
        <v>210</v>
      </c>
      <c r="N45" s="69">
        <f>'objects basic info'!$H$14/1000*9.8</f>
        <v>2.9399999999999999E-3</v>
      </c>
      <c r="O45" s="55" t="s">
        <v>200</v>
      </c>
      <c r="P45" s="61">
        <v>1</v>
      </c>
      <c r="Q45" s="66" t="s">
        <v>152</v>
      </c>
      <c r="R45" s="54"/>
      <c r="S45" s="55"/>
      <c r="T45" s="61"/>
      <c r="U45" s="55"/>
      <c r="W45" s="10"/>
      <c r="X45" s="12" t="str">
        <f t="shared" si="0"/>
        <v/>
      </c>
      <c r="Y45" s="10"/>
      <c r="Z45" s="12" t="str">
        <f t="shared" si="1"/>
        <v/>
      </c>
      <c r="AA45" s="32"/>
      <c r="AB45" s="12" t="str">
        <f t="shared" si="2"/>
        <v/>
      </c>
      <c r="AC45" s="32"/>
      <c r="AD45" s="12" t="str">
        <f t="shared" si="3"/>
        <v/>
      </c>
      <c r="AE45" s="32">
        <f t="shared" si="26"/>
        <v>0.99705999999999995</v>
      </c>
      <c r="AF45" s="12">
        <f t="shared" si="4"/>
        <v>5</v>
      </c>
      <c r="AG45" s="32">
        <f t="shared" si="27"/>
        <v>2.9399999999999999E-3</v>
      </c>
      <c r="AH45" s="12">
        <f t="shared" si="5"/>
        <v>0.5</v>
      </c>
      <c r="AI45" s="32"/>
      <c r="AJ45" s="12"/>
      <c r="AK45" s="32"/>
      <c r="AL45" s="12"/>
      <c r="AM45" s="32"/>
      <c r="AN45" s="12"/>
      <c r="AO45" s="32"/>
      <c r="AP45" s="12"/>
      <c r="AQ45" s="32"/>
      <c r="AR45" s="12"/>
      <c r="AS45" s="32"/>
      <c r="AT45" s="12"/>
      <c r="AU45" s="32"/>
      <c r="AV45" s="12"/>
      <c r="AW45" s="32"/>
      <c r="AX45" s="12"/>
      <c r="AY45" s="32"/>
      <c r="AZ45" s="12"/>
      <c r="BA45" s="32"/>
      <c r="BB45" s="12"/>
      <c r="BC45" s="32"/>
      <c r="BD45" s="12"/>
      <c r="BE45" s="32"/>
      <c r="BF45" s="12"/>
      <c r="BH45" s="10">
        <v>0.41899999999999998</v>
      </c>
      <c r="BI45" s="16">
        <v>0.6</v>
      </c>
      <c r="BJ45" s="16">
        <v>0.27</v>
      </c>
      <c r="BK45" s="16">
        <v>0.26700000000000002</v>
      </c>
      <c r="BL45" s="16">
        <v>0.14000000000000001</v>
      </c>
      <c r="BM45" s="16">
        <v>0.23899999999999999</v>
      </c>
      <c r="BN45" s="16">
        <v>0.10199999999999999</v>
      </c>
      <c r="BO45" s="16">
        <v>0.23100000000000001</v>
      </c>
      <c r="BP45" s="16">
        <v>0.115</v>
      </c>
      <c r="BQ45" s="16">
        <v>0.11700000000000001</v>
      </c>
      <c r="BR45" s="16">
        <v>7.0000000000000007E-2</v>
      </c>
      <c r="BS45" s="16">
        <v>0.12</v>
      </c>
      <c r="BT45" s="16">
        <v>0.42399999999999999</v>
      </c>
      <c r="BU45" s="16">
        <v>0.42499999999999999</v>
      </c>
      <c r="BV45" s="16">
        <v>5.0999999999999997E-2</v>
      </c>
      <c r="BW45" s="16">
        <v>7.2999999999999995E-2</v>
      </c>
      <c r="BX45" s="16">
        <v>3.4000000000000002E-2</v>
      </c>
      <c r="BY45" s="12">
        <v>6.6000000000000003E-2</v>
      </c>
      <c r="CA45" s="10">
        <v>0.83799999999999997</v>
      </c>
      <c r="CB45" s="11">
        <v>1.2</v>
      </c>
      <c r="CC45" s="11">
        <v>0.54</v>
      </c>
      <c r="CD45" s="11">
        <v>0.53500000000000003</v>
      </c>
      <c r="CE45" s="11">
        <v>0.27900000000000003</v>
      </c>
      <c r="CF45" s="11">
        <v>0.47799999999999998</v>
      </c>
      <c r="CG45" s="11">
        <v>0.20499999999999999</v>
      </c>
      <c r="CH45" s="11">
        <v>0.46300000000000002</v>
      </c>
      <c r="CI45" s="11">
        <v>0.23</v>
      </c>
      <c r="CJ45" s="11">
        <v>0.23499999999999999</v>
      </c>
      <c r="CK45" s="11">
        <v>0.13900000000000001</v>
      </c>
      <c r="CL45" s="11">
        <v>0.23899999999999999</v>
      </c>
      <c r="CM45" s="11">
        <v>0.84799999999999998</v>
      </c>
      <c r="CN45" s="11">
        <v>0.84899999999999998</v>
      </c>
      <c r="CO45" s="11">
        <v>0.10199999999999999</v>
      </c>
      <c r="CP45" s="11">
        <v>0.14599999999999999</v>
      </c>
      <c r="CQ45" s="11">
        <v>6.8000000000000005E-2</v>
      </c>
      <c r="CR45" s="12">
        <v>0.13200000000000001</v>
      </c>
      <c r="CT45" s="10">
        <v>1.6759999999999999</v>
      </c>
      <c r="CU45" s="11">
        <v>2.4009999999999998</v>
      </c>
      <c r="CV45" s="11">
        <v>1.081</v>
      </c>
      <c r="CW45" s="11">
        <v>1.069</v>
      </c>
      <c r="CX45" s="11">
        <v>0.55900000000000005</v>
      </c>
      <c r="CY45" s="11">
        <v>0.95699999999999996</v>
      </c>
      <c r="CZ45" s="11">
        <v>0.41</v>
      </c>
      <c r="DA45" s="11">
        <v>0.92500000000000004</v>
      </c>
      <c r="DB45" s="11">
        <v>0.46</v>
      </c>
      <c r="DC45" s="11">
        <v>0.46899999999999997</v>
      </c>
      <c r="DD45" s="11">
        <v>0.27800000000000002</v>
      </c>
      <c r="DE45" s="11">
        <v>0.47799999999999998</v>
      </c>
      <c r="DF45" s="11">
        <v>1.696</v>
      </c>
      <c r="DG45" s="11">
        <v>1.698</v>
      </c>
      <c r="DH45" s="11">
        <v>0.20499999999999999</v>
      </c>
      <c r="DI45" s="11">
        <v>0.29099999999999998</v>
      </c>
      <c r="DJ45" s="11">
        <v>0.13600000000000001</v>
      </c>
      <c r="DK45" s="12">
        <v>0.26500000000000001</v>
      </c>
      <c r="DM45" s="10">
        <v>2.5150000000000001</v>
      </c>
      <c r="DN45" s="11">
        <v>3.601</v>
      </c>
      <c r="DO45" s="11">
        <v>1.621</v>
      </c>
      <c r="DP45" s="11">
        <v>1.6040000000000001</v>
      </c>
      <c r="DQ45" s="11">
        <v>0.83799999999999997</v>
      </c>
      <c r="DR45" s="11">
        <v>1.4350000000000001</v>
      </c>
      <c r="DS45" s="11">
        <v>0.61399999999999999</v>
      </c>
      <c r="DT45" s="11">
        <v>1.3879999999999999</v>
      </c>
      <c r="DU45" s="11">
        <v>0.69</v>
      </c>
      <c r="DV45" s="11">
        <v>0.70399999999999996</v>
      </c>
      <c r="DW45" s="11">
        <v>0.41699999999999998</v>
      </c>
      <c r="DX45" s="11">
        <v>0.71699999999999997</v>
      </c>
      <c r="DY45" s="11">
        <v>2.5449999999999999</v>
      </c>
      <c r="DZ45" s="11">
        <v>2.548</v>
      </c>
      <c r="EA45" s="11">
        <v>0.307</v>
      </c>
      <c r="EB45" s="11">
        <v>0.437</v>
      </c>
      <c r="EC45" s="11">
        <v>0.20499999999999999</v>
      </c>
      <c r="ED45" s="12">
        <v>0.39700000000000002</v>
      </c>
      <c r="EF45" s="10">
        <v>0</v>
      </c>
      <c r="EG45" s="11">
        <v>0</v>
      </c>
      <c r="EH45" s="11">
        <v>2.7349999999999999</v>
      </c>
      <c r="EI45" s="11">
        <v>0.625</v>
      </c>
      <c r="EJ45" s="11">
        <v>0.70499999999999996</v>
      </c>
      <c r="EK45" s="11">
        <v>0.64300000000000002</v>
      </c>
      <c r="EL45" s="11">
        <v>0</v>
      </c>
      <c r="EM45" s="11">
        <v>0</v>
      </c>
      <c r="EN45" s="11">
        <v>2.6720000000000002</v>
      </c>
      <c r="EO45" s="11">
        <v>0.435</v>
      </c>
      <c r="EP45" s="11">
        <v>0</v>
      </c>
      <c r="EQ45" s="11">
        <v>0</v>
      </c>
      <c r="ER45" s="11">
        <v>0</v>
      </c>
      <c r="ES45" s="11">
        <v>0</v>
      </c>
      <c r="ET45" s="11">
        <v>0</v>
      </c>
      <c r="EU45" s="11">
        <v>0</v>
      </c>
      <c r="EV45" s="11">
        <v>0</v>
      </c>
      <c r="EW45" s="12">
        <v>0</v>
      </c>
      <c r="EY45" s="10">
        <v>4.1909999999999998</v>
      </c>
      <c r="EZ45" s="11">
        <v>6.0019999999999998</v>
      </c>
      <c r="FA45" s="11">
        <v>2.702</v>
      </c>
      <c r="FB45" s="11">
        <v>2.673</v>
      </c>
      <c r="FC45" s="11">
        <v>1.397</v>
      </c>
      <c r="FD45" s="11">
        <v>2.391</v>
      </c>
      <c r="FE45" s="11">
        <v>1.024</v>
      </c>
      <c r="FF45" s="11">
        <v>2.3130000000000002</v>
      </c>
      <c r="FG45" s="11">
        <v>1.1499999999999999</v>
      </c>
      <c r="FH45" s="11">
        <v>1.173</v>
      </c>
      <c r="FI45" s="11">
        <v>0.69499999999999995</v>
      </c>
      <c r="FJ45" s="11">
        <v>1.1950000000000001</v>
      </c>
      <c r="FK45" s="11">
        <v>4.2409999999999997</v>
      </c>
      <c r="FL45" s="11">
        <v>4.2460000000000004</v>
      </c>
      <c r="FM45" s="11">
        <v>0.51100000000000001</v>
      </c>
      <c r="FN45" s="11">
        <v>0.72799999999999998</v>
      </c>
      <c r="FO45" s="11">
        <v>0.34100000000000003</v>
      </c>
      <c r="FP45" s="12">
        <v>0.66200000000000003</v>
      </c>
      <c r="FR45" s="10">
        <v>5.0289999999999999</v>
      </c>
      <c r="FS45" s="11">
        <v>7.202</v>
      </c>
      <c r="FT45" s="11">
        <v>3.2429999999999999</v>
      </c>
      <c r="FU45" s="11">
        <v>3.2080000000000002</v>
      </c>
      <c r="FV45" s="11">
        <v>1.6759999999999999</v>
      </c>
      <c r="FW45" s="11">
        <v>2.87</v>
      </c>
      <c r="FX45" s="11">
        <v>1.2290000000000001</v>
      </c>
      <c r="FY45" s="11">
        <v>2.7749999999999999</v>
      </c>
      <c r="FZ45" s="11">
        <v>1.38</v>
      </c>
      <c r="GA45" s="11">
        <v>1.4079999999999999</v>
      </c>
      <c r="GB45" s="11">
        <v>0.83399999999999996</v>
      </c>
      <c r="GC45" s="11">
        <v>1.4339999999999999</v>
      </c>
      <c r="GD45" s="11">
        <v>5.0890000000000004</v>
      </c>
      <c r="GE45" s="11">
        <v>5.0949999999999998</v>
      </c>
      <c r="GF45" s="11">
        <v>0.61399999999999999</v>
      </c>
      <c r="GG45" s="11">
        <v>0.873</v>
      </c>
      <c r="GH45" s="11">
        <v>0.40899999999999997</v>
      </c>
      <c r="GI45" s="12">
        <v>0.79400000000000004</v>
      </c>
      <c r="GK45" s="10">
        <v>5.8680000000000003</v>
      </c>
      <c r="GL45" s="11">
        <v>8.4030000000000005</v>
      </c>
      <c r="GM45" s="11">
        <v>3.7829999999999999</v>
      </c>
      <c r="GN45" s="11">
        <v>3.7429999999999999</v>
      </c>
      <c r="GO45" s="11">
        <v>1.956</v>
      </c>
      <c r="GP45" s="11">
        <v>3.3479999999999999</v>
      </c>
      <c r="GQ45" s="11">
        <v>1.4330000000000001</v>
      </c>
      <c r="GR45" s="11">
        <v>3.238</v>
      </c>
      <c r="GS45" s="11">
        <v>1.61</v>
      </c>
      <c r="GT45" s="11">
        <v>1.6419999999999999</v>
      </c>
      <c r="GU45" s="11">
        <v>0.97299999999999998</v>
      </c>
      <c r="GV45" s="11">
        <v>1.673</v>
      </c>
      <c r="GW45" s="11">
        <v>5.9379999999999997</v>
      </c>
      <c r="GX45" s="11">
        <v>5.9450000000000003</v>
      </c>
      <c r="GY45" s="11">
        <v>0.71599999999999997</v>
      </c>
      <c r="GZ45" s="11">
        <v>1.0189999999999999</v>
      </c>
      <c r="HA45" s="11">
        <v>0.47699999999999998</v>
      </c>
      <c r="HB45" s="12">
        <v>0.92700000000000005</v>
      </c>
      <c r="HD45" s="10">
        <v>0</v>
      </c>
      <c r="HE45" s="11">
        <v>0</v>
      </c>
      <c r="HF45" s="11">
        <v>5.4710000000000001</v>
      </c>
      <c r="HG45" s="11">
        <v>1.2490000000000001</v>
      </c>
      <c r="HH45" s="11">
        <v>1.409</v>
      </c>
      <c r="HI45" s="11">
        <v>1.2869999999999999</v>
      </c>
      <c r="HJ45" s="11">
        <v>0</v>
      </c>
      <c r="HK45" s="11">
        <v>0</v>
      </c>
      <c r="HL45" s="11">
        <v>5.343</v>
      </c>
      <c r="HM45" s="11">
        <v>0.871</v>
      </c>
      <c r="HN45" s="11">
        <v>0</v>
      </c>
      <c r="HO45" s="11">
        <v>0</v>
      </c>
      <c r="HP45" s="11">
        <v>0</v>
      </c>
      <c r="HQ45" s="11">
        <v>0</v>
      </c>
      <c r="HR45" s="11">
        <v>0</v>
      </c>
      <c r="HS45" s="11">
        <v>0</v>
      </c>
      <c r="HT45" s="11">
        <v>0</v>
      </c>
      <c r="HU45" s="12">
        <v>0</v>
      </c>
      <c r="HW45" s="10">
        <v>7.5439999999999996</v>
      </c>
      <c r="HX45" s="11">
        <v>10.803000000000001</v>
      </c>
      <c r="HY45" s="11">
        <v>4.8639999999999999</v>
      </c>
      <c r="HZ45" s="11">
        <v>4.8120000000000003</v>
      </c>
      <c r="IA45" s="11">
        <v>2.5139999999999998</v>
      </c>
      <c r="IB45" s="11">
        <v>4.3049999999999997</v>
      </c>
      <c r="IC45" s="11">
        <v>1.843</v>
      </c>
      <c r="ID45" s="11">
        <v>4.1630000000000003</v>
      </c>
      <c r="IE45" s="11">
        <v>2.0699999999999998</v>
      </c>
      <c r="IF45" s="11">
        <v>2.1120000000000001</v>
      </c>
      <c r="IG45" s="11">
        <v>1.2509999999999999</v>
      </c>
      <c r="IH45" s="11">
        <v>2.1509999999999998</v>
      </c>
      <c r="II45" s="11">
        <v>7.6340000000000003</v>
      </c>
      <c r="IJ45" s="11">
        <v>7.6429999999999998</v>
      </c>
      <c r="IK45" s="11">
        <v>0.92</v>
      </c>
      <c r="IL45" s="11">
        <v>1.31</v>
      </c>
      <c r="IM45" s="11">
        <v>0.61399999999999999</v>
      </c>
      <c r="IN45" s="12">
        <v>1.1910000000000001</v>
      </c>
      <c r="IP45" s="10">
        <v>8.3819999999999997</v>
      </c>
      <c r="IQ45" s="11">
        <v>12.004</v>
      </c>
      <c r="IR45" s="11">
        <v>5.4050000000000002</v>
      </c>
      <c r="IS45" s="11">
        <v>5.3470000000000004</v>
      </c>
      <c r="IT45" s="11">
        <v>2.794</v>
      </c>
      <c r="IU45" s="11">
        <v>4.7830000000000004</v>
      </c>
      <c r="IV45" s="11">
        <v>2.048</v>
      </c>
      <c r="IW45" s="11">
        <v>4.625</v>
      </c>
      <c r="IX45" s="11">
        <v>2.2999999999999998</v>
      </c>
      <c r="IY45" s="11">
        <v>2.3460000000000001</v>
      </c>
      <c r="IZ45" s="11">
        <v>1.39</v>
      </c>
      <c r="JA45" s="11">
        <v>2.39</v>
      </c>
      <c r="JB45" s="11">
        <v>8.4819999999999993</v>
      </c>
      <c r="JC45" s="11">
        <v>8.4920000000000009</v>
      </c>
      <c r="JD45" s="11">
        <v>1.0229999999999999</v>
      </c>
      <c r="JE45" s="11">
        <v>1.456</v>
      </c>
      <c r="JF45" s="11">
        <v>0.68200000000000005</v>
      </c>
      <c r="JG45" s="12">
        <v>1.3240000000000001</v>
      </c>
    </row>
    <row r="46" spans="1:267" ht="90" customHeight="1" x14ac:dyDescent="0.35">
      <c r="A46" s="253" t="s">
        <v>177</v>
      </c>
      <c r="B46" s="20" t="s">
        <v>144</v>
      </c>
      <c r="C46" s="256"/>
      <c r="D46" s="257"/>
      <c r="E46" s="256"/>
      <c r="F46" s="257"/>
      <c r="G46" s="256"/>
      <c r="H46" s="257"/>
      <c r="I46" s="24">
        <v>2</v>
      </c>
      <c r="J46" s="24">
        <v>5</v>
      </c>
      <c r="K46" s="24" t="s">
        <v>210</v>
      </c>
      <c r="L46" s="20" t="s">
        <v>210</v>
      </c>
      <c r="N46" s="56">
        <f>'objects basic info'!$H$15/1000*9.8</f>
        <v>1.9600000000000003E-2</v>
      </c>
      <c r="O46" s="59" t="s">
        <v>200</v>
      </c>
      <c r="P46" s="60">
        <v>0.5</v>
      </c>
      <c r="Q46" s="67" t="s">
        <v>156</v>
      </c>
      <c r="R46" s="49"/>
      <c r="S46" s="50"/>
      <c r="T46" s="60"/>
      <c r="U46" s="53"/>
      <c r="W46" s="33"/>
      <c r="X46" s="35" t="str">
        <f t="shared" si="0"/>
        <v/>
      </c>
      <c r="Y46" s="33"/>
      <c r="Z46" s="35" t="str">
        <f t="shared" si="1"/>
        <v/>
      </c>
      <c r="AA46" s="39">
        <f>P46</f>
        <v>0.5</v>
      </c>
      <c r="AB46" s="35">
        <f t="shared" si="2"/>
        <v>1</v>
      </c>
      <c r="AC46" s="39"/>
      <c r="AD46" s="35" t="str">
        <f t="shared" si="3"/>
        <v/>
      </c>
      <c r="AE46" s="39"/>
      <c r="AF46" s="35" t="str">
        <f t="shared" si="4"/>
        <v/>
      </c>
      <c r="AG46" s="39">
        <f>N46</f>
        <v>1.9600000000000003E-2</v>
      </c>
      <c r="AH46" s="35">
        <f t="shared" si="5"/>
        <v>0.5</v>
      </c>
      <c r="AI46" s="39"/>
      <c r="AJ46" s="35"/>
      <c r="AK46" s="39"/>
      <c r="AL46" s="35"/>
      <c r="AM46" s="39"/>
      <c r="AN46" s="35"/>
      <c r="AO46" s="39"/>
      <c r="AP46" s="35"/>
      <c r="AQ46" s="39"/>
      <c r="AR46" s="35"/>
      <c r="AS46" s="39"/>
      <c r="AT46" s="35"/>
      <c r="AU46" s="39"/>
      <c r="AV46" s="35"/>
      <c r="AW46" s="39"/>
      <c r="AX46" s="35"/>
      <c r="AY46" s="39"/>
      <c r="AZ46" s="35"/>
      <c r="BA46" s="39"/>
      <c r="BB46" s="35"/>
      <c r="BC46" s="39"/>
      <c r="BD46" s="35"/>
      <c r="BE46" s="39"/>
      <c r="BF46" s="35"/>
      <c r="BH46" s="13">
        <v>0</v>
      </c>
      <c r="BI46" s="14">
        <v>0</v>
      </c>
      <c r="BJ46" s="14">
        <v>0.34200000000000003</v>
      </c>
      <c r="BK46" s="14">
        <v>7.8E-2</v>
      </c>
      <c r="BL46" s="14">
        <v>8.7999999999999995E-2</v>
      </c>
      <c r="BM46" s="14">
        <v>0.08</v>
      </c>
      <c r="BN46" s="14">
        <v>0</v>
      </c>
      <c r="BO46" s="14">
        <v>0</v>
      </c>
      <c r="BP46" s="14">
        <v>0.33400000000000002</v>
      </c>
      <c r="BQ46" s="14">
        <v>5.3999999999999999E-2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5">
        <v>0</v>
      </c>
      <c r="CA46" s="13">
        <v>0</v>
      </c>
      <c r="CB46" s="14">
        <v>0</v>
      </c>
      <c r="CC46" s="14">
        <v>0.68400000000000005</v>
      </c>
      <c r="CD46" s="14">
        <v>0.156</v>
      </c>
      <c r="CE46" s="14">
        <v>0.17599999999999999</v>
      </c>
      <c r="CF46" s="14">
        <v>0.161</v>
      </c>
      <c r="CG46" s="14">
        <v>0</v>
      </c>
      <c r="CH46" s="14">
        <v>0</v>
      </c>
      <c r="CI46" s="14">
        <v>0.66800000000000004</v>
      </c>
      <c r="CJ46" s="14">
        <v>0.109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5">
        <v>0</v>
      </c>
      <c r="CT46" s="13">
        <v>0</v>
      </c>
      <c r="CU46" s="14">
        <v>0</v>
      </c>
      <c r="CV46" s="14">
        <v>1.3680000000000001</v>
      </c>
      <c r="CW46" s="14">
        <v>0.312</v>
      </c>
      <c r="CX46" s="14">
        <v>0.35199999999999998</v>
      </c>
      <c r="CY46" s="14">
        <v>0.32200000000000001</v>
      </c>
      <c r="CZ46" s="14">
        <v>0</v>
      </c>
      <c r="DA46" s="14">
        <v>0</v>
      </c>
      <c r="DB46" s="14">
        <v>1.3360000000000001</v>
      </c>
      <c r="DC46" s="14">
        <v>0.218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5">
        <v>0</v>
      </c>
      <c r="DM46" s="13">
        <v>0</v>
      </c>
      <c r="DN46" s="14">
        <v>0</v>
      </c>
      <c r="DO46" s="14">
        <v>2.052</v>
      </c>
      <c r="DP46" s="14">
        <v>0.46800000000000003</v>
      </c>
      <c r="DQ46" s="14">
        <v>0.52800000000000002</v>
      </c>
      <c r="DR46" s="14">
        <v>0.48299999999999998</v>
      </c>
      <c r="DS46" s="14">
        <v>0</v>
      </c>
      <c r="DT46" s="14">
        <v>0</v>
      </c>
      <c r="DU46" s="14">
        <v>2.004</v>
      </c>
      <c r="DV46" s="14">
        <v>0.32700000000000001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5">
        <v>0</v>
      </c>
      <c r="EF46" s="13">
        <v>1.4450000000000001</v>
      </c>
      <c r="EG46" s="14">
        <v>1.4450000000000001</v>
      </c>
      <c r="EH46" s="14">
        <v>2.7349999999999999</v>
      </c>
      <c r="EI46" s="14">
        <v>6.7560000000000002</v>
      </c>
      <c r="EJ46" s="14">
        <v>2.3620000000000001</v>
      </c>
      <c r="EK46" s="14">
        <v>2.4460000000000002</v>
      </c>
      <c r="EL46" s="14">
        <v>0.89</v>
      </c>
      <c r="EM46" s="14">
        <v>1.768</v>
      </c>
      <c r="EN46" s="14">
        <v>2.6720000000000002</v>
      </c>
      <c r="EO46" s="14">
        <v>6.1840000000000002</v>
      </c>
      <c r="EP46" s="14">
        <v>0.61099999999999999</v>
      </c>
      <c r="EQ46" s="14">
        <v>0.61099999999999999</v>
      </c>
      <c r="ER46" s="14">
        <v>1.5669999999999999</v>
      </c>
      <c r="ES46" s="14">
        <v>1.5669999999999999</v>
      </c>
      <c r="ET46" s="14">
        <v>0.52600000000000002</v>
      </c>
      <c r="EU46" s="14">
        <v>0.63200000000000001</v>
      </c>
      <c r="EV46" s="14">
        <v>0.58199999999999996</v>
      </c>
      <c r="EW46" s="15">
        <v>0.73799999999999999</v>
      </c>
      <c r="EY46" s="13">
        <v>0</v>
      </c>
      <c r="EZ46" s="14">
        <v>0</v>
      </c>
      <c r="FA46" s="14">
        <v>3.419</v>
      </c>
      <c r="FB46" s="14">
        <v>0.78100000000000003</v>
      </c>
      <c r="FC46" s="14">
        <v>0.88100000000000001</v>
      </c>
      <c r="FD46" s="14">
        <v>0.80400000000000005</v>
      </c>
      <c r="FE46" s="14">
        <v>0</v>
      </c>
      <c r="FF46" s="14">
        <v>0</v>
      </c>
      <c r="FG46" s="14">
        <v>3.339</v>
      </c>
      <c r="FH46" s="14">
        <v>0.54400000000000004</v>
      </c>
      <c r="FI46" s="14">
        <v>0</v>
      </c>
      <c r="FJ46" s="14">
        <v>0</v>
      </c>
      <c r="FK46" s="14">
        <v>0</v>
      </c>
      <c r="FL46" s="14">
        <v>0</v>
      </c>
      <c r="FM46" s="14">
        <v>0</v>
      </c>
      <c r="FN46" s="14">
        <v>0</v>
      </c>
      <c r="FO46" s="14">
        <v>0</v>
      </c>
      <c r="FP46" s="15">
        <v>0</v>
      </c>
      <c r="FR46" s="13">
        <v>0</v>
      </c>
      <c r="FS46" s="14">
        <v>0</v>
      </c>
      <c r="FT46" s="14">
        <v>4.1029999999999998</v>
      </c>
      <c r="FU46" s="14">
        <v>0.93700000000000006</v>
      </c>
      <c r="FV46" s="14">
        <v>1.0569999999999999</v>
      </c>
      <c r="FW46" s="14">
        <v>0.96499999999999997</v>
      </c>
      <c r="FX46" s="14">
        <v>0</v>
      </c>
      <c r="FY46" s="14">
        <v>0</v>
      </c>
      <c r="FZ46" s="14">
        <v>4.0069999999999997</v>
      </c>
      <c r="GA46" s="14">
        <v>0.65300000000000002</v>
      </c>
      <c r="GB46" s="14">
        <v>0</v>
      </c>
      <c r="GC46" s="14">
        <v>0</v>
      </c>
      <c r="GD46" s="14">
        <v>0</v>
      </c>
      <c r="GE46" s="14">
        <v>0</v>
      </c>
      <c r="GF46" s="14">
        <v>0</v>
      </c>
      <c r="GG46" s="14">
        <v>0</v>
      </c>
      <c r="GH46" s="14">
        <v>0</v>
      </c>
      <c r="GI46" s="15">
        <v>0</v>
      </c>
      <c r="GK46" s="13">
        <v>0</v>
      </c>
      <c r="GL46" s="14">
        <v>0</v>
      </c>
      <c r="GM46" s="14">
        <v>4.7869999999999999</v>
      </c>
      <c r="GN46" s="14">
        <v>1.093</v>
      </c>
      <c r="GO46" s="14">
        <v>1.2330000000000001</v>
      </c>
      <c r="GP46" s="14">
        <v>1.1259999999999999</v>
      </c>
      <c r="GQ46" s="14">
        <v>0</v>
      </c>
      <c r="GR46" s="14">
        <v>0</v>
      </c>
      <c r="GS46" s="14">
        <v>4.6749999999999998</v>
      </c>
      <c r="GT46" s="14">
        <v>0.76200000000000001</v>
      </c>
      <c r="GU46" s="14">
        <v>0</v>
      </c>
      <c r="GV46" s="14">
        <v>0</v>
      </c>
      <c r="GW46" s="14">
        <v>0</v>
      </c>
      <c r="GX46" s="14">
        <v>0</v>
      </c>
      <c r="GY46" s="14">
        <v>0</v>
      </c>
      <c r="GZ46" s="14">
        <v>0</v>
      </c>
      <c r="HA46" s="14">
        <v>0</v>
      </c>
      <c r="HB46" s="15">
        <v>0</v>
      </c>
      <c r="HD46" s="13">
        <v>2.891</v>
      </c>
      <c r="HE46" s="14">
        <v>2.891</v>
      </c>
      <c r="HF46" s="14">
        <v>5.4710000000000001</v>
      </c>
      <c r="HG46" s="14">
        <v>13.512</v>
      </c>
      <c r="HH46" s="14">
        <v>4.7249999999999996</v>
      </c>
      <c r="HI46" s="14">
        <v>4.8920000000000003</v>
      </c>
      <c r="HJ46" s="14">
        <v>1.7789999999999999</v>
      </c>
      <c r="HK46" s="14">
        <v>3.536</v>
      </c>
      <c r="HL46" s="14">
        <v>5.343</v>
      </c>
      <c r="HM46" s="14">
        <v>12.369</v>
      </c>
      <c r="HN46" s="14">
        <v>1.222</v>
      </c>
      <c r="HO46" s="14">
        <v>1.222</v>
      </c>
      <c r="HP46" s="14">
        <v>3.1339999999999999</v>
      </c>
      <c r="HQ46" s="14">
        <v>3.1339999999999999</v>
      </c>
      <c r="HR46" s="14">
        <v>1.052</v>
      </c>
      <c r="HS46" s="14">
        <v>1.2649999999999999</v>
      </c>
      <c r="HT46" s="14">
        <v>1.1639999999999999</v>
      </c>
      <c r="HU46" s="15">
        <v>1.476</v>
      </c>
      <c r="HW46" s="13">
        <v>0</v>
      </c>
      <c r="HX46" s="14">
        <v>0</v>
      </c>
      <c r="HY46" s="14">
        <v>6.1550000000000002</v>
      </c>
      <c r="HZ46" s="14">
        <v>1.405</v>
      </c>
      <c r="IA46" s="14">
        <v>1.585</v>
      </c>
      <c r="IB46" s="14">
        <v>1.448</v>
      </c>
      <c r="IC46" s="14">
        <v>0</v>
      </c>
      <c r="ID46" s="14">
        <v>0</v>
      </c>
      <c r="IE46" s="14">
        <v>6.0110000000000001</v>
      </c>
      <c r="IF46" s="14">
        <v>0.98</v>
      </c>
      <c r="IG46" s="14">
        <v>0</v>
      </c>
      <c r="IH46" s="14">
        <v>0</v>
      </c>
      <c r="II46" s="14">
        <v>0</v>
      </c>
      <c r="IJ46" s="14">
        <v>0</v>
      </c>
      <c r="IK46" s="14">
        <v>0</v>
      </c>
      <c r="IL46" s="14">
        <v>0</v>
      </c>
      <c r="IM46" s="14">
        <v>0</v>
      </c>
      <c r="IN46" s="15">
        <v>0</v>
      </c>
      <c r="IP46" s="13">
        <v>0</v>
      </c>
      <c r="IQ46" s="14">
        <v>0</v>
      </c>
      <c r="IR46" s="14">
        <v>6.8390000000000004</v>
      </c>
      <c r="IS46" s="14">
        <v>1.5609999999999999</v>
      </c>
      <c r="IT46" s="14">
        <v>1.762</v>
      </c>
      <c r="IU46" s="14">
        <v>1.6080000000000001</v>
      </c>
      <c r="IV46" s="14">
        <v>0</v>
      </c>
      <c r="IW46" s="14">
        <v>0</v>
      </c>
      <c r="IX46" s="14">
        <v>6.6790000000000003</v>
      </c>
      <c r="IY46" s="14">
        <v>1.0880000000000001</v>
      </c>
      <c r="IZ46" s="14">
        <v>0</v>
      </c>
      <c r="JA46" s="14">
        <v>0</v>
      </c>
      <c r="JB46" s="14">
        <v>0</v>
      </c>
      <c r="JC46" s="14">
        <v>0</v>
      </c>
      <c r="JD46" s="14">
        <v>0</v>
      </c>
      <c r="JE46" s="14">
        <v>0</v>
      </c>
      <c r="JF46" s="14">
        <v>0</v>
      </c>
      <c r="JG46" s="15">
        <v>0</v>
      </c>
    </row>
    <row r="47" spans="1:267" ht="90" customHeight="1" x14ac:dyDescent="0.35">
      <c r="A47" s="255"/>
      <c r="B47" s="21" t="s">
        <v>121</v>
      </c>
      <c r="C47" s="245"/>
      <c r="D47" s="246"/>
      <c r="E47" s="245"/>
      <c r="F47" s="246"/>
      <c r="G47" s="245"/>
      <c r="H47" s="246"/>
      <c r="I47" s="25">
        <v>3</v>
      </c>
      <c r="J47" s="25">
        <v>6</v>
      </c>
      <c r="K47" s="25" t="s">
        <v>209</v>
      </c>
      <c r="L47" s="21" t="s">
        <v>210</v>
      </c>
      <c r="N47" s="48">
        <f>'objects basic info'!$H$15/1000*9.8</f>
        <v>1.9600000000000003E-2</v>
      </c>
      <c r="O47" s="50" t="s">
        <v>200</v>
      </c>
      <c r="P47" s="52">
        <v>0.5</v>
      </c>
      <c r="Q47" s="65" t="s">
        <v>156</v>
      </c>
      <c r="R47" s="73"/>
      <c r="S47" s="74"/>
      <c r="T47" s="52"/>
      <c r="U47" s="50"/>
      <c r="W47" s="5"/>
      <c r="X47" s="6" t="str">
        <f t="shared" si="0"/>
        <v/>
      </c>
      <c r="Y47" s="5"/>
      <c r="Z47" s="6" t="str">
        <f t="shared" si="1"/>
        <v/>
      </c>
      <c r="AA47" s="9">
        <f>P47</f>
        <v>0.5</v>
      </c>
      <c r="AB47" s="6">
        <f t="shared" si="2"/>
        <v>1</v>
      </c>
      <c r="AC47" s="9"/>
      <c r="AD47" s="6" t="str">
        <f t="shared" si="3"/>
        <v/>
      </c>
      <c r="AE47" s="9"/>
      <c r="AF47" s="6" t="str">
        <f t="shared" si="4"/>
        <v/>
      </c>
      <c r="AG47" s="9">
        <f>N47</f>
        <v>1.9600000000000003E-2</v>
      </c>
      <c r="AH47" s="6">
        <f t="shared" si="5"/>
        <v>0.5</v>
      </c>
      <c r="AI47" s="9"/>
      <c r="AJ47" s="6"/>
      <c r="AK47" s="9"/>
      <c r="AL47" s="6"/>
      <c r="AM47" s="9"/>
      <c r="AN47" s="6"/>
      <c r="AO47" s="9"/>
      <c r="AP47" s="6"/>
      <c r="AQ47" s="9"/>
      <c r="AR47" s="6"/>
      <c r="AS47" s="9"/>
      <c r="AT47" s="6"/>
      <c r="AU47" s="9"/>
      <c r="AV47" s="6"/>
      <c r="AW47" s="9"/>
      <c r="AX47" s="6"/>
      <c r="AY47" s="9"/>
      <c r="AZ47" s="6"/>
      <c r="BA47" s="9"/>
      <c r="BB47" s="6"/>
      <c r="BC47" s="9"/>
      <c r="BD47" s="6"/>
      <c r="BE47" s="9"/>
      <c r="BF47" s="6"/>
      <c r="BH47" s="5">
        <v>0.18099999999999999</v>
      </c>
      <c r="BI47" s="8">
        <v>0.18099999999999999</v>
      </c>
      <c r="BJ47" s="8">
        <v>0.34200000000000003</v>
      </c>
      <c r="BK47" s="8">
        <v>0.84399999999999997</v>
      </c>
      <c r="BL47" s="8">
        <v>0.29499999999999998</v>
      </c>
      <c r="BM47" s="8">
        <v>0.30599999999999999</v>
      </c>
      <c r="BN47" s="8">
        <v>0.111</v>
      </c>
      <c r="BO47" s="8">
        <v>0.221</v>
      </c>
      <c r="BP47" s="8">
        <v>0.33400000000000002</v>
      </c>
      <c r="BQ47" s="8">
        <v>0.77300000000000002</v>
      </c>
      <c r="BR47" s="8">
        <v>7.5999999999999998E-2</v>
      </c>
      <c r="BS47" s="8">
        <v>7.5999999999999998E-2</v>
      </c>
      <c r="BT47" s="8">
        <v>0.19600000000000001</v>
      </c>
      <c r="BU47" s="8">
        <v>0.19600000000000001</v>
      </c>
      <c r="BV47" s="8">
        <v>6.6000000000000003E-2</v>
      </c>
      <c r="BW47" s="8">
        <v>7.9000000000000001E-2</v>
      </c>
      <c r="BX47" s="8">
        <v>7.2999999999999995E-2</v>
      </c>
      <c r="BY47" s="6">
        <v>9.1999999999999998E-2</v>
      </c>
      <c r="CA47" s="5">
        <v>0.36099999999999999</v>
      </c>
      <c r="CB47" s="8">
        <v>0.36099999999999999</v>
      </c>
      <c r="CC47" s="8">
        <v>0.68400000000000005</v>
      </c>
      <c r="CD47" s="8">
        <v>1.6890000000000001</v>
      </c>
      <c r="CE47" s="8">
        <v>0.59099999999999997</v>
      </c>
      <c r="CF47" s="8">
        <v>0.61099999999999999</v>
      </c>
      <c r="CG47" s="8">
        <v>0.222</v>
      </c>
      <c r="CH47" s="8">
        <v>0.442</v>
      </c>
      <c r="CI47" s="8">
        <v>0.66800000000000004</v>
      </c>
      <c r="CJ47" s="8">
        <v>1.546</v>
      </c>
      <c r="CK47" s="8">
        <v>0.153</v>
      </c>
      <c r="CL47" s="8">
        <v>0.153</v>
      </c>
      <c r="CM47" s="8">
        <v>0.39200000000000002</v>
      </c>
      <c r="CN47" s="8">
        <v>0.39200000000000002</v>
      </c>
      <c r="CO47" s="8">
        <v>0.13100000000000001</v>
      </c>
      <c r="CP47" s="8">
        <v>0.158</v>
      </c>
      <c r="CQ47" s="8">
        <v>0.14599999999999999</v>
      </c>
      <c r="CR47" s="6">
        <v>0.185</v>
      </c>
      <c r="CT47" s="5">
        <v>0.72299999999999998</v>
      </c>
      <c r="CU47" s="8">
        <v>0.72299999999999998</v>
      </c>
      <c r="CV47" s="8">
        <v>1.3680000000000001</v>
      </c>
      <c r="CW47" s="8">
        <v>3.3780000000000001</v>
      </c>
      <c r="CX47" s="8">
        <v>1.181</v>
      </c>
      <c r="CY47" s="8">
        <v>1.2230000000000001</v>
      </c>
      <c r="CZ47" s="8">
        <v>0.44500000000000001</v>
      </c>
      <c r="DA47" s="8">
        <v>0.88400000000000001</v>
      </c>
      <c r="DB47" s="8" t="s">
        <v>194</v>
      </c>
      <c r="DC47" s="8">
        <v>3.0920000000000001</v>
      </c>
      <c r="DD47" s="8">
        <v>0.30499999999999999</v>
      </c>
      <c r="DE47" s="8">
        <v>0.30499999999999999</v>
      </c>
      <c r="DF47" s="8">
        <v>0.78400000000000003</v>
      </c>
      <c r="DG47" s="8">
        <v>0.78400000000000003</v>
      </c>
      <c r="DH47" s="8">
        <v>0.26300000000000001</v>
      </c>
      <c r="DI47" s="8">
        <v>0.316</v>
      </c>
      <c r="DJ47" s="8">
        <v>0.29099999999999998</v>
      </c>
      <c r="DK47" s="6">
        <v>0.36899999999999999</v>
      </c>
      <c r="DM47" s="5">
        <v>1.0840000000000001</v>
      </c>
      <c r="DN47" s="8">
        <v>1.0840000000000001</v>
      </c>
      <c r="DO47" s="8">
        <v>2.052</v>
      </c>
      <c r="DP47" s="8">
        <v>5.0670000000000002</v>
      </c>
      <c r="DQ47" s="8">
        <v>1.772</v>
      </c>
      <c r="DR47" s="8">
        <v>1.8340000000000001</v>
      </c>
      <c r="DS47" s="8">
        <v>0.66700000000000004</v>
      </c>
      <c r="DT47" s="8">
        <v>1.3260000000000001</v>
      </c>
      <c r="DU47" s="8">
        <v>2.004</v>
      </c>
      <c r="DV47" s="8">
        <v>4.6379999999999999</v>
      </c>
      <c r="DW47" s="8">
        <v>0.45800000000000002</v>
      </c>
      <c r="DX47" s="8">
        <v>0.45800000000000002</v>
      </c>
      <c r="DY47" s="8">
        <v>1.175</v>
      </c>
      <c r="DZ47" s="8">
        <v>1.175</v>
      </c>
      <c r="EA47" s="8">
        <v>0.39400000000000002</v>
      </c>
      <c r="EB47" s="8">
        <v>0.47399999999999998</v>
      </c>
      <c r="EC47" s="8">
        <v>0.437</v>
      </c>
      <c r="ED47" s="6">
        <v>0.55400000000000005</v>
      </c>
      <c r="EF47" s="5">
        <v>1.48</v>
      </c>
      <c r="EG47" s="8">
        <v>1.4810000000000001</v>
      </c>
      <c r="EH47" s="8">
        <v>2.7349999999999999</v>
      </c>
      <c r="EI47" s="8">
        <v>6.7560000000000002</v>
      </c>
      <c r="EJ47" s="8">
        <v>2.3620000000000001</v>
      </c>
      <c r="EK47" s="8">
        <v>3.3519999999999999</v>
      </c>
      <c r="EL47" s="8">
        <v>0.89</v>
      </c>
      <c r="EM47" s="8">
        <v>1.774</v>
      </c>
      <c r="EN47" s="8">
        <v>2.6720000000000002</v>
      </c>
      <c r="EO47" s="8">
        <v>10.472</v>
      </c>
      <c r="EP47" s="8">
        <v>0.68600000000000005</v>
      </c>
      <c r="EQ47" s="8">
        <v>0.68600000000000005</v>
      </c>
      <c r="ER47" s="8">
        <v>1.645</v>
      </c>
      <c r="ES47" s="8">
        <v>1.65</v>
      </c>
      <c r="ET47" s="8">
        <v>0.58699999999999997</v>
      </c>
      <c r="EU47" s="8">
        <v>0.83599999999999997</v>
      </c>
      <c r="EV47" s="8">
        <v>0.65600000000000003</v>
      </c>
      <c r="EW47" s="6">
        <v>0.92800000000000005</v>
      </c>
      <c r="EY47" s="5">
        <v>1.8069999999999999</v>
      </c>
      <c r="EZ47" s="8">
        <v>1.8069999999999999</v>
      </c>
      <c r="FA47" s="8">
        <v>3.419</v>
      </c>
      <c r="FB47" s="8">
        <v>8.4450000000000003</v>
      </c>
      <c r="FC47" s="8">
        <v>2.9529999999999998</v>
      </c>
      <c r="FD47" s="8">
        <v>3.0569999999999999</v>
      </c>
      <c r="FE47" s="8">
        <v>1.1120000000000001</v>
      </c>
      <c r="FF47" s="8">
        <v>2.21</v>
      </c>
      <c r="FG47" s="8">
        <v>3.339</v>
      </c>
      <c r="FH47" s="8">
        <v>7.7309999999999999</v>
      </c>
      <c r="FI47" s="8">
        <v>0.76400000000000001</v>
      </c>
      <c r="FJ47" s="8">
        <v>0.76400000000000001</v>
      </c>
      <c r="FK47" s="8">
        <v>1.9590000000000001</v>
      </c>
      <c r="FL47" s="8">
        <v>1.9590000000000001</v>
      </c>
      <c r="FM47" s="8">
        <v>0.65700000000000003</v>
      </c>
      <c r="FN47" s="8">
        <v>0.79</v>
      </c>
      <c r="FO47" s="8">
        <v>0.72799999999999998</v>
      </c>
      <c r="FP47" s="6">
        <v>0.92300000000000004</v>
      </c>
      <c r="FR47" s="5">
        <v>2.1680000000000001</v>
      </c>
      <c r="FS47" s="8">
        <v>2.1680000000000001</v>
      </c>
      <c r="FT47" s="8">
        <v>4.1029999999999998</v>
      </c>
      <c r="FU47" s="8">
        <v>10.134</v>
      </c>
      <c r="FV47" s="8">
        <v>3.544</v>
      </c>
      <c r="FW47" s="8">
        <v>3.669</v>
      </c>
      <c r="FX47" s="8">
        <v>1.3340000000000001</v>
      </c>
      <c r="FY47" s="8">
        <v>2.6520000000000001</v>
      </c>
      <c r="FZ47" s="8">
        <v>4.0069999999999997</v>
      </c>
      <c r="GA47" s="8">
        <v>9.2769999999999992</v>
      </c>
      <c r="GB47" s="8">
        <v>0.91600000000000004</v>
      </c>
      <c r="GC47" s="8">
        <v>0.91600000000000004</v>
      </c>
      <c r="GD47" s="8">
        <v>2.351</v>
      </c>
      <c r="GE47" s="8">
        <v>2.351</v>
      </c>
      <c r="GF47" s="8">
        <v>0.78900000000000003</v>
      </c>
      <c r="GG47" s="8">
        <v>0.94799999999999995</v>
      </c>
      <c r="GH47" s="8">
        <v>0.873</v>
      </c>
      <c r="GI47" s="6">
        <v>1.107</v>
      </c>
      <c r="GK47" s="5">
        <v>2.5299999999999998</v>
      </c>
      <c r="GL47" s="8">
        <v>2.5299999999999998</v>
      </c>
      <c r="GM47" s="8">
        <v>4.7869999999999999</v>
      </c>
      <c r="GN47" s="8">
        <v>11.823</v>
      </c>
      <c r="GO47" s="8">
        <v>4.1340000000000003</v>
      </c>
      <c r="GP47" s="8">
        <v>4.28</v>
      </c>
      <c r="GQ47" s="8">
        <v>1.5569999999999999</v>
      </c>
      <c r="GR47" s="8">
        <v>3.0939999999999999</v>
      </c>
      <c r="GS47" s="8">
        <v>4.6749999999999998</v>
      </c>
      <c r="GT47" s="8">
        <v>10.823</v>
      </c>
      <c r="GU47" s="8">
        <v>1.069</v>
      </c>
      <c r="GV47" s="8">
        <v>1.069</v>
      </c>
      <c r="GW47" s="8">
        <v>2.742</v>
      </c>
      <c r="GX47" s="8">
        <v>2.742</v>
      </c>
      <c r="GY47" s="8">
        <v>0.92</v>
      </c>
      <c r="GZ47" s="8">
        <v>1.1060000000000001</v>
      </c>
      <c r="HA47" s="8">
        <v>1.0189999999999999</v>
      </c>
      <c r="HB47" s="6">
        <v>1.292</v>
      </c>
      <c r="HD47" s="5">
        <v>2.9609999999999999</v>
      </c>
      <c r="HE47" s="8">
        <v>2.9609999999999999</v>
      </c>
      <c r="HF47" s="8">
        <v>5.4710000000000001</v>
      </c>
      <c r="HG47" s="8">
        <v>13.512</v>
      </c>
      <c r="HH47" s="8">
        <v>4.7249999999999996</v>
      </c>
      <c r="HI47" s="8">
        <v>6.7039999999999997</v>
      </c>
      <c r="HJ47" s="8">
        <v>1.7789999999999999</v>
      </c>
      <c r="HK47" s="8">
        <v>3.548</v>
      </c>
      <c r="HL47" s="8">
        <v>5.343</v>
      </c>
      <c r="HM47" s="8">
        <v>20.943999999999999</v>
      </c>
      <c r="HN47" s="8">
        <v>1.373</v>
      </c>
      <c r="HO47" s="8">
        <v>1.3720000000000001</v>
      </c>
      <c r="HP47" s="8">
        <v>3.2909999999999999</v>
      </c>
      <c r="HQ47" s="8">
        <v>3.3</v>
      </c>
      <c r="HR47" s="8">
        <v>1.173</v>
      </c>
      <c r="HS47" s="8">
        <v>1.6719999999999999</v>
      </c>
      <c r="HT47" s="8">
        <v>1.3120000000000001</v>
      </c>
      <c r="HU47" s="6">
        <v>1.8560000000000001</v>
      </c>
      <c r="HW47" s="5">
        <v>3.2519999999999998</v>
      </c>
      <c r="HX47" s="8">
        <v>3.2519999999999998</v>
      </c>
      <c r="HY47" s="8">
        <v>6.1550000000000002</v>
      </c>
      <c r="HZ47" s="8">
        <v>15.201000000000001</v>
      </c>
      <c r="IA47" s="8">
        <v>5.3150000000000004</v>
      </c>
      <c r="IB47" s="8">
        <v>5.5030000000000001</v>
      </c>
      <c r="IC47" s="8">
        <v>2.0019999999999998</v>
      </c>
      <c r="ID47" s="8">
        <v>3.9780000000000002</v>
      </c>
      <c r="IE47" s="8">
        <v>6.0110000000000001</v>
      </c>
      <c r="IF47" s="8">
        <v>13.914999999999999</v>
      </c>
      <c r="IG47" s="8">
        <v>1.375</v>
      </c>
      <c r="IH47" s="8">
        <v>1.375</v>
      </c>
      <c r="II47" s="8">
        <v>3.5259999999999998</v>
      </c>
      <c r="IJ47" s="8">
        <v>3.5259999999999998</v>
      </c>
      <c r="IK47" s="8">
        <v>1.1830000000000001</v>
      </c>
      <c r="IL47" s="8">
        <v>1.423</v>
      </c>
      <c r="IM47" s="8">
        <v>1.31</v>
      </c>
      <c r="IN47" s="6">
        <v>1.661</v>
      </c>
      <c r="IP47" s="5">
        <v>3.6139999999999999</v>
      </c>
      <c r="IQ47" s="8">
        <v>3.6139999999999999</v>
      </c>
      <c r="IR47" s="8">
        <v>6.8390000000000004</v>
      </c>
      <c r="IS47" s="8">
        <v>16.89</v>
      </c>
      <c r="IT47" s="8">
        <v>5.9059999999999997</v>
      </c>
      <c r="IU47" s="8">
        <v>6.1150000000000002</v>
      </c>
      <c r="IV47" s="8">
        <v>2.2240000000000002</v>
      </c>
      <c r="IW47" s="8">
        <v>4.42</v>
      </c>
      <c r="IX47" s="8">
        <v>6.6790000000000003</v>
      </c>
      <c r="IY47" s="8">
        <v>15.461</v>
      </c>
      <c r="IZ47" s="8">
        <v>1.5269999999999999</v>
      </c>
      <c r="JA47" s="8">
        <v>1.5269999999999999</v>
      </c>
      <c r="JB47" s="8">
        <v>3.9180000000000001</v>
      </c>
      <c r="JC47" s="8">
        <v>3.9180000000000001</v>
      </c>
      <c r="JD47" s="8">
        <v>1.3149999999999999</v>
      </c>
      <c r="JE47" s="8">
        <v>1.581</v>
      </c>
      <c r="JF47" s="8">
        <v>1.4550000000000001</v>
      </c>
      <c r="JG47" s="6">
        <v>1.845</v>
      </c>
    </row>
    <row r="48" spans="1:267" ht="90" customHeight="1" x14ac:dyDescent="0.35">
      <c r="A48" s="255"/>
      <c r="B48" s="21" t="s">
        <v>178</v>
      </c>
      <c r="C48" s="245"/>
      <c r="D48" s="246"/>
      <c r="E48" s="245"/>
      <c r="F48" s="246"/>
      <c r="G48" s="245"/>
      <c r="H48" s="246"/>
      <c r="I48" s="25">
        <v>4</v>
      </c>
      <c r="J48" s="25">
        <v>6</v>
      </c>
      <c r="K48" s="25" t="s">
        <v>209</v>
      </c>
      <c r="L48" s="21" t="s">
        <v>210</v>
      </c>
      <c r="N48" s="48">
        <f>'objects basic info'!$H$15/1000*9.8</f>
        <v>1.9600000000000003E-2</v>
      </c>
      <c r="O48" s="50" t="s">
        <v>200</v>
      </c>
      <c r="P48" s="52">
        <v>0.5</v>
      </c>
      <c r="Q48" s="65" t="s">
        <v>156</v>
      </c>
      <c r="R48" s="49">
        <v>0.8</v>
      </c>
      <c r="S48" s="75" t="s">
        <v>200</v>
      </c>
      <c r="T48" s="52"/>
      <c r="U48" s="50"/>
      <c r="W48" s="5"/>
      <c r="X48" s="6" t="str">
        <f t="shared" si="0"/>
        <v/>
      </c>
      <c r="Y48" s="5"/>
      <c r="Z48" s="6" t="str">
        <f t="shared" si="1"/>
        <v/>
      </c>
      <c r="AA48" s="9">
        <f>P48</f>
        <v>0.5</v>
      </c>
      <c r="AB48" s="6">
        <f t="shared" si="2"/>
        <v>1</v>
      </c>
      <c r="AC48" s="9"/>
      <c r="AD48" s="6" t="str">
        <f t="shared" si="3"/>
        <v/>
      </c>
      <c r="AE48" s="9"/>
      <c r="AF48" s="6" t="str">
        <f t="shared" si="4"/>
        <v/>
      </c>
      <c r="AG48" s="9">
        <f>R48+N48</f>
        <v>0.8196</v>
      </c>
      <c r="AH48" s="6">
        <f t="shared" si="5"/>
        <v>1</v>
      </c>
      <c r="AI48" s="9"/>
      <c r="AJ48" s="6"/>
      <c r="AK48" s="9"/>
      <c r="AL48" s="6"/>
      <c r="AM48" s="9"/>
      <c r="AN48" s="6"/>
      <c r="AO48" s="9"/>
      <c r="AP48" s="6"/>
      <c r="AQ48" s="9"/>
      <c r="AR48" s="6"/>
      <c r="AS48" s="9"/>
      <c r="AT48" s="6"/>
      <c r="AU48" s="9"/>
      <c r="AV48" s="6"/>
      <c r="AW48" s="9"/>
      <c r="AX48" s="6"/>
      <c r="AY48" s="9"/>
      <c r="AZ48" s="6"/>
      <c r="BA48" s="9"/>
      <c r="BB48" s="6"/>
      <c r="BC48" s="9"/>
      <c r="BD48" s="6"/>
      <c r="BE48" s="9"/>
      <c r="BF48" s="6"/>
      <c r="BH48" s="5">
        <v>0.185</v>
      </c>
      <c r="BI48" s="8">
        <v>0.185</v>
      </c>
      <c r="BJ48" s="8">
        <v>0.34200000000000003</v>
      </c>
      <c r="BK48" s="8">
        <v>0.84399999999999997</v>
      </c>
      <c r="BL48" s="8">
        <v>0.29499999999999998</v>
      </c>
      <c r="BM48" s="8">
        <v>0.41899999999999998</v>
      </c>
      <c r="BN48" s="8">
        <v>0.111</v>
      </c>
      <c r="BO48" s="8">
        <v>0.222</v>
      </c>
      <c r="BP48" s="8">
        <v>0.33400000000000002</v>
      </c>
      <c r="BQ48" s="8">
        <v>1.3089999999999999</v>
      </c>
      <c r="BR48" s="8">
        <v>8.5999999999999993E-2</v>
      </c>
      <c r="BS48" s="8">
        <v>8.5999999999999993E-2</v>
      </c>
      <c r="BT48" s="8">
        <v>0.20599999999999999</v>
      </c>
      <c r="BU48" s="8">
        <v>0.20599999999999999</v>
      </c>
      <c r="BV48" s="8">
        <v>7.2999999999999995E-2</v>
      </c>
      <c r="BW48" s="8">
        <v>0.105</v>
      </c>
      <c r="BX48" s="8">
        <v>8.2000000000000003E-2</v>
      </c>
      <c r="BY48" s="6">
        <v>0.11600000000000001</v>
      </c>
      <c r="CA48" s="5">
        <v>0.37</v>
      </c>
      <c r="CB48" s="8">
        <v>0.37</v>
      </c>
      <c r="CC48" s="8">
        <v>0.68400000000000005</v>
      </c>
      <c r="CD48" s="8">
        <v>1.6890000000000001</v>
      </c>
      <c r="CE48" s="8">
        <v>0.59099999999999997</v>
      </c>
      <c r="CF48" s="8">
        <v>0.83799999999999997</v>
      </c>
      <c r="CG48" s="8">
        <v>0.222</v>
      </c>
      <c r="CH48" s="8">
        <v>0.443</v>
      </c>
      <c r="CI48" s="8">
        <v>0.66800000000000004</v>
      </c>
      <c r="CJ48" s="8">
        <v>2.6179999999999999</v>
      </c>
      <c r="CK48" s="8">
        <v>0.17199999999999999</v>
      </c>
      <c r="CL48" s="8">
        <v>0.17199999999999999</v>
      </c>
      <c r="CM48" s="8">
        <v>0.41099999999999998</v>
      </c>
      <c r="CN48" s="8">
        <v>0.41299999999999998</v>
      </c>
      <c r="CO48" s="8">
        <v>0.14699999999999999</v>
      </c>
      <c r="CP48" s="8">
        <v>0.20899999999999999</v>
      </c>
      <c r="CQ48" s="8">
        <v>0.16400000000000001</v>
      </c>
      <c r="CR48" s="6">
        <v>0.23200000000000001</v>
      </c>
      <c r="CT48" s="5">
        <v>0.74</v>
      </c>
      <c r="CU48" s="8">
        <v>0.74</v>
      </c>
      <c r="CV48" s="8">
        <v>1.3680000000000001</v>
      </c>
      <c r="CW48" s="8">
        <v>3.3780000000000001</v>
      </c>
      <c r="CX48" s="8">
        <v>1.181</v>
      </c>
      <c r="CY48" s="8">
        <v>1.6759999999999999</v>
      </c>
      <c r="CZ48" s="8">
        <v>0.44500000000000001</v>
      </c>
      <c r="DA48" s="8">
        <v>0.88700000000000001</v>
      </c>
      <c r="DB48" s="8">
        <v>1.3360000000000001</v>
      </c>
      <c r="DC48" s="8">
        <v>5.2359999999999998</v>
      </c>
      <c r="DD48" s="8">
        <v>0.34300000000000003</v>
      </c>
      <c r="DE48" s="8">
        <v>0.34300000000000003</v>
      </c>
      <c r="DF48" s="8">
        <v>0.82299999999999995</v>
      </c>
      <c r="DG48" s="8">
        <v>0.82499999999999996</v>
      </c>
      <c r="DH48" s="8">
        <v>0.29299999999999998</v>
      </c>
      <c r="DI48" s="8">
        <v>0.41799999999999998</v>
      </c>
      <c r="DJ48" s="8">
        <v>0.32800000000000001</v>
      </c>
      <c r="DK48" s="6">
        <v>0.46400000000000002</v>
      </c>
      <c r="DM48" s="5">
        <v>1.1100000000000001</v>
      </c>
      <c r="DN48" s="8">
        <v>1.111</v>
      </c>
      <c r="DO48" s="8">
        <v>2.052</v>
      </c>
      <c r="DP48" s="8">
        <v>5.0670000000000002</v>
      </c>
      <c r="DQ48" s="8">
        <v>1.772</v>
      </c>
      <c r="DR48" s="8">
        <v>2.5139999999999998</v>
      </c>
      <c r="DS48" s="8">
        <v>0.66700000000000004</v>
      </c>
      <c r="DT48" s="8">
        <v>1.33</v>
      </c>
      <c r="DU48" s="8">
        <v>2.004</v>
      </c>
      <c r="DV48" s="8">
        <v>7.8540000000000001</v>
      </c>
      <c r="DW48" s="8">
        <v>0.51500000000000001</v>
      </c>
      <c r="DX48" s="8">
        <v>0.51500000000000001</v>
      </c>
      <c r="DY48" s="8">
        <v>1.234</v>
      </c>
      <c r="DZ48" s="8">
        <v>1.238</v>
      </c>
      <c r="EA48" s="8">
        <v>0.44</v>
      </c>
      <c r="EB48" s="8">
        <v>0.627</v>
      </c>
      <c r="EC48" s="8">
        <v>0.49199999999999999</v>
      </c>
      <c r="ED48" s="6">
        <v>0.69599999999999995</v>
      </c>
      <c r="EF48" s="5">
        <v>0</v>
      </c>
      <c r="EG48" s="8">
        <v>0</v>
      </c>
      <c r="EH48" s="8">
        <v>0</v>
      </c>
      <c r="EI48" s="8">
        <v>0</v>
      </c>
      <c r="EJ48" s="8">
        <v>0</v>
      </c>
      <c r="EK48" s="8">
        <v>3.0510000000000002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6">
        <v>0</v>
      </c>
      <c r="EY48" s="5">
        <v>1.851</v>
      </c>
      <c r="EZ48" s="8">
        <v>1.851</v>
      </c>
      <c r="FA48" s="8">
        <v>3.419</v>
      </c>
      <c r="FB48" s="8">
        <v>8.4450000000000003</v>
      </c>
      <c r="FC48" s="8">
        <v>2.9529999999999998</v>
      </c>
      <c r="FD48" s="8">
        <v>4.1900000000000004</v>
      </c>
      <c r="FE48" s="8">
        <v>1.1120000000000001</v>
      </c>
      <c r="FF48" s="8">
        <v>2.2170000000000001</v>
      </c>
      <c r="FG48" s="8">
        <v>3.339</v>
      </c>
      <c r="FH48" s="8">
        <v>13.09</v>
      </c>
      <c r="FI48" s="8">
        <v>0.85799999999999998</v>
      </c>
      <c r="FJ48" s="8">
        <v>0.85799999999999998</v>
      </c>
      <c r="FK48" s="8">
        <v>2.0569999999999999</v>
      </c>
      <c r="FL48" s="8">
        <v>2.0630000000000002</v>
      </c>
      <c r="FM48" s="8">
        <v>0.73299999999999998</v>
      </c>
      <c r="FN48" s="8">
        <v>1.0449999999999999</v>
      </c>
      <c r="FO48" s="8">
        <v>0.82</v>
      </c>
      <c r="FP48" s="6">
        <v>1.1599999999999999</v>
      </c>
      <c r="FR48" s="5">
        <v>2.2210000000000001</v>
      </c>
      <c r="FS48" s="8">
        <v>2.2210000000000001</v>
      </c>
      <c r="FT48" s="8">
        <v>4.1029999999999998</v>
      </c>
      <c r="FU48" s="8">
        <v>10.134</v>
      </c>
      <c r="FV48" s="8">
        <v>3.544</v>
      </c>
      <c r="FW48" s="8">
        <v>5.0279999999999996</v>
      </c>
      <c r="FX48" s="8">
        <v>1.3340000000000001</v>
      </c>
      <c r="FY48" s="8">
        <v>2.661</v>
      </c>
      <c r="FZ48" s="8">
        <v>4.0069999999999997</v>
      </c>
      <c r="GA48" s="8">
        <v>15.708</v>
      </c>
      <c r="GB48" s="8">
        <v>1.0289999999999999</v>
      </c>
      <c r="GC48" s="8">
        <v>1.0289999999999999</v>
      </c>
      <c r="GD48" s="8">
        <v>2.468</v>
      </c>
      <c r="GE48" s="8">
        <v>2.4750000000000001</v>
      </c>
      <c r="GF48" s="8">
        <v>0.88</v>
      </c>
      <c r="GG48" s="8">
        <v>1.254</v>
      </c>
      <c r="GH48" s="8">
        <v>0.98399999999999999</v>
      </c>
      <c r="GI48" s="6">
        <v>1.3919999999999999</v>
      </c>
      <c r="GK48" s="5">
        <v>2.5910000000000002</v>
      </c>
      <c r="GL48" s="8">
        <v>2.5910000000000002</v>
      </c>
      <c r="GM48" s="8">
        <v>4.7869999999999999</v>
      </c>
      <c r="GN48" s="8">
        <v>11.823</v>
      </c>
      <c r="GO48" s="8">
        <v>4.1340000000000003</v>
      </c>
      <c r="GP48" s="8">
        <v>5.8659999999999997</v>
      </c>
      <c r="GQ48" s="8">
        <v>1.5569999999999999</v>
      </c>
      <c r="GR48" s="8">
        <v>3.1040000000000001</v>
      </c>
      <c r="GS48" s="8">
        <v>4.6749999999999998</v>
      </c>
      <c r="GT48" s="8">
        <v>18.326000000000001</v>
      </c>
      <c r="GU48" s="8">
        <v>1.2010000000000001</v>
      </c>
      <c r="GV48" s="8">
        <v>1.2010000000000001</v>
      </c>
      <c r="GW48" s="8">
        <v>2.879</v>
      </c>
      <c r="GX48" s="8">
        <v>2.8879999999999999</v>
      </c>
      <c r="GY48" s="8">
        <v>1.026</v>
      </c>
      <c r="GZ48" s="8">
        <v>1.4630000000000001</v>
      </c>
      <c r="HA48" s="8">
        <v>1.1479999999999999</v>
      </c>
      <c r="HB48" s="6">
        <v>1.6240000000000001</v>
      </c>
      <c r="HD48" s="5">
        <v>0</v>
      </c>
      <c r="HE48" s="8">
        <v>0</v>
      </c>
      <c r="HF48" s="8">
        <v>0</v>
      </c>
      <c r="HG48" s="8">
        <v>0</v>
      </c>
      <c r="HH48" s="8">
        <v>0</v>
      </c>
      <c r="HI48" s="8">
        <v>6.1020000000000003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8">
        <v>0</v>
      </c>
      <c r="HU48" s="6">
        <v>0</v>
      </c>
      <c r="HW48" s="5">
        <v>3.331</v>
      </c>
      <c r="HX48" s="8">
        <v>3.3319999999999999</v>
      </c>
      <c r="HY48" s="8">
        <v>6.1550000000000002</v>
      </c>
      <c r="HZ48" s="8">
        <v>15.201000000000001</v>
      </c>
      <c r="IA48" s="8">
        <v>5.3150000000000004</v>
      </c>
      <c r="IB48" s="8">
        <v>7.5419999999999998</v>
      </c>
      <c r="IC48" s="8">
        <v>2.0019999999999998</v>
      </c>
      <c r="ID48" s="8">
        <v>3.9910000000000001</v>
      </c>
      <c r="IE48" s="8">
        <v>6.0110000000000001</v>
      </c>
      <c r="IF48" s="8">
        <v>23.562000000000001</v>
      </c>
      <c r="IG48" s="8">
        <v>1.544</v>
      </c>
      <c r="IH48" s="8">
        <v>1.544</v>
      </c>
      <c r="II48" s="8">
        <v>3.702</v>
      </c>
      <c r="IJ48" s="8">
        <v>3.7130000000000001</v>
      </c>
      <c r="IK48" s="8">
        <v>1.32</v>
      </c>
      <c r="IL48" s="8">
        <v>1.881</v>
      </c>
      <c r="IM48" s="8">
        <v>1.476</v>
      </c>
      <c r="IN48" s="6">
        <v>2.0880000000000001</v>
      </c>
      <c r="IP48" s="5">
        <v>3.7010000000000001</v>
      </c>
      <c r="IQ48" s="8">
        <v>3.702</v>
      </c>
      <c r="IR48" s="8">
        <v>6.8390000000000004</v>
      </c>
      <c r="IS48" s="8">
        <v>16.89</v>
      </c>
      <c r="IT48" s="8">
        <v>5.9059999999999997</v>
      </c>
      <c r="IU48" s="8">
        <v>8.3800000000000008</v>
      </c>
      <c r="IV48" s="8">
        <v>2.2240000000000002</v>
      </c>
      <c r="IW48" s="8">
        <v>4.4349999999999996</v>
      </c>
      <c r="IX48" s="8">
        <v>6.6790000000000003</v>
      </c>
      <c r="IY48" s="8">
        <v>26.18</v>
      </c>
      <c r="IZ48" s="8">
        <v>1.716</v>
      </c>
      <c r="JA48" s="8">
        <v>1.7150000000000001</v>
      </c>
      <c r="JB48" s="8">
        <v>4.1130000000000004</v>
      </c>
      <c r="JC48" s="8">
        <v>4.125</v>
      </c>
      <c r="JD48" s="8">
        <v>1.466</v>
      </c>
      <c r="JE48" s="8">
        <v>2.09</v>
      </c>
      <c r="JF48" s="8">
        <v>1.64</v>
      </c>
      <c r="JG48" s="6">
        <v>2.3199999999999998</v>
      </c>
    </row>
    <row r="49" spans="1:267" ht="90" customHeight="1" thickBot="1" x14ac:dyDescent="0.4">
      <c r="A49" s="254"/>
      <c r="B49" s="22" t="s">
        <v>120</v>
      </c>
      <c r="C49" s="260"/>
      <c r="D49" s="261"/>
      <c r="E49" s="260"/>
      <c r="F49" s="261"/>
      <c r="G49" s="260"/>
      <c r="H49" s="261"/>
      <c r="I49" s="26">
        <v>3</v>
      </c>
      <c r="J49" s="26">
        <v>6</v>
      </c>
      <c r="K49" s="26" t="s">
        <v>209</v>
      </c>
      <c r="L49" s="22" t="s">
        <v>210</v>
      </c>
      <c r="N49" s="69">
        <f>'objects basic info'!$H$15/1000*9.8</f>
        <v>1.9600000000000003E-2</v>
      </c>
      <c r="O49" s="55" t="s">
        <v>200</v>
      </c>
      <c r="P49" s="61">
        <v>0.5</v>
      </c>
      <c r="Q49" s="66" t="s">
        <v>156</v>
      </c>
      <c r="R49" s="69"/>
      <c r="S49" s="70"/>
      <c r="T49" s="61"/>
      <c r="U49" s="55"/>
      <c r="W49" s="10"/>
      <c r="X49" s="12" t="str">
        <f t="shared" si="0"/>
        <v/>
      </c>
      <c r="Y49" s="10"/>
      <c r="Z49" s="12" t="str">
        <f t="shared" si="1"/>
        <v/>
      </c>
      <c r="AA49" s="32">
        <f>P49</f>
        <v>0.5</v>
      </c>
      <c r="AB49" s="12">
        <f t="shared" si="2"/>
        <v>4</v>
      </c>
      <c r="AC49" s="32"/>
      <c r="AD49" s="12" t="str">
        <f t="shared" si="3"/>
        <v/>
      </c>
      <c r="AE49" s="32"/>
      <c r="AF49" s="12" t="str">
        <f t="shared" si="4"/>
        <v/>
      </c>
      <c r="AG49" s="32">
        <f>N49</f>
        <v>1.9600000000000003E-2</v>
      </c>
      <c r="AH49" s="12">
        <f t="shared" si="5"/>
        <v>0.5</v>
      </c>
      <c r="AI49" s="32"/>
      <c r="AJ49" s="12"/>
      <c r="AK49" s="32"/>
      <c r="AL49" s="12"/>
      <c r="AM49" s="32"/>
      <c r="AN49" s="12"/>
      <c r="AO49" s="32"/>
      <c r="AP49" s="12"/>
      <c r="AQ49" s="32"/>
      <c r="AR49" s="12"/>
      <c r="AS49" s="32"/>
      <c r="AT49" s="12"/>
      <c r="AU49" s="32"/>
      <c r="AV49" s="12"/>
      <c r="AW49" s="32"/>
      <c r="AX49" s="12"/>
      <c r="AY49" s="32"/>
      <c r="AZ49" s="12"/>
      <c r="BA49" s="32"/>
      <c r="BB49" s="12"/>
      <c r="BC49" s="32"/>
      <c r="BD49" s="12"/>
      <c r="BE49" s="32"/>
      <c r="BF49" s="12"/>
      <c r="BH49" s="10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0.38100000000000001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2">
        <v>0</v>
      </c>
      <c r="CA49" s="10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0.76300000000000001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2">
        <v>0</v>
      </c>
      <c r="CT49" s="10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1.526</v>
      </c>
      <c r="CZ49" s="11">
        <v>0</v>
      </c>
      <c r="DA49" s="11">
        <v>0</v>
      </c>
      <c r="DB49" s="11">
        <v>0</v>
      </c>
      <c r="DC49" s="11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1">
        <v>0</v>
      </c>
      <c r="DK49" s="12">
        <v>0</v>
      </c>
      <c r="DM49" s="10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2.2879999999999998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2">
        <v>0</v>
      </c>
      <c r="EF49" s="10">
        <v>0.76200000000000001</v>
      </c>
      <c r="EG49" s="11">
        <v>0.76200000000000001</v>
      </c>
      <c r="EH49" s="11">
        <v>5.431</v>
      </c>
      <c r="EI49" s="11">
        <v>6.008</v>
      </c>
      <c r="EJ49" s="11">
        <v>4.133</v>
      </c>
      <c r="EK49" s="11">
        <v>4.0940000000000003</v>
      </c>
      <c r="EL49" s="11">
        <v>0.72199999999999998</v>
      </c>
      <c r="EM49" s="11">
        <v>0.755</v>
      </c>
      <c r="EN49" s="11">
        <v>10.949</v>
      </c>
      <c r="EO49" s="11">
        <v>10.949</v>
      </c>
      <c r="EP49" s="11">
        <v>0.749</v>
      </c>
      <c r="EQ49" s="11">
        <v>0.749</v>
      </c>
      <c r="ER49" s="11">
        <v>11.295999999999999</v>
      </c>
      <c r="ES49" s="11">
        <v>11.295999999999999</v>
      </c>
      <c r="ET49" s="11">
        <v>0.78900000000000003</v>
      </c>
      <c r="EU49" s="11">
        <v>0.76500000000000001</v>
      </c>
      <c r="EV49" s="11">
        <v>1.9650000000000001</v>
      </c>
      <c r="EW49" s="12">
        <v>2.351</v>
      </c>
      <c r="EY49" s="10">
        <v>0</v>
      </c>
      <c r="EZ49" s="11">
        <v>0</v>
      </c>
      <c r="FA49" s="11">
        <v>0</v>
      </c>
      <c r="FB49" s="11">
        <v>0</v>
      </c>
      <c r="FC49" s="11">
        <v>0</v>
      </c>
      <c r="FD49" s="11">
        <v>3.8140000000000001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0</v>
      </c>
      <c r="FO49" s="11">
        <v>0</v>
      </c>
      <c r="FP49" s="12">
        <v>0</v>
      </c>
      <c r="FR49" s="10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4.577</v>
      </c>
      <c r="FX49" s="11">
        <v>0</v>
      </c>
      <c r="FY49" s="11">
        <v>0</v>
      </c>
      <c r="FZ49" s="11">
        <v>0</v>
      </c>
      <c r="GA49" s="11">
        <v>0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v>0</v>
      </c>
      <c r="GI49" s="12">
        <v>0</v>
      </c>
      <c r="GK49" s="10">
        <v>0</v>
      </c>
      <c r="GL49" s="11">
        <v>0</v>
      </c>
      <c r="GM49" s="11">
        <v>0</v>
      </c>
      <c r="GN49" s="11">
        <v>0</v>
      </c>
      <c r="GO49" s="11">
        <v>0</v>
      </c>
      <c r="GP49" s="11">
        <v>5.3390000000000004</v>
      </c>
      <c r="GQ49" s="11">
        <v>0</v>
      </c>
      <c r="GR49" s="11">
        <v>0</v>
      </c>
      <c r="GS49" s="11">
        <v>0</v>
      </c>
      <c r="GT49" s="11">
        <v>0</v>
      </c>
      <c r="GU49" s="11">
        <v>0</v>
      </c>
      <c r="GV49" s="11">
        <v>0</v>
      </c>
      <c r="GW49" s="11">
        <v>0</v>
      </c>
      <c r="GX49" s="11">
        <v>0</v>
      </c>
      <c r="GY49" s="11">
        <v>0</v>
      </c>
      <c r="GZ49" s="11">
        <v>0</v>
      </c>
      <c r="HA49" s="11">
        <v>0</v>
      </c>
      <c r="HB49" s="12">
        <v>0</v>
      </c>
      <c r="HD49" s="10">
        <v>1.524</v>
      </c>
      <c r="HE49" s="11">
        <v>1.524</v>
      </c>
      <c r="HF49" s="11">
        <v>10.862</v>
      </c>
      <c r="HG49" s="11">
        <v>12.016</v>
      </c>
      <c r="HH49" s="11">
        <v>8.266</v>
      </c>
      <c r="HI49" s="11">
        <v>8.1869999999999994</v>
      </c>
      <c r="HJ49" s="11">
        <v>1.4430000000000001</v>
      </c>
      <c r="HK49" s="11">
        <v>1.51</v>
      </c>
      <c r="HL49" s="11">
        <v>21.898</v>
      </c>
      <c r="HM49" s="11">
        <v>21.898</v>
      </c>
      <c r="HN49" s="11">
        <v>1.498</v>
      </c>
      <c r="HO49" s="11">
        <v>1.498</v>
      </c>
      <c r="HP49" s="11">
        <v>22.591999999999999</v>
      </c>
      <c r="HQ49" s="11">
        <v>22.591999999999999</v>
      </c>
      <c r="HR49" s="11">
        <v>1.577</v>
      </c>
      <c r="HS49" s="11">
        <v>1.53</v>
      </c>
      <c r="HT49" s="11">
        <v>3.93</v>
      </c>
      <c r="HU49" s="12">
        <v>4.7030000000000003</v>
      </c>
      <c r="HW49" s="10">
        <v>0</v>
      </c>
      <c r="HX49" s="11">
        <v>0</v>
      </c>
      <c r="HY49" s="11">
        <v>0</v>
      </c>
      <c r="HZ49" s="11">
        <v>0</v>
      </c>
      <c r="IA49" s="11">
        <v>0</v>
      </c>
      <c r="IB49" s="11">
        <v>6.8650000000000002</v>
      </c>
      <c r="IC49" s="11">
        <v>0</v>
      </c>
      <c r="ID49" s="11">
        <v>0</v>
      </c>
      <c r="IE49" s="11">
        <v>0</v>
      </c>
      <c r="IF49" s="11">
        <v>0</v>
      </c>
      <c r="IG49" s="11">
        <v>0</v>
      </c>
      <c r="IH49" s="11">
        <v>0</v>
      </c>
      <c r="II49" s="11">
        <v>0</v>
      </c>
      <c r="IJ49" s="11">
        <v>0</v>
      </c>
      <c r="IK49" s="11">
        <v>0</v>
      </c>
      <c r="IL49" s="11">
        <v>0</v>
      </c>
      <c r="IM49" s="11">
        <v>0</v>
      </c>
      <c r="IN49" s="12">
        <v>0</v>
      </c>
      <c r="IP49" s="10">
        <v>0</v>
      </c>
      <c r="IQ49" s="11">
        <v>0</v>
      </c>
      <c r="IR49" s="11">
        <v>0</v>
      </c>
      <c r="IS49" s="11">
        <v>0</v>
      </c>
      <c r="IT49" s="11">
        <v>0</v>
      </c>
      <c r="IU49" s="11">
        <v>7.6280000000000001</v>
      </c>
      <c r="IV49" s="11">
        <v>0</v>
      </c>
      <c r="IW49" s="11">
        <v>0</v>
      </c>
      <c r="IX49" s="11">
        <v>0</v>
      </c>
      <c r="IY49" s="11">
        <v>0</v>
      </c>
      <c r="IZ49" s="11">
        <v>0</v>
      </c>
      <c r="JA49" s="11">
        <v>0</v>
      </c>
      <c r="JB49" s="11">
        <v>0</v>
      </c>
      <c r="JC49" s="11">
        <v>0</v>
      </c>
      <c r="JD49" s="11">
        <v>0</v>
      </c>
      <c r="JE49" s="11">
        <v>0</v>
      </c>
      <c r="JF49" s="11">
        <v>0</v>
      </c>
      <c r="JG49" s="12">
        <v>0</v>
      </c>
    </row>
    <row r="50" spans="1:267" ht="90" customHeight="1" x14ac:dyDescent="0.35">
      <c r="A50" s="253" t="s">
        <v>179</v>
      </c>
      <c r="B50" s="20" t="s">
        <v>180</v>
      </c>
      <c r="C50" s="256"/>
      <c r="D50" s="257"/>
      <c r="E50" s="256"/>
      <c r="F50" s="257"/>
      <c r="G50" s="256"/>
      <c r="H50" s="257"/>
      <c r="I50" s="24">
        <v>4</v>
      </c>
      <c r="J50" s="24">
        <v>6</v>
      </c>
      <c r="K50" s="24" t="s">
        <v>209</v>
      </c>
      <c r="L50" s="20" t="s">
        <v>210</v>
      </c>
      <c r="N50" s="56">
        <f>'objects basic info'!$H$16/1000*9.8</f>
        <v>0.98000000000000009</v>
      </c>
      <c r="O50" s="59" t="s">
        <v>199</v>
      </c>
      <c r="P50" s="60"/>
      <c r="Q50" s="67"/>
      <c r="R50" s="56"/>
      <c r="S50" s="53"/>
      <c r="T50" s="60"/>
      <c r="U50" s="53"/>
      <c r="W50" s="33"/>
      <c r="X50" s="35" t="str">
        <f t="shared" si="0"/>
        <v/>
      </c>
      <c r="Y50" s="33"/>
      <c r="Z50" s="35" t="str">
        <f t="shared" si="1"/>
        <v/>
      </c>
      <c r="AA50" s="39"/>
      <c r="AB50" s="35" t="str">
        <f t="shared" si="2"/>
        <v/>
      </c>
      <c r="AC50" s="39">
        <f>N50</f>
        <v>0.98000000000000009</v>
      </c>
      <c r="AD50" s="35">
        <f t="shared" si="3"/>
        <v>1</v>
      </c>
      <c r="AE50" s="39"/>
      <c r="AF50" s="35" t="str">
        <f t="shared" si="4"/>
        <v/>
      </c>
      <c r="AG50" s="39"/>
      <c r="AH50" s="35" t="str">
        <f t="shared" si="5"/>
        <v/>
      </c>
      <c r="AI50" s="39"/>
      <c r="AJ50" s="35"/>
      <c r="AK50" s="39"/>
      <c r="AL50" s="35"/>
      <c r="AM50" s="39"/>
      <c r="AN50" s="35"/>
      <c r="AO50" s="39"/>
      <c r="AP50" s="35"/>
      <c r="AQ50" s="39"/>
      <c r="AR50" s="35"/>
      <c r="AS50" s="39"/>
      <c r="AT50" s="35"/>
      <c r="AU50" s="39"/>
      <c r="AV50" s="35"/>
      <c r="AW50" s="39"/>
      <c r="AX50" s="35"/>
      <c r="AY50" s="39"/>
      <c r="AZ50" s="35"/>
      <c r="BA50" s="39"/>
      <c r="BB50" s="35"/>
      <c r="BC50" s="39"/>
      <c r="BD50" s="35"/>
      <c r="BE50" s="39"/>
      <c r="BF50" s="35"/>
      <c r="BH50" s="13">
        <v>9.5000000000000001E-2</v>
      </c>
      <c r="BI50" s="14">
        <v>9.5000000000000001E-2</v>
      </c>
      <c r="BJ50" s="14">
        <v>0.67900000000000005</v>
      </c>
      <c r="BK50" s="14">
        <v>0.751</v>
      </c>
      <c r="BL50" s="14">
        <v>0.51700000000000002</v>
      </c>
      <c r="BM50" s="14">
        <v>0.51200000000000001</v>
      </c>
      <c r="BN50" s="14">
        <v>0.09</v>
      </c>
      <c r="BO50" s="14">
        <v>9.4E-2</v>
      </c>
      <c r="BP50" s="14">
        <v>1.369</v>
      </c>
      <c r="BQ50" s="14">
        <v>1.369</v>
      </c>
      <c r="BR50" s="14">
        <v>9.4E-2</v>
      </c>
      <c r="BS50" s="14">
        <v>9.4E-2</v>
      </c>
      <c r="BT50" s="14">
        <v>1.4119999999999999</v>
      </c>
      <c r="BU50" s="14">
        <v>1.4119999999999999</v>
      </c>
      <c r="BV50" s="14">
        <v>9.9000000000000005E-2</v>
      </c>
      <c r="BW50" s="14">
        <v>9.6000000000000002E-2</v>
      </c>
      <c r="BX50" s="14">
        <v>0.246</v>
      </c>
      <c r="BY50" s="15">
        <v>0.29399999999999998</v>
      </c>
      <c r="CA50" s="13">
        <v>0.191</v>
      </c>
      <c r="CB50" s="14">
        <v>0.191</v>
      </c>
      <c r="CC50" s="14">
        <v>1.3580000000000001</v>
      </c>
      <c r="CD50" s="14">
        <v>1.502</v>
      </c>
      <c r="CE50" s="14">
        <v>1.0329999999999999</v>
      </c>
      <c r="CF50" s="14">
        <v>1.0229999999999999</v>
      </c>
      <c r="CG50" s="14">
        <v>0.18</v>
      </c>
      <c r="CH50" s="14">
        <v>0.189</v>
      </c>
      <c r="CI50" s="14">
        <v>2.7370000000000001</v>
      </c>
      <c r="CJ50" s="14">
        <v>2.7370000000000001</v>
      </c>
      <c r="CK50" s="14">
        <v>0.187</v>
      </c>
      <c r="CL50" s="14">
        <v>0.187</v>
      </c>
      <c r="CM50" s="14">
        <v>2.8239999999999998</v>
      </c>
      <c r="CN50" s="14">
        <v>2.8239999999999998</v>
      </c>
      <c r="CO50" s="14">
        <v>0.19700000000000001</v>
      </c>
      <c r="CP50" s="14">
        <v>0.191</v>
      </c>
      <c r="CQ50" s="14">
        <v>0.49099999999999999</v>
      </c>
      <c r="CR50" s="15">
        <v>0.58799999999999997</v>
      </c>
      <c r="CT50" s="13">
        <v>0.38100000000000001</v>
      </c>
      <c r="CU50" s="14">
        <v>0.38100000000000001</v>
      </c>
      <c r="CV50" s="14">
        <v>2.7149999999999999</v>
      </c>
      <c r="CW50" s="14">
        <v>3.004</v>
      </c>
      <c r="CX50" s="14">
        <v>2.0659999999999998</v>
      </c>
      <c r="CY50" s="14">
        <v>2.0470000000000002</v>
      </c>
      <c r="CZ50" s="14">
        <v>0.36099999999999999</v>
      </c>
      <c r="DA50" s="14">
        <v>0.377</v>
      </c>
      <c r="DB50" s="14">
        <v>5.4749999999999996</v>
      </c>
      <c r="DC50" s="14">
        <v>5.4749999999999996</v>
      </c>
      <c r="DD50" s="14">
        <v>0.374</v>
      </c>
      <c r="DE50" s="14">
        <v>0.374</v>
      </c>
      <c r="DF50" s="14">
        <v>5.6479999999999997</v>
      </c>
      <c r="DG50" s="14">
        <v>5.6479999999999997</v>
      </c>
      <c r="DH50" s="14">
        <v>0.39400000000000002</v>
      </c>
      <c r="DI50" s="14">
        <v>0.38200000000000001</v>
      </c>
      <c r="DJ50" s="14">
        <v>0.98299999999999998</v>
      </c>
      <c r="DK50" s="15">
        <v>1.1759999999999999</v>
      </c>
      <c r="DM50" s="13">
        <v>0.57199999999999995</v>
      </c>
      <c r="DN50" s="14">
        <v>0.57199999999999995</v>
      </c>
      <c r="DO50" s="14">
        <v>4.0730000000000004</v>
      </c>
      <c r="DP50" s="14">
        <v>4.5060000000000002</v>
      </c>
      <c r="DQ50" s="14">
        <v>3.1</v>
      </c>
      <c r="DR50" s="14">
        <v>3.07</v>
      </c>
      <c r="DS50" s="14">
        <v>0.54100000000000004</v>
      </c>
      <c r="DT50" s="14">
        <v>0.56599999999999995</v>
      </c>
      <c r="DU50" s="14">
        <v>8.2119999999999997</v>
      </c>
      <c r="DV50" s="14">
        <v>8.2119999999999997</v>
      </c>
      <c r="DW50" s="14">
        <v>0.56200000000000006</v>
      </c>
      <c r="DX50" s="14">
        <v>0.56200000000000006</v>
      </c>
      <c r="DY50" s="14">
        <v>8.4719999999999995</v>
      </c>
      <c r="DZ50" s="14">
        <v>8.4719999999999995</v>
      </c>
      <c r="EA50" s="14">
        <v>0.59099999999999997</v>
      </c>
      <c r="EB50" s="14">
        <v>0.57399999999999995</v>
      </c>
      <c r="EC50" s="14">
        <v>1.474</v>
      </c>
      <c r="ED50" s="15">
        <v>1.7629999999999999</v>
      </c>
      <c r="EF50" s="13">
        <v>0.68100000000000005</v>
      </c>
      <c r="EG50" s="14">
        <v>0.68100000000000005</v>
      </c>
      <c r="EH50" s="14">
        <v>4.0540000000000003</v>
      </c>
      <c r="EI50" s="14">
        <v>3.0219999999999998</v>
      </c>
      <c r="EJ50" s="14">
        <v>3.0739999999999998</v>
      </c>
      <c r="EK50" s="14">
        <v>2.9039999999999999</v>
      </c>
      <c r="EL50" s="14">
        <v>0.65</v>
      </c>
      <c r="EM50" s="14">
        <v>0.69799999999999995</v>
      </c>
      <c r="EN50" s="14">
        <v>4.1189999999999998</v>
      </c>
      <c r="EO50" s="14">
        <v>3.7490000000000001</v>
      </c>
      <c r="EP50" s="14">
        <v>0.63700000000000001</v>
      </c>
      <c r="EQ50" s="14">
        <v>0.63700000000000001</v>
      </c>
      <c r="ER50" s="14">
        <v>4.0960000000000001</v>
      </c>
      <c r="ES50" s="14">
        <v>4.0960000000000001</v>
      </c>
      <c r="ET50" s="14">
        <v>0.71099999999999997</v>
      </c>
      <c r="EU50" s="14">
        <v>0.66500000000000004</v>
      </c>
      <c r="EV50" s="14">
        <v>1.2569999999999999</v>
      </c>
      <c r="EW50" s="15">
        <v>1.1160000000000001</v>
      </c>
      <c r="EY50" s="13">
        <v>0.95299999999999996</v>
      </c>
      <c r="EZ50" s="14">
        <v>0.95299999999999996</v>
      </c>
      <c r="FA50" s="14">
        <v>6.7880000000000003</v>
      </c>
      <c r="FB50" s="14">
        <v>7.51</v>
      </c>
      <c r="FC50" s="14">
        <v>5.1660000000000004</v>
      </c>
      <c r="FD50" s="14">
        <v>5.117</v>
      </c>
      <c r="FE50" s="14">
        <v>0.90200000000000002</v>
      </c>
      <c r="FF50" s="14">
        <v>0.94399999999999995</v>
      </c>
      <c r="FG50" s="14">
        <v>13.686</v>
      </c>
      <c r="FH50" s="14">
        <v>13.686</v>
      </c>
      <c r="FI50" s="14">
        <v>0.93600000000000005</v>
      </c>
      <c r="FJ50" s="14">
        <v>0.93600000000000005</v>
      </c>
      <c r="FK50" s="14">
        <v>14.12</v>
      </c>
      <c r="FL50" s="14">
        <v>14.12</v>
      </c>
      <c r="FM50" s="14">
        <v>0.98599999999999999</v>
      </c>
      <c r="FN50" s="14">
        <v>0.95599999999999996</v>
      </c>
      <c r="FO50" s="14">
        <v>2.456</v>
      </c>
      <c r="FP50" s="15">
        <v>2.9390000000000001</v>
      </c>
      <c r="FR50" s="13">
        <v>1.143</v>
      </c>
      <c r="FS50" s="14">
        <v>1.143</v>
      </c>
      <c r="FT50" s="14">
        <v>8.1460000000000008</v>
      </c>
      <c r="FU50" s="14">
        <v>9.0120000000000005</v>
      </c>
      <c r="FV50" s="14">
        <v>6.1989999999999998</v>
      </c>
      <c r="FW50" s="14">
        <v>6.141</v>
      </c>
      <c r="FX50" s="14">
        <v>1.0820000000000001</v>
      </c>
      <c r="FY50" s="14">
        <v>1.1319999999999999</v>
      </c>
      <c r="FZ50" s="14">
        <v>16.423999999999999</v>
      </c>
      <c r="GA50" s="14">
        <v>16.423999999999999</v>
      </c>
      <c r="GB50" s="14">
        <v>1.123</v>
      </c>
      <c r="GC50" s="14">
        <v>1.123</v>
      </c>
      <c r="GD50" s="14">
        <v>16.943999999999999</v>
      </c>
      <c r="GE50" s="14">
        <v>16.943999999999999</v>
      </c>
      <c r="GF50" s="14">
        <v>1.1830000000000001</v>
      </c>
      <c r="GG50" s="14">
        <v>1.147</v>
      </c>
      <c r="GH50" s="14">
        <v>2.948</v>
      </c>
      <c r="GI50" s="15">
        <v>3.5270000000000001</v>
      </c>
      <c r="GK50" s="13">
        <v>1.3340000000000001</v>
      </c>
      <c r="GL50" s="14">
        <v>1.3340000000000001</v>
      </c>
      <c r="GM50" s="14">
        <v>9.5039999999999996</v>
      </c>
      <c r="GN50" s="14">
        <v>10.513999999999999</v>
      </c>
      <c r="GO50" s="14">
        <v>7.2320000000000002</v>
      </c>
      <c r="GP50" s="14">
        <v>7.1639999999999997</v>
      </c>
      <c r="GQ50" s="14">
        <v>1.2629999999999999</v>
      </c>
      <c r="GR50" s="14">
        <v>1.321</v>
      </c>
      <c r="GS50" s="14">
        <v>19.161000000000001</v>
      </c>
      <c r="GT50" s="14">
        <v>19.161000000000001</v>
      </c>
      <c r="GU50" s="14">
        <v>1.3109999999999999</v>
      </c>
      <c r="GV50" s="14">
        <v>1.3109999999999999</v>
      </c>
      <c r="GW50" s="14">
        <v>19.768000000000001</v>
      </c>
      <c r="GX50" s="14">
        <v>19.768000000000001</v>
      </c>
      <c r="GY50" s="14">
        <v>1.38</v>
      </c>
      <c r="GZ50" s="14">
        <v>1.3380000000000001</v>
      </c>
      <c r="HA50" s="14">
        <v>3.4390000000000001</v>
      </c>
      <c r="HB50" s="15">
        <v>4.1150000000000002</v>
      </c>
      <c r="HD50" s="13">
        <v>1.361</v>
      </c>
      <c r="HE50" s="14">
        <v>1.361</v>
      </c>
      <c r="HF50" s="14">
        <v>8.1069999999999993</v>
      </c>
      <c r="HG50" s="14">
        <v>6.0439999999999996</v>
      </c>
      <c r="HH50" s="14">
        <v>6.1470000000000002</v>
      </c>
      <c r="HI50" s="14">
        <v>5.8090000000000002</v>
      </c>
      <c r="HJ50" s="14">
        <v>1.2989999999999999</v>
      </c>
      <c r="HK50" s="14">
        <v>1.397</v>
      </c>
      <c r="HL50" s="14">
        <v>8.2379999999999995</v>
      </c>
      <c r="HM50" s="14">
        <v>7.4980000000000002</v>
      </c>
      <c r="HN50" s="14">
        <v>1.2729999999999999</v>
      </c>
      <c r="HO50" s="14">
        <v>1.2729999999999999</v>
      </c>
      <c r="HP50" s="14">
        <v>8.1920000000000002</v>
      </c>
      <c r="HQ50" s="14">
        <v>8.1920000000000002</v>
      </c>
      <c r="HR50" s="14">
        <v>1.421</v>
      </c>
      <c r="HS50" s="14">
        <v>1.331</v>
      </c>
      <c r="HT50" s="14">
        <v>2.5139999999999998</v>
      </c>
      <c r="HU50" s="15">
        <v>2.2330000000000001</v>
      </c>
      <c r="HW50" s="13">
        <v>1.7150000000000001</v>
      </c>
      <c r="HX50" s="14">
        <v>1.7150000000000001</v>
      </c>
      <c r="HY50" s="14">
        <v>12.218999999999999</v>
      </c>
      <c r="HZ50" s="14">
        <v>13.518000000000001</v>
      </c>
      <c r="IA50" s="14">
        <v>9.2989999999999995</v>
      </c>
      <c r="IB50" s="14">
        <v>9.2110000000000003</v>
      </c>
      <c r="IC50" s="14">
        <v>1.6240000000000001</v>
      </c>
      <c r="ID50" s="14">
        <v>1.698</v>
      </c>
      <c r="IE50" s="14">
        <v>24.635999999999999</v>
      </c>
      <c r="IF50" s="14">
        <v>24.635999999999999</v>
      </c>
      <c r="IG50" s="14">
        <v>1.6850000000000001</v>
      </c>
      <c r="IH50" s="14">
        <v>1.6850000000000001</v>
      </c>
      <c r="II50" s="14">
        <v>25.416</v>
      </c>
      <c r="IJ50" s="14">
        <v>25.416</v>
      </c>
      <c r="IK50" s="14">
        <v>1.774</v>
      </c>
      <c r="IL50" s="14">
        <v>1.7210000000000001</v>
      </c>
      <c r="IM50" s="14">
        <v>4.4219999999999997</v>
      </c>
      <c r="IN50" s="15">
        <v>5.29</v>
      </c>
      <c r="IP50" s="13">
        <v>1.905</v>
      </c>
      <c r="IQ50" s="14">
        <v>1.905</v>
      </c>
      <c r="IR50" s="14">
        <v>13.577</v>
      </c>
      <c r="IS50" s="14">
        <v>15.02</v>
      </c>
      <c r="IT50" s="14">
        <v>10.332000000000001</v>
      </c>
      <c r="IU50" s="14">
        <v>10.234</v>
      </c>
      <c r="IV50" s="14">
        <v>1.804</v>
      </c>
      <c r="IW50" s="14">
        <v>1.887</v>
      </c>
      <c r="IX50" s="14">
        <v>27.373000000000001</v>
      </c>
      <c r="IY50" s="14">
        <v>27.373000000000001</v>
      </c>
      <c r="IZ50" s="14">
        <v>1.8720000000000001</v>
      </c>
      <c r="JA50" s="14">
        <v>1.8720000000000001</v>
      </c>
      <c r="JB50" s="14">
        <v>28.24</v>
      </c>
      <c r="JC50" s="14">
        <v>28.24</v>
      </c>
      <c r="JD50" s="14">
        <v>1.9710000000000001</v>
      </c>
      <c r="JE50" s="14">
        <v>1.9119999999999999</v>
      </c>
      <c r="JF50" s="14">
        <v>4.9130000000000003</v>
      </c>
      <c r="JG50" s="15">
        <v>5.8780000000000001</v>
      </c>
    </row>
    <row r="51" spans="1:267" s="77" customFormat="1" ht="90" customHeight="1" thickBot="1" x14ac:dyDescent="0.4">
      <c r="A51" s="254"/>
      <c r="B51" s="22" t="s">
        <v>181</v>
      </c>
      <c r="C51" s="262"/>
      <c r="D51" s="262"/>
      <c r="E51" s="262"/>
      <c r="F51" s="262"/>
      <c r="G51" s="262"/>
      <c r="H51" s="262"/>
      <c r="I51" s="26">
        <v>4</v>
      </c>
      <c r="J51" s="26">
        <v>6</v>
      </c>
      <c r="K51" s="26" t="s">
        <v>209</v>
      </c>
      <c r="L51" s="22" t="s">
        <v>210</v>
      </c>
      <c r="M51"/>
      <c r="N51" s="69">
        <f>'objects basic info'!$H$16/1000*9.8</f>
        <v>0.98000000000000009</v>
      </c>
      <c r="O51" s="55" t="s">
        <v>199</v>
      </c>
      <c r="P51" s="61"/>
      <c r="Q51" s="66"/>
      <c r="R51" s="54"/>
      <c r="S51" s="55"/>
      <c r="T51" s="61"/>
      <c r="U51" s="55"/>
      <c r="V51"/>
      <c r="W51" s="10"/>
      <c r="X51" s="12" t="str">
        <f t="shared" si="0"/>
        <v/>
      </c>
      <c r="Y51" s="10"/>
      <c r="Z51" s="12" t="str">
        <f t="shared" si="1"/>
        <v/>
      </c>
      <c r="AA51" s="32"/>
      <c r="AB51" s="12" t="str">
        <f t="shared" si="2"/>
        <v/>
      </c>
      <c r="AC51" s="32">
        <f>N51</f>
        <v>0.98000000000000009</v>
      </c>
      <c r="AD51" s="12">
        <f t="shared" si="3"/>
        <v>2</v>
      </c>
      <c r="AE51" s="32"/>
      <c r="AF51" s="12" t="str">
        <f t="shared" si="4"/>
        <v/>
      </c>
      <c r="AG51" s="32"/>
      <c r="AH51" s="12" t="str">
        <f t="shared" si="5"/>
        <v/>
      </c>
      <c r="AI51" s="32"/>
      <c r="AJ51" s="12"/>
      <c r="AK51" s="32"/>
      <c r="AL51" s="12"/>
      <c r="AM51" s="32"/>
      <c r="AN51" s="12"/>
      <c r="AO51" s="32"/>
      <c r="AP51" s="12"/>
      <c r="AQ51" s="32"/>
      <c r="AR51" s="12"/>
      <c r="AS51" s="32"/>
      <c r="AT51" s="12"/>
      <c r="AU51" s="32"/>
      <c r="AV51" s="12"/>
      <c r="AW51" s="32"/>
      <c r="AX51" s="12"/>
      <c r="AY51" s="32"/>
      <c r="AZ51" s="12"/>
      <c r="BA51" s="32"/>
      <c r="BB51" s="12"/>
      <c r="BC51" s="32"/>
      <c r="BD51" s="12"/>
      <c r="BE51" s="32"/>
      <c r="BF51" s="12"/>
      <c r="BG51"/>
      <c r="BH51" s="10">
        <v>8.5000000000000006E-2</v>
      </c>
      <c r="BI51" s="16">
        <v>8.5000000000000006E-2</v>
      </c>
      <c r="BJ51" s="16">
        <v>0.50700000000000001</v>
      </c>
      <c r="BK51" s="16">
        <v>0.378</v>
      </c>
      <c r="BL51" s="16">
        <v>0.38400000000000001</v>
      </c>
      <c r="BM51" s="16">
        <v>0.36299999999999999</v>
      </c>
      <c r="BN51" s="16">
        <v>8.1000000000000003E-2</v>
      </c>
      <c r="BO51" s="16">
        <v>8.6999999999999994E-2</v>
      </c>
      <c r="BP51" s="16">
        <v>0.51500000000000001</v>
      </c>
      <c r="BQ51" s="16">
        <v>0.46899999999999997</v>
      </c>
      <c r="BR51" s="16">
        <v>0.08</v>
      </c>
      <c r="BS51" s="16">
        <v>0.08</v>
      </c>
      <c r="BT51" s="16">
        <v>0.51200000000000001</v>
      </c>
      <c r="BU51" s="16">
        <v>0.51200000000000001</v>
      </c>
      <c r="BV51" s="16">
        <v>8.8999999999999996E-2</v>
      </c>
      <c r="BW51" s="16">
        <v>8.3000000000000004E-2</v>
      </c>
      <c r="BX51" s="16">
        <v>0.157</v>
      </c>
      <c r="BY51" s="12">
        <v>0.14000000000000001</v>
      </c>
      <c r="BZ51"/>
      <c r="CA51" s="10">
        <v>0.17</v>
      </c>
      <c r="CB51" s="11">
        <v>0.17</v>
      </c>
      <c r="CC51" s="11">
        <v>1.0129999999999999</v>
      </c>
      <c r="CD51" s="11">
        <v>0.75600000000000001</v>
      </c>
      <c r="CE51" s="11">
        <v>0.76800000000000002</v>
      </c>
      <c r="CF51" s="11">
        <v>0.72599999999999998</v>
      </c>
      <c r="CG51" s="11">
        <v>0.16200000000000001</v>
      </c>
      <c r="CH51" s="11">
        <v>0.17499999999999999</v>
      </c>
      <c r="CI51" s="11">
        <v>1.03</v>
      </c>
      <c r="CJ51" s="11">
        <v>0.93700000000000006</v>
      </c>
      <c r="CK51" s="11">
        <v>0.159</v>
      </c>
      <c r="CL51" s="11">
        <v>0.159</v>
      </c>
      <c r="CM51" s="11">
        <v>1.024</v>
      </c>
      <c r="CN51" s="11">
        <v>1.024</v>
      </c>
      <c r="CO51" s="11">
        <v>0.17799999999999999</v>
      </c>
      <c r="CP51" s="11">
        <v>0.16600000000000001</v>
      </c>
      <c r="CQ51" s="11">
        <v>0.314</v>
      </c>
      <c r="CR51" s="12">
        <v>0.27900000000000003</v>
      </c>
      <c r="CS51"/>
      <c r="CT51" s="10">
        <v>0.34</v>
      </c>
      <c r="CU51" s="11">
        <v>0.34</v>
      </c>
      <c r="CV51" s="11">
        <v>2.0270000000000001</v>
      </c>
      <c r="CW51" s="11">
        <v>1.5109999999999999</v>
      </c>
      <c r="CX51" s="11">
        <v>1.5369999999999999</v>
      </c>
      <c r="CY51" s="11">
        <v>1.452</v>
      </c>
      <c r="CZ51" s="11">
        <v>0.32500000000000001</v>
      </c>
      <c r="DA51" s="11">
        <v>0.34899999999999998</v>
      </c>
      <c r="DB51" s="11">
        <v>2.0590000000000002</v>
      </c>
      <c r="DC51" s="11">
        <v>1.875</v>
      </c>
      <c r="DD51" s="11">
        <v>0.318</v>
      </c>
      <c r="DE51" s="11">
        <v>0.318</v>
      </c>
      <c r="DF51" s="11">
        <v>2.048</v>
      </c>
      <c r="DG51" s="11">
        <v>2.048</v>
      </c>
      <c r="DH51" s="11">
        <v>0.35499999999999998</v>
      </c>
      <c r="DI51" s="11">
        <v>0.33300000000000002</v>
      </c>
      <c r="DJ51" s="11">
        <v>0.629</v>
      </c>
      <c r="DK51" s="12">
        <v>0.55800000000000005</v>
      </c>
      <c r="DL51"/>
      <c r="DM51" s="10">
        <v>0.51100000000000001</v>
      </c>
      <c r="DN51" s="11">
        <v>0.51100000000000001</v>
      </c>
      <c r="DO51" s="11">
        <v>3.04</v>
      </c>
      <c r="DP51" s="11">
        <v>2.2669999999999999</v>
      </c>
      <c r="DQ51" s="11">
        <v>2.3050000000000002</v>
      </c>
      <c r="DR51" s="11">
        <v>2.1779999999999999</v>
      </c>
      <c r="DS51" s="11">
        <v>0.48699999999999999</v>
      </c>
      <c r="DT51" s="11">
        <v>0.52400000000000002</v>
      </c>
      <c r="DU51" s="11">
        <v>3.089</v>
      </c>
      <c r="DV51" s="11">
        <v>2.8119999999999998</v>
      </c>
      <c r="DW51" s="11">
        <v>0.47799999999999998</v>
      </c>
      <c r="DX51" s="11">
        <v>0.47799999999999998</v>
      </c>
      <c r="DY51" s="11">
        <v>3.0720000000000001</v>
      </c>
      <c r="DZ51" s="11">
        <v>3.0720000000000001</v>
      </c>
      <c r="EA51" s="11">
        <v>0.53300000000000003</v>
      </c>
      <c r="EB51" s="11">
        <v>0.499</v>
      </c>
      <c r="EC51" s="11">
        <v>0.94299999999999995</v>
      </c>
      <c r="ED51" s="12">
        <v>0.83699999999999997</v>
      </c>
      <c r="EE51"/>
      <c r="EF51" s="10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2"/>
      <c r="EX51"/>
      <c r="EY51" s="10">
        <v>0.85099999999999998</v>
      </c>
      <c r="EZ51" s="11">
        <v>0.85099999999999998</v>
      </c>
      <c r="FA51" s="11">
        <v>5.0670000000000002</v>
      </c>
      <c r="FB51" s="11">
        <v>3.778</v>
      </c>
      <c r="FC51" s="11">
        <v>3.8420000000000001</v>
      </c>
      <c r="FD51" s="11">
        <v>3.63</v>
      </c>
      <c r="FE51" s="11">
        <v>0.81200000000000006</v>
      </c>
      <c r="FF51" s="11">
        <v>0.873</v>
      </c>
      <c r="FG51" s="11">
        <v>5.149</v>
      </c>
      <c r="FH51" s="11">
        <v>4.6859999999999999</v>
      </c>
      <c r="FI51" s="11">
        <v>0.79600000000000004</v>
      </c>
      <c r="FJ51" s="11">
        <v>0.79600000000000004</v>
      </c>
      <c r="FK51" s="11">
        <v>5.12</v>
      </c>
      <c r="FL51" s="11">
        <v>5.12</v>
      </c>
      <c r="FM51" s="11">
        <v>0.88800000000000001</v>
      </c>
      <c r="FN51" s="11">
        <v>0.83199999999999996</v>
      </c>
      <c r="FO51" s="11">
        <v>1.571</v>
      </c>
      <c r="FP51" s="12">
        <v>1.395</v>
      </c>
      <c r="FQ51"/>
      <c r="FR51" s="10">
        <v>1.0209999999999999</v>
      </c>
      <c r="FS51" s="11">
        <v>1.0209999999999999</v>
      </c>
      <c r="FT51" s="11">
        <v>6.08</v>
      </c>
      <c r="FU51" s="11">
        <v>4.5330000000000004</v>
      </c>
      <c r="FV51" s="11">
        <v>4.6109999999999998</v>
      </c>
      <c r="FW51" s="11">
        <v>4.3559999999999999</v>
      </c>
      <c r="FX51" s="11">
        <v>0.97499999999999998</v>
      </c>
      <c r="FY51" s="11">
        <v>1.0469999999999999</v>
      </c>
      <c r="FZ51" s="11">
        <v>6.1779999999999999</v>
      </c>
      <c r="GA51" s="11">
        <v>5.6239999999999997</v>
      </c>
      <c r="GB51" s="11">
        <v>0.95499999999999996</v>
      </c>
      <c r="GC51" s="11">
        <v>0.95499999999999996</v>
      </c>
      <c r="GD51" s="11">
        <v>6.1440000000000001</v>
      </c>
      <c r="GE51" s="11">
        <v>6.1440000000000001</v>
      </c>
      <c r="GF51" s="11">
        <v>1.0660000000000001</v>
      </c>
      <c r="GG51" s="11">
        <v>0.998</v>
      </c>
      <c r="GH51" s="11">
        <v>1.8859999999999999</v>
      </c>
      <c r="GI51" s="12">
        <v>1.6739999999999999</v>
      </c>
      <c r="GJ51"/>
      <c r="GK51" s="10">
        <v>1.1910000000000001</v>
      </c>
      <c r="GL51" s="11">
        <v>1.1910000000000001</v>
      </c>
      <c r="GM51" s="11">
        <v>7.0940000000000003</v>
      </c>
      <c r="GN51" s="11">
        <v>5.2889999999999997</v>
      </c>
      <c r="GO51" s="11">
        <v>5.3789999999999996</v>
      </c>
      <c r="GP51" s="11">
        <v>5.0819999999999999</v>
      </c>
      <c r="GQ51" s="11">
        <v>1.137</v>
      </c>
      <c r="GR51" s="11">
        <v>1.222</v>
      </c>
      <c r="GS51" s="11">
        <v>7.2080000000000002</v>
      </c>
      <c r="GT51" s="11">
        <v>6.5609999999999999</v>
      </c>
      <c r="GU51" s="11">
        <v>1.1140000000000001</v>
      </c>
      <c r="GV51" s="11">
        <v>1.1140000000000001</v>
      </c>
      <c r="GW51" s="11">
        <v>7.1680000000000001</v>
      </c>
      <c r="GX51" s="11">
        <v>7.1680000000000001</v>
      </c>
      <c r="GY51" s="11">
        <v>1.244</v>
      </c>
      <c r="GZ51" s="11">
        <v>1.1639999999999999</v>
      </c>
      <c r="HA51" s="11">
        <v>2.2000000000000002</v>
      </c>
      <c r="HB51" s="12">
        <v>1.9530000000000001</v>
      </c>
      <c r="HC51"/>
      <c r="HD51" s="10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2"/>
      <c r="HV51"/>
      <c r="HW51" s="10">
        <v>1.532</v>
      </c>
      <c r="HX51" s="11">
        <v>1.532</v>
      </c>
      <c r="HY51" s="11">
        <v>9.1210000000000004</v>
      </c>
      <c r="HZ51" s="11">
        <v>6.8</v>
      </c>
      <c r="IA51" s="11">
        <v>6.9160000000000004</v>
      </c>
      <c r="IB51" s="11">
        <v>6.5350000000000001</v>
      </c>
      <c r="IC51" s="11">
        <v>1.462</v>
      </c>
      <c r="ID51" s="11">
        <v>1.571</v>
      </c>
      <c r="IE51" s="11">
        <v>9.2669999999999995</v>
      </c>
      <c r="IF51" s="11">
        <v>8.4359999999999999</v>
      </c>
      <c r="IG51" s="11">
        <v>1.4330000000000001</v>
      </c>
      <c r="IH51" s="11">
        <v>1.4330000000000001</v>
      </c>
      <c r="II51" s="11">
        <v>9.2159999999999993</v>
      </c>
      <c r="IJ51" s="11">
        <v>9.2159999999999993</v>
      </c>
      <c r="IK51" s="11">
        <v>1.599</v>
      </c>
      <c r="IL51" s="11">
        <v>1.4970000000000001</v>
      </c>
      <c r="IM51" s="11">
        <v>2.8290000000000002</v>
      </c>
      <c r="IN51" s="12">
        <v>2.512</v>
      </c>
      <c r="IO51"/>
      <c r="IP51" s="10">
        <v>1.702</v>
      </c>
      <c r="IQ51" s="11">
        <v>1.702</v>
      </c>
      <c r="IR51" s="11">
        <v>10.134</v>
      </c>
      <c r="IS51" s="11">
        <v>7.5549999999999997</v>
      </c>
      <c r="IT51" s="11">
        <v>7.6840000000000002</v>
      </c>
      <c r="IU51" s="11">
        <v>7.2610000000000001</v>
      </c>
      <c r="IV51" s="11">
        <v>1.6240000000000001</v>
      </c>
      <c r="IW51" s="11">
        <v>1.746</v>
      </c>
      <c r="IX51" s="11">
        <v>10.297000000000001</v>
      </c>
      <c r="IY51" s="11">
        <v>9.3729999999999993</v>
      </c>
      <c r="IZ51" s="11">
        <v>1.5920000000000001</v>
      </c>
      <c r="JA51" s="11">
        <v>1.5920000000000001</v>
      </c>
      <c r="JB51" s="11">
        <v>10.24</v>
      </c>
      <c r="JC51" s="11">
        <v>10.24</v>
      </c>
      <c r="JD51" s="11">
        <v>1.7769999999999999</v>
      </c>
      <c r="JE51" s="11">
        <v>1.6639999999999999</v>
      </c>
      <c r="JF51" s="11">
        <v>3.1429999999999998</v>
      </c>
      <c r="JG51" s="12">
        <v>2.7909999999999999</v>
      </c>
    </row>
    <row r="52" spans="1:267" x14ac:dyDescent="0.35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267" x14ac:dyDescent="0.35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X53" s="7">
        <f>MAX(X5:X51)</f>
        <v>5</v>
      </c>
      <c r="Z53" s="7">
        <f t="shared" ref="Z53:AH53" si="28">MAX(Z5:Z51)</f>
        <v>0</v>
      </c>
      <c r="AB53" s="7">
        <f t="shared" si="28"/>
        <v>4</v>
      </c>
      <c r="AD53" s="7">
        <f t="shared" si="28"/>
        <v>2</v>
      </c>
      <c r="AF53" s="7">
        <f t="shared" si="28"/>
        <v>8</v>
      </c>
      <c r="AH53" s="7">
        <f t="shared" si="28"/>
        <v>8</v>
      </c>
    </row>
    <row r="54" spans="1:267" x14ac:dyDescent="0.35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267" x14ac:dyDescent="0.35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267" x14ac:dyDescent="0.35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267" x14ac:dyDescent="0.35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267" x14ac:dyDescent="0.35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267" x14ac:dyDescent="0.35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267" x14ac:dyDescent="0.35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267" x14ac:dyDescent="0.35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267" x14ac:dyDescent="0.35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267" x14ac:dyDescent="0.35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267" x14ac:dyDescent="0.35">
      <c r="A64" s="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5">
      <c r="A65" s="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5">
      <c r="A66" s="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5">
      <c r="A67" s="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5">
      <c r="A68" s="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5">
      <c r="A69" s="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5">
      <c r="A70" s="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5">
      <c r="A71" s="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5">
      <c r="A72" s="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5">
      <c r="A73" s="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5">
      <c r="A74" s="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5">
      <c r="A75" s="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5">
      <c r="A76" s="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5">
      <c r="A77" s="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5">
      <c r="A78" s="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5">
      <c r="A79" s="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5">
      <c r="A80" s="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5">
      <c r="A81" s="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5">
      <c r="A82" s="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5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5">
      <c r="A84" s="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5">
      <c r="A85" s="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5">
      <c r="A86" s="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5">
      <c r="A87" s="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5">
      <c r="A88" s="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5">
      <c r="A89" s="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5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5">
      <c r="A91" s="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5">
      <c r="A92" s="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5">
      <c r="A93" s="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5">
      <c r="A94" s="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5">
      <c r="A95" s="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5">
      <c r="A96" s="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5">
      <c r="A97" s="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5">
      <c r="A98" s="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5">
      <c r="A99" s="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5">
      <c r="A100" s="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5">
      <c r="A101" s="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5">
      <c r="A102" s="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35">
      <c r="A103" s="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35">
      <c r="A104" s="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5">
      <c r="A105" s="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35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35">
      <c r="A107" s="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5">
      <c r="A108" s="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35">
      <c r="A109" s="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35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5">
      <c r="A111" s="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5">
      <c r="A112" s="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5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5">
      <c r="A114" s="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5">
      <c r="A115" s="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5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5">
      <c r="A117" s="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5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5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5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35">
      <c r="A121" s="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35">
      <c r="A122" s="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35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35">
      <c r="A124" s="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35">
      <c r="A125" s="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35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35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35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35">
      <c r="A129" s="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35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35">
      <c r="A131" s="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35">
      <c r="A132" s="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35">
      <c r="A133" s="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35">
      <c r="A134" s="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35">
      <c r="A135" s="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35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35">
      <c r="A137" s="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35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35">
      <c r="A139" s="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35">
      <c r="A140" s="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35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35">
      <c r="A142" s="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35">
      <c r="A143" s="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35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5">
      <c r="A145" s="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5">
      <c r="A146" s="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35">
      <c r="A147" s="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35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5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5">
      <c r="A150" s="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5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5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5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5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5">
      <c r="A155" s="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5">
      <c r="A156" s="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5">
      <c r="A157" s="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5">
      <c r="A158" s="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35">
      <c r="A159" s="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35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35">
      <c r="A161" s="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35">
      <c r="A162" s="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5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35">
      <c r="A164" s="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35">
      <c r="A165" s="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5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5">
      <c r="A167" s="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5">
      <c r="A168" s="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35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35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5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35">
      <c r="A172" s="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35">
      <c r="A173" s="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35">
      <c r="A174" s="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35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35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35">
      <c r="A177" s="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35">
      <c r="A178" s="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35">
      <c r="A179" s="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35">
      <c r="A180" s="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35">
      <c r="A181" s="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35">
      <c r="A182" s="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35">
      <c r="A183" s="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35">
      <c r="A184" s="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35">
      <c r="A185" s="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35">
      <c r="A186" s="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35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35">
      <c r="A188" s="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35">
      <c r="A189" s="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35">
      <c r="A190" s="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35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35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35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35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35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</sheetData>
  <mergeCells count="203">
    <mergeCell ref="G13:H13"/>
    <mergeCell ref="C12:D12"/>
    <mergeCell ref="G12:H12"/>
    <mergeCell ref="G8:H8"/>
    <mergeCell ref="G4:H4"/>
    <mergeCell ref="C4:D4"/>
    <mergeCell ref="C7:D7"/>
    <mergeCell ref="G7:H7"/>
    <mergeCell ref="C6:D6"/>
    <mergeCell ref="G6:H6"/>
    <mergeCell ref="C5:D5"/>
    <mergeCell ref="G5:H5"/>
    <mergeCell ref="G11:H11"/>
    <mergeCell ref="G10:H10"/>
    <mergeCell ref="C21:D21"/>
    <mergeCell ref="G21:H21"/>
    <mergeCell ref="C20:D20"/>
    <mergeCell ref="G20:H20"/>
    <mergeCell ref="C15:D15"/>
    <mergeCell ref="G15:H15"/>
    <mergeCell ref="C14:D14"/>
    <mergeCell ref="G14:H14"/>
    <mergeCell ref="C17:D17"/>
    <mergeCell ref="G17:H17"/>
    <mergeCell ref="C16:D16"/>
    <mergeCell ref="G16:H16"/>
    <mergeCell ref="E16:F16"/>
    <mergeCell ref="G19:H19"/>
    <mergeCell ref="G18:H18"/>
    <mergeCell ref="C23:D23"/>
    <mergeCell ref="G23:H23"/>
    <mergeCell ref="C22:D22"/>
    <mergeCell ref="G22:H22"/>
    <mergeCell ref="C25:D25"/>
    <mergeCell ref="G25:H25"/>
    <mergeCell ref="C24:D24"/>
    <mergeCell ref="G24:H24"/>
    <mergeCell ref="E24:F24"/>
    <mergeCell ref="E25:F25"/>
    <mergeCell ref="C27:D27"/>
    <mergeCell ref="G27:H27"/>
    <mergeCell ref="C26:D26"/>
    <mergeCell ref="G26:H26"/>
    <mergeCell ref="C29:D29"/>
    <mergeCell ref="G29:H29"/>
    <mergeCell ref="C28:D28"/>
    <mergeCell ref="G28:H28"/>
    <mergeCell ref="C32:D32"/>
    <mergeCell ref="G32:H32"/>
    <mergeCell ref="C30:D30"/>
    <mergeCell ref="G30:H30"/>
    <mergeCell ref="C31:D31"/>
    <mergeCell ref="G31:H31"/>
    <mergeCell ref="E31:F31"/>
    <mergeCell ref="E32:F32"/>
    <mergeCell ref="E26:F26"/>
    <mergeCell ref="E27:F27"/>
    <mergeCell ref="E28:F28"/>
    <mergeCell ref="E29:F29"/>
    <mergeCell ref="E30:F30"/>
    <mergeCell ref="C34:D34"/>
    <mergeCell ref="G34:H34"/>
    <mergeCell ref="C33:D33"/>
    <mergeCell ref="G33:H33"/>
    <mergeCell ref="C36:D36"/>
    <mergeCell ref="G36:H36"/>
    <mergeCell ref="C35:D35"/>
    <mergeCell ref="G35:H35"/>
    <mergeCell ref="C38:D38"/>
    <mergeCell ref="G38:H38"/>
    <mergeCell ref="C37:D37"/>
    <mergeCell ref="G37:H37"/>
    <mergeCell ref="E37:F37"/>
    <mergeCell ref="E33:F33"/>
    <mergeCell ref="E34:F34"/>
    <mergeCell ref="E35:F35"/>
    <mergeCell ref="E36:F36"/>
    <mergeCell ref="C40:D40"/>
    <mergeCell ref="G40:H40"/>
    <mergeCell ref="C39:D39"/>
    <mergeCell ref="G39:H39"/>
    <mergeCell ref="C42:D42"/>
    <mergeCell ref="G42:H42"/>
    <mergeCell ref="C41:D41"/>
    <mergeCell ref="G41:H41"/>
    <mergeCell ref="C44:D44"/>
    <mergeCell ref="G44:H44"/>
    <mergeCell ref="C43:D43"/>
    <mergeCell ref="G43:H43"/>
    <mergeCell ref="E40:F40"/>
    <mergeCell ref="E41:F41"/>
    <mergeCell ref="E42:F42"/>
    <mergeCell ref="E43:F43"/>
    <mergeCell ref="C46:D46"/>
    <mergeCell ref="G46:H46"/>
    <mergeCell ref="C45:D45"/>
    <mergeCell ref="G45:H45"/>
    <mergeCell ref="C48:D48"/>
    <mergeCell ref="G48:H48"/>
    <mergeCell ref="C47:D47"/>
    <mergeCell ref="G47:H47"/>
    <mergeCell ref="C50:D50"/>
    <mergeCell ref="G50:H50"/>
    <mergeCell ref="C49:D49"/>
    <mergeCell ref="G49:H49"/>
    <mergeCell ref="A34:A37"/>
    <mergeCell ref="A32:A33"/>
    <mergeCell ref="A29:A31"/>
    <mergeCell ref="A25:A28"/>
    <mergeCell ref="A22:A24"/>
    <mergeCell ref="A50:A51"/>
    <mergeCell ref="A46:A49"/>
    <mergeCell ref="A43:A45"/>
    <mergeCell ref="A41:A42"/>
    <mergeCell ref="A38:A40"/>
    <mergeCell ref="C51:D51"/>
    <mergeCell ref="G51:H51"/>
    <mergeCell ref="E17:F17"/>
    <mergeCell ref="E18:F18"/>
    <mergeCell ref="E19:F19"/>
    <mergeCell ref="E21:F21"/>
    <mergeCell ref="E22:F22"/>
    <mergeCell ref="E23:F23"/>
    <mergeCell ref="E10:F10"/>
    <mergeCell ref="E11:F11"/>
    <mergeCell ref="E12:F12"/>
    <mergeCell ref="E13:F13"/>
    <mergeCell ref="E14:F14"/>
    <mergeCell ref="E15:F15"/>
    <mergeCell ref="E50:F50"/>
    <mergeCell ref="E51:F51"/>
    <mergeCell ref="E44:F44"/>
    <mergeCell ref="E45:F45"/>
    <mergeCell ref="E46:F46"/>
    <mergeCell ref="E47:F47"/>
    <mergeCell ref="E48:F48"/>
    <mergeCell ref="E49:F49"/>
    <mergeCell ref="E38:F38"/>
    <mergeCell ref="E39:F39"/>
    <mergeCell ref="A19:A20"/>
    <mergeCell ref="A16:A18"/>
    <mergeCell ref="A12:A15"/>
    <mergeCell ref="A5:A11"/>
    <mergeCell ref="E4:F4"/>
    <mergeCell ref="E5:F5"/>
    <mergeCell ref="E6:F6"/>
    <mergeCell ref="E7:F7"/>
    <mergeCell ref="E8:F8"/>
    <mergeCell ref="E9:F9"/>
    <mergeCell ref="C8:D8"/>
    <mergeCell ref="A3:A4"/>
    <mergeCell ref="C19:D19"/>
    <mergeCell ref="E20:F20"/>
    <mergeCell ref="C18:D18"/>
    <mergeCell ref="C11:D11"/>
    <mergeCell ref="C10:D10"/>
    <mergeCell ref="C9:D9"/>
    <mergeCell ref="C13:D13"/>
    <mergeCell ref="G9:H9"/>
    <mergeCell ref="CA3:CR3"/>
    <mergeCell ref="CT3:DK3"/>
    <mergeCell ref="DM3:ED3"/>
    <mergeCell ref="EF3:EW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H3:BY3"/>
    <mergeCell ref="EY1:FP2"/>
    <mergeCell ref="FR1:GI2"/>
    <mergeCell ref="GK1:HB2"/>
    <mergeCell ref="HD1:HU2"/>
    <mergeCell ref="HW1:IN2"/>
    <mergeCell ref="IP1:JG2"/>
    <mergeCell ref="B1:L3"/>
    <mergeCell ref="N1:U3"/>
    <mergeCell ref="W2:BF2"/>
    <mergeCell ref="W1:BF1"/>
    <mergeCell ref="BH1:BY2"/>
    <mergeCell ref="CA1:CR2"/>
    <mergeCell ref="CT1:DK2"/>
    <mergeCell ref="DM1:ED2"/>
    <mergeCell ref="EF1:EW2"/>
    <mergeCell ref="EY3:FP3"/>
    <mergeCell ref="FR3:GI3"/>
    <mergeCell ref="GK3:HB3"/>
    <mergeCell ref="HD3:HU3"/>
    <mergeCell ref="HW3:IN3"/>
    <mergeCell ref="IP3:JG3"/>
  </mergeCells>
  <phoneticPr fontId="4" type="noConversion"/>
  <conditionalFormatting sqref="BH5:BS51 BU5:BY51 CN5:CR51 DG5:DK51 DZ5:ED51 ES5:EW51 FL5:FP51 GE5:GI51 GX5:HB51 HQ5:HU51 IJ5:IN51 JC5:JG51 IP5:JA51 HW5:IH51 HD5:HO51 GK5:GV51 FR5:GC51 EY5:FJ51 EF5:EQ51 DM5:DX51 CT5:DE51 CA5:CL51">
    <cfRule type="expression" dxfId="25" priority="991" stopIfTrue="1">
      <formula>BH5=CHAR(45)</formula>
    </cfRule>
  </conditionalFormatting>
  <conditionalFormatting sqref="K5:K51">
    <cfRule type="expression" dxfId="24" priority="24">
      <formula>$K5="TRUE"</formula>
    </cfRule>
    <cfRule type="expression" dxfId="23" priority="26">
      <formula>$K5="FALSE"</formula>
    </cfRule>
  </conditionalFormatting>
  <conditionalFormatting sqref="J5:J51">
    <cfRule type="expression" dxfId="22" priority="22">
      <formula>$J5&lt;6</formula>
    </cfRule>
  </conditionalFormatting>
  <conditionalFormatting sqref="L5:L51">
    <cfRule type="expression" dxfId="21" priority="23">
      <formula>$L5="FALSE"</formula>
    </cfRule>
    <cfRule type="expression" dxfId="20" priority="25">
      <formula>$L5="TRUE"</formula>
    </cfRule>
  </conditionalFormatting>
  <conditionalFormatting sqref="N5:U51">
    <cfRule type="expression" dxfId="19" priority="21">
      <formula>N5=""</formula>
    </cfRule>
  </conditionalFormatting>
  <conditionalFormatting sqref="W5:BF51">
    <cfRule type="expression" dxfId="18" priority="19">
      <formula>W5="-"</formula>
    </cfRule>
  </conditionalFormatting>
  <conditionalFormatting sqref="W5:W51">
    <cfRule type="expression" dxfId="17" priority="18">
      <formula>$X5="-"</formula>
    </cfRule>
  </conditionalFormatting>
  <conditionalFormatting sqref="Y5:Y51">
    <cfRule type="expression" dxfId="16" priority="17">
      <formula>$Z5="-"</formula>
    </cfRule>
  </conditionalFormatting>
  <conditionalFormatting sqref="AA5:AA51">
    <cfRule type="expression" dxfId="15" priority="16">
      <formula>$AB5="-"</formula>
    </cfRule>
  </conditionalFormatting>
  <conditionalFormatting sqref="AC5:AC51">
    <cfRule type="expression" dxfId="14" priority="15">
      <formula>$AD5="-"</formula>
    </cfRule>
  </conditionalFormatting>
  <conditionalFormatting sqref="AE5:AE51">
    <cfRule type="expression" dxfId="13" priority="14">
      <formula>$AF5="-"</formula>
    </cfRule>
  </conditionalFormatting>
  <conditionalFormatting sqref="AG5:AG51">
    <cfRule type="expression" dxfId="12" priority="13">
      <formula>$AH5="-"</formula>
    </cfRule>
  </conditionalFormatting>
  <conditionalFormatting sqref="AI5:AI51">
    <cfRule type="expression" dxfId="11" priority="12">
      <formula>$AJ5="-"</formula>
    </cfRule>
  </conditionalFormatting>
  <conditionalFormatting sqref="AK5:AK51">
    <cfRule type="expression" dxfId="10" priority="11">
      <formula>$AL5="-"</formula>
    </cfRule>
  </conditionalFormatting>
  <conditionalFormatting sqref="AM5:AM51">
    <cfRule type="expression" dxfId="9" priority="10">
      <formula>$AN5="-"</formula>
    </cfRule>
  </conditionalFormatting>
  <conditionalFormatting sqref="AO5:AO51">
    <cfRule type="expression" dxfId="8" priority="9">
      <formula>$AP5="-"</formula>
    </cfRule>
  </conditionalFormatting>
  <conditionalFormatting sqref="AQ5:AQ51">
    <cfRule type="expression" dxfId="7" priority="8">
      <formula>$AR5="-"</formula>
    </cfRule>
  </conditionalFormatting>
  <conditionalFormatting sqref="AS5:AS51">
    <cfRule type="expression" dxfId="6" priority="7">
      <formula>$AT5="-"</formula>
    </cfRule>
  </conditionalFormatting>
  <conditionalFormatting sqref="AU5:AU51">
    <cfRule type="expression" dxfId="5" priority="6">
      <formula>$AV5="-"</formula>
    </cfRule>
  </conditionalFormatting>
  <conditionalFormatting sqref="AW5:AW51">
    <cfRule type="expression" dxfId="4" priority="5">
      <formula>$AX5="-"</formula>
    </cfRule>
  </conditionalFormatting>
  <conditionalFormatting sqref="AY5:AY51">
    <cfRule type="expression" dxfId="3" priority="4">
      <formula>$AZ5="-"</formula>
    </cfRule>
  </conditionalFormatting>
  <conditionalFormatting sqref="BA5:BA51">
    <cfRule type="expression" dxfId="2" priority="3">
      <formula>$BB5="-"</formula>
    </cfRule>
  </conditionalFormatting>
  <conditionalFormatting sqref="BC5:BC51">
    <cfRule type="expression" dxfId="1" priority="2">
      <formula>$BD5="-"</formula>
    </cfRule>
  </conditionalFormatting>
  <conditionalFormatting sqref="BE5:BE51">
    <cfRule type="expression" dxfId="0" priority="1">
      <formula>$BF5="-"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60B07D047F0F4B8B4C728EAE868141" ma:contentTypeVersion="2" ma:contentTypeDescription="Create a new document." ma:contentTypeScope="" ma:versionID="af24f1b314e0bae62f8a597bc101c013">
  <xsd:schema xmlns:xsd="http://www.w3.org/2001/XMLSchema" xmlns:xs="http://www.w3.org/2001/XMLSchema" xmlns:p="http://schemas.microsoft.com/office/2006/metadata/properties" xmlns:ns3="ffe2f76d-d70e-4893-94be-e9ecf513441d" targetNamespace="http://schemas.microsoft.com/office/2006/metadata/properties" ma:root="true" ma:fieldsID="830cfa49d3802755ffff67a7601d6c47" ns3:_="">
    <xsd:import namespace="ffe2f76d-d70e-4893-94be-e9ecf51344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e2f76d-d70e-4893-94be-e9ecf513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AF1DA6-33BB-41BE-B1C5-A6CFB2A9B6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0E9430-4F50-4DE6-B6EB-02DB92E7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e2f76d-d70e-4893-94be-e9ecf51344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22D5D7-9D29-4ADD-8E0D-2B9462FD3505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fe2f76d-d70e-4893-94be-e9ecf513441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objects basic info</vt:lpstr>
      <vt:lpstr>sub-tasks</vt:lpstr>
      <vt:lpstr>force description</vt:lpstr>
      <vt:lpstr>alpha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URIBE Ricardo</dc:creator>
  <cp:lastModifiedBy>RICO URIBE Ricardo</cp:lastModifiedBy>
  <dcterms:created xsi:type="dcterms:W3CDTF">2021-06-22T13:22:45Z</dcterms:created>
  <dcterms:modified xsi:type="dcterms:W3CDTF">2021-07-22T14:19:27Z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0x0101004860B07D047F0F4B8B4C728EAE868141</vt:lpwstr>
  </property>
</Properties>
</file>