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-Royal\Documents\Strathmore University Data Science and Analytics\Module 2\Time Series Forecasting\"/>
    </mc:Choice>
  </mc:AlternateContent>
  <bookViews>
    <workbookView xWindow="0" yWindow="0" windowWidth="16815" windowHeight="8235" activeTab="1"/>
  </bookViews>
  <sheets>
    <sheet name="Sheet1" sheetId="1" r:id="rId1"/>
    <sheet name="Sheet2" sheetId="2" r:id="rId2"/>
    <sheet name="Holt" sheetId="3" r:id="rId3"/>
    <sheet name="holt &amp; winter" sheetId="4" r:id="rId4"/>
  </sheets>
  <definedNames>
    <definedName name="solver_adj" localSheetId="2" hidden="1">Holt!$B$1:$B$2</definedName>
    <definedName name="solver_adj" localSheetId="1" hidden="1">Sheet2!$B$12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Holt!$B$1</definedName>
    <definedName name="solver_lhs1" localSheetId="1" hidden="1">Sheet2!$B$12</definedName>
    <definedName name="solver_lhs2" localSheetId="2" hidden="1">Holt!$B$2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2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Holt!$G$19</definedName>
    <definedName name="solver_opt" localSheetId="1" hidden="1">Sheet2!$G$9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1</definedName>
    <definedName name="solver_rel2" localSheetId="2" hidden="1">1</definedName>
    <definedName name="solver_rhs1" localSheetId="2" hidden="1">1</definedName>
    <definedName name="solver_rhs1" localSheetId="1" hidden="1">1</definedName>
    <definedName name="solver_rhs2" localSheetId="2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F9" i="3"/>
  <c r="C9" i="3"/>
  <c r="E9" i="3"/>
  <c r="D8" i="3"/>
  <c r="D9" i="3" l="1"/>
  <c r="E10" i="3" s="1"/>
  <c r="F10" i="3" s="1"/>
  <c r="G10" i="3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" i="1"/>
  <c r="C3" i="2"/>
  <c r="C4" i="2" s="1"/>
  <c r="C5" i="2" s="1"/>
  <c r="C6" i="2" s="1"/>
  <c r="C7" i="2" s="1"/>
  <c r="C8" i="2" s="1"/>
  <c r="F8" i="2" s="1"/>
  <c r="G8" i="2" s="1"/>
  <c r="C2" i="2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10" i="3" l="1"/>
  <c r="D10" i="3" s="1"/>
  <c r="C11" i="3" s="1"/>
  <c r="F7" i="2"/>
  <c r="G7" i="2" s="1"/>
  <c r="F4" i="2"/>
  <c r="G4" i="2" s="1"/>
  <c r="F6" i="2"/>
  <c r="G6" i="2" s="1"/>
  <c r="F3" i="2"/>
  <c r="G3" i="2" s="1"/>
  <c r="F5" i="2"/>
  <c r="G5" i="2" s="1"/>
  <c r="D11" i="3" l="1"/>
  <c r="E12" i="3" s="1"/>
  <c r="F12" i="3" s="1"/>
  <c r="G12" i="3" s="1"/>
  <c r="E11" i="3"/>
  <c r="F11" i="3" s="1"/>
  <c r="G11" i="3" s="1"/>
  <c r="G9" i="2"/>
  <c r="C12" i="3" l="1"/>
  <c r="D12" i="3" l="1"/>
  <c r="C13" i="3" s="1"/>
  <c r="D13" i="3" l="1"/>
  <c r="C14" i="3" s="1"/>
  <c r="E13" i="3"/>
  <c r="F13" i="3" s="1"/>
  <c r="G13" i="3" s="1"/>
  <c r="D14" i="3" l="1"/>
  <c r="C15" i="3" s="1"/>
  <c r="E14" i="3"/>
  <c r="F14" i="3" s="1"/>
  <c r="G14" i="3" s="1"/>
  <c r="D15" i="3" l="1"/>
  <c r="C16" i="3" s="1"/>
  <c r="E15" i="3"/>
  <c r="F15" i="3" s="1"/>
  <c r="G15" i="3" s="1"/>
  <c r="E16" i="3" l="1"/>
  <c r="F16" i="3" s="1"/>
  <c r="G16" i="3" s="1"/>
  <c r="D16" i="3"/>
  <c r="C17" i="3" s="1"/>
  <c r="D17" i="3" l="1"/>
  <c r="C18" i="3" s="1"/>
  <c r="D18" i="3" s="1"/>
  <c r="E17" i="3"/>
  <c r="F17" i="3" s="1"/>
  <c r="G17" i="3" s="1"/>
  <c r="E18" i="3" l="1"/>
  <c r="F18" i="3" s="1"/>
  <c r="G18" i="3" s="1"/>
  <c r="G19" i="3" s="1"/>
</calcChain>
</file>

<file path=xl/sharedStrings.xml><?xml version="1.0" encoding="utf-8"?>
<sst xmlns="http://schemas.openxmlformats.org/spreadsheetml/2006/main" count="38" uniqueCount="35">
  <si>
    <t>time</t>
  </si>
  <si>
    <t>x_t</t>
  </si>
  <si>
    <t>MA5</t>
  </si>
  <si>
    <t>centered</t>
  </si>
  <si>
    <t>trailing</t>
  </si>
  <si>
    <t>MA(5)</t>
  </si>
  <si>
    <t>ERROR</t>
  </si>
  <si>
    <t>Forecasting</t>
  </si>
  <si>
    <t>week</t>
  </si>
  <si>
    <t>sales</t>
  </si>
  <si>
    <t>forecast</t>
  </si>
  <si>
    <t>A_t</t>
  </si>
  <si>
    <t>F_t</t>
  </si>
  <si>
    <t>alpha</t>
  </si>
  <si>
    <t>error</t>
  </si>
  <si>
    <t>error_sq</t>
  </si>
  <si>
    <t>Date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</si>
  <si>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</si>
  <si>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</si>
  <si>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</si>
  <si>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</si>
  <si>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</si>
  <si>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</si>
  <si>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</si>
  <si>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</si>
  <si>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</si>
  <si>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</si>
  <si>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</si>
  <si>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</si>
  <si>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Forecast</t>
  </si>
  <si>
    <t>Error</t>
  </si>
  <si>
    <t>beta</t>
  </si>
  <si>
    <t>sales (Y)</t>
  </si>
  <si>
    <t>Level (L)</t>
  </si>
  <si>
    <t>Trend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</si>
</sst>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Sheet1!$I$2:$I$61</c:f>
              <c:numCache>
                <c:formatCode>General</c:formatCode>
                <c:ptCount val="60"/>
                <c:pt idx="0">
                  <c:v>0.26770140640398754</c:v>
                </c:pt>
                <c:pt idx="1">
                  <c:v>15.10608750376228</c:v>
                </c:pt>
                <c:pt idx="2">
                  <c:v>2.6456449974029574</c:v>
                </c:pt>
                <c:pt idx="3">
                  <c:v>3.2626416059812757</c:v>
                </c:pt>
                <c:pt idx="4">
                  <c:v>9.1101546377914637</c:v>
                </c:pt>
                <c:pt idx="5">
                  <c:v>6.4059400479857684</c:v>
                </c:pt>
                <c:pt idx="6">
                  <c:v>1.8589139065773539</c:v>
                </c:pt>
                <c:pt idx="7">
                  <c:v>2.4126847446678363</c:v>
                </c:pt>
                <c:pt idx="8">
                  <c:v>2.4629797324690577</c:v>
                </c:pt>
                <c:pt idx="9">
                  <c:v>21.20108492354635</c:v>
                </c:pt>
                <c:pt idx="10">
                  <c:v>-2.5821909795287183</c:v>
                </c:pt>
                <c:pt idx="11">
                  <c:v>2.3877425124450786</c:v>
                </c:pt>
                <c:pt idx="12">
                  <c:v>-0.10510527425948712</c:v>
                </c:pt>
                <c:pt idx="13">
                  <c:v>0.300555718012677</c:v>
                </c:pt>
                <c:pt idx="14">
                  <c:v>7.4291058590407077</c:v>
                </c:pt>
                <c:pt idx="15">
                  <c:v>4.2134762725398698</c:v>
                </c:pt>
                <c:pt idx="16">
                  <c:v>0.74821630923648552</c:v>
                </c:pt>
                <c:pt idx="17">
                  <c:v>4.9524655099706774</c:v>
                </c:pt>
                <c:pt idx="18">
                  <c:v>7.1781613707433518</c:v>
                </c:pt>
                <c:pt idx="19">
                  <c:v>2.1893763801977455</c:v>
                </c:pt>
                <c:pt idx="20">
                  <c:v>12.444566715604008</c:v>
                </c:pt>
                <c:pt idx="21">
                  <c:v>13.200565832085964</c:v>
                </c:pt>
                <c:pt idx="22">
                  <c:v>6.23440945584088</c:v>
                </c:pt>
                <c:pt idx="23">
                  <c:v>-1.9429631018025848</c:v>
                </c:pt>
                <c:pt idx="24">
                  <c:v>12.726777662067525</c:v>
                </c:pt>
                <c:pt idx="25">
                  <c:v>12.355301384836892</c:v>
                </c:pt>
                <c:pt idx="26">
                  <c:v>3.7287629924799814</c:v>
                </c:pt>
                <c:pt idx="27">
                  <c:v>7.3082643006428487</c:v>
                </c:pt>
                <c:pt idx="28">
                  <c:v>1.0914334227223521</c:v>
                </c:pt>
                <c:pt idx="29">
                  <c:v>6.8731401554274187</c:v>
                </c:pt>
                <c:pt idx="30">
                  <c:v>7.9981844718958781</c:v>
                </c:pt>
                <c:pt idx="31">
                  <c:v>4.6436673078648791</c:v>
                </c:pt>
                <c:pt idx="32">
                  <c:v>12.986357407200805</c:v>
                </c:pt>
                <c:pt idx="33">
                  <c:v>-3.8718213433961175</c:v>
                </c:pt>
                <c:pt idx="34">
                  <c:v>11.95251627422541</c:v>
                </c:pt>
                <c:pt idx="35">
                  <c:v>4.7787478921253186</c:v>
                </c:pt>
                <c:pt idx="36">
                  <c:v>8.0959863131140768</c:v>
                </c:pt>
                <c:pt idx="37">
                  <c:v>12.602499727257683</c:v>
                </c:pt>
                <c:pt idx="38">
                  <c:v>-1.3224647825184386</c:v>
                </c:pt>
                <c:pt idx="39">
                  <c:v>2.0864684050121323</c:v>
                </c:pt>
                <c:pt idx="40">
                  <c:v>0.16080746072449781</c:v>
                </c:pt>
                <c:pt idx="41">
                  <c:v>11.051134448669945</c:v>
                </c:pt>
                <c:pt idx="42">
                  <c:v>-2.1300659878491279</c:v>
                </c:pt>
                <c:pt idx="43">
                  <c:v>3.8521959609188836</c:v>
                </c:pt>
                <c:pt idx="44">
                  <c:v>-3.693555855439584</c:v>
                </c:pt>
                <c:pt idx="45">
                  <c:v>0.67239187198501948</c:v>
                </c:pt>
                <c:pt idx="46">
                  <c:v>10.821832448931625</c:v>
                </c:pt>
                <c:pt idx="47">
                  <c:v>7.4147007295276692</c:v>
                </c:pt>
                <c:pt idx="48">
                  <c:v>2.7244982348016276</c:v>
                </c:pt>
                <c:pt idx="49">
                  <c:v>-2.0303650854372002</c:v>
                </c:pt>
                <c:pt idx="50">
                  <c:v>4.4180373853967652</c:v>
                </c:pt>
                <c:pt idx="51">
                  <c:v>7.4515034231379609</c:v>
                </c:pt>
                <c:pt idx="52">
                  <c:v>11.686052856138318</c:v>
                </c:pt>
                <c:pt idx="53">
                  <c:v>9.6214755929238631</c:v>
                </c:pt>
                <c:pt idx="54">
                  <c:v>3.8696942736634536</c:v>
                </c:pt>
                <c:pt idx="55">
                  <c:v>4.6430434464500543</c:v>
                </c:pt>
                <c:pt idx="56">
                  <c:v>3.2856061198448501</c:v>
                </c:pt>
                <c:pt idx="57">
                  <c:v>2.4369001743650487</c:v>
                </c:pt>
                <c:pt idx="58">
                  <c:v>8.3206886423775934</c:v>
                </c:pt>
                <c:pt idx="59">
                  <c:v>1.9115705524504012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3-40AF-A1C0-9C1135453D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Sheet1!$J$2:$J$61</c:f>
              <c:numCache>
                <c:formatCode>General</c:formatCode>
                <c:ptCount val="60"/>
                <c:pt idx="5">
                  <c:v>6.0784460302683936</c:v>
                </c:pt>
                <c:pt idx="6">
                  <c:v>7.3060937585847485</c:v>
                </c:pt>
                <c:pt idx="7">
                  <c:v>4.6566590391477636</c:v>
                </c:pt>
                <c:pt idx="8">
                  <c:v>4.6100669886007397</c:v>
                </c:pt>
                <c:pt idx="9">
                  <c:v>4.450134613898296</c:v>
                </c:pt>
                <c:pt idx="10">
                  <c:v>6.8683206710492728</c:v>
                </c:pt>
                <c:pt idx="11">
                  <c:v>5.0706944655463762</c:v>
                </c:pt>
                <c:pt idx="12">
                  <c:v>5.1764601867199209</c:v>
                </c:pt>
                <c:pt idx="13">
                  <c:v>4.6729021829344566</c:v>
                </c:pt>
                <c:pt idx="14">
                  <c:v>4.2404173800431808</c:v>
                </c:pt>
                <c:pt idx="15">
                  <c:v>1.4860215671420516</c:v>
                </c:pt>
                <c:pt idx="16">
                  <c:v>2.8451550175557694</c:v>
                </c:pt>
                <c:pt idx="17">
                  <c:v>2.5172497769140505</c:v>
                </c:pt>
                <c:pt idx="18">
                  <c:v>3.5287639337600836</c:v>
                </c:pt>
                <c:pt idx="19">
                  <c:v>4.9042850643062197</c:v>
                </c:pt>
                <c:pt idx="20">
                  <c:v>3.8563391685376267</c:v>
                </c:pt>
                <c:pt idx="21">
                  <c:v>5.5025572571504542</c:v>
                </c:pt>
                <c:pt idx="22">
                  <c:v>7.9930271617203488</c:v>
                </c:pt>
                <c:pt idx="23">
                  <c:v>8.2494159508943898</c:v>
                </c:pt>
                <c:pt idx="24">
                  <c:v>6.4251910563852039</c:v>
                </c:pt>
                <c:pt idx="25">
                  <c:v>8.5326713127591596</c:v>
                </c:pt>
                <c:pt idx="26">
                  <c:v>8.5148182466057349</c:v>
                </c:pt>
                <c:pt idx="27">
                  <c:v>6.6204576786845379</c:v>
                </c:pt>
                <c:pt idx="28">
                  <c:v>6.8352286476449322</c:v>
                </c:pt>
                <c:pt idx="29">
                  <c:v>7.4421079525499207</c:v>
                </c:pt>
                <c:pt idx="30">
                  <c:v>6.2713804512218996</c:v>
                </c:pt>
                <c:pt idx="31">
                  <c:v>5.3999570686336957</c:v>
                </c:pt>
                <c:pt idx="32">
                  <c:v>5.582937931710676</c:v>
                </c:pt>
                <c:pt idx="33">
                  <c:v>6.7185565530222675</c:v>
                </c:pt>
                <c:pt idx="34">
                  <c:v>5.7259055997985735</c:v>
                </c:pt>
                <c:pt idx="35">
                  <c:v>6.7417808235581704</c:v>
                </c:pt>
                <c:pt idx="36">
                  <c:v>6.0978935076040583</c:v>
                </c:pt>
                <c:pt idx="37">
                  <c:v>6.7883573086538975</c:v>
                </c:pt>
                <c:pt idx="38">
                  <c:v>6.7115857726652735</c:v>
                </c:pt>
                <c:pt idx="39">
                  <c:v>7.2214570848408099</c:v>
                </c:pt>
                <c:pt idx="40">
                  <c:v>5.248247510998155</c:v>
                </c:pt>
                <c:pt idx="41">
                  <c:v>4.324659424717991</c:v>
                </c:pt>
                <c:pt idx="42">
                  <c:v>4.9156890518291636</c:v>
                </c:pt>
                <c:pt idx="43">
                  <c:v>1.9691759088078016</c:v>
                </c:pt>
                <c:pt idx="44">
                  <c:v>3.0041080574952659</c:v>
                </c:pt>
                <c:pt idx="45">
                  <c:v>1.8481032054049229</c:v>
                </c:pt>
                <c:pt idx="46">
                  <c:v>1.9504200876570272</c:v>
                </c:pt>
                <c:pt idx="47">
                  <c:v>1.9045596877093633</c:v>
                </c:pt>
                <c:pt idx="48">
                  <c:v>3.8135130311847227</c:v>
                </c:pt>
                <c:pt idx="49">
                  <c:v>3.5879734859612711</c:v>
                </c:pt>
                <c:pt idx="50">
                  <c:v>3.9206116399617477</c:v>
                </c:pt>
                <c:pt idx="51">
                  <c:v>4.6697407426440964</c:v>
                </c:pt>
                <c:pt idx="52">
                  <c:v>3.9956749374853642</c:v>
                </c:pt>
                <c:pt idx="53">
                  <c:v>4.8499453628074942</c:v>
                </c:pt>
                <c:pt idx="54">
                  <c:v>6.2293408344319419</c:v>
                </c:pt>
                <c:pt idx="55">
                  <c:v>7.4093527062520721</c:v>
                </c:pt>
                <c:pt idx="56">
                  <c:v>7.4543539184627292</c:v>
                </c:pt>
                <c:pt idx="57">
                  <c:v>6.6211744578041074</c:v>
                </c:pt>
                <c:pt idx="58">
                  <c:v>4.7713439214494544</c:v>
                </c:pt>
                <c:pt idx="59">
                  <c:v>4.5111865313401998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3-40AF-A1C0-9C113545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44655"/>
        <c:axId val="236147983"/>
      </c:lineChart>
      <c:catAx>
        <c:axId val="23614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7983"/>
        <c:crosses val="autoZero"/>
        <c:auto val="1"/>
        <c:lblAlgn val="ctr"/>
        <c:lblOffset val="100"/>
        <c:noMultiLvlLbl val="0"/>
      </c:catAx>
      <c:valAx>
        <c:axId val="2361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Sheet2!$B$2:$B$8</c:f>
              <c:numCache>
                <c:formatCode>General</c:formatCode>
                <c:ptCount val="7"/>
                <c:pt idx="0">
                  <c:v>39</c:v>
                </c:pt>
                <c:pt idx="1">
                  <c:v>44</c:v>
                </c:pt>
                <c:pt idx="2">
                  <c:v>40</c:v>
                </c:pt>
                <c:pt idx="3">
                  <c:v>45</c:v>
                </c:pt>
                <c:pt idx="4">
                  <c:v>38</c:v>
                </c:pt>
                <c:pt idx="5">
                  <c:v>43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8-416A-8163-E1DD31A9C1E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39.846731916370366</c:v>
                </c:pt>
                <c:pt idx="3">
                  <c:v>39.872687312004395</c:v>
                </c:pt>
                <c:pt idx="4">
                  <c:v>40.740979171631722</c:v>
                </c:pt>
                <c:pt idx="5">
                  <c:v>40.276804262286326</c:v>
                </c:pt>
                <c:pt idx="6">
                  <c:v>40.737967611415506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8-416A-8163-E1DD31A9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778096"/>
        <c:axId val="971767280"/>
      </c:lineChart>
      <c:catAx>
        <c:axId val="9717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67280"/>
        <c:crosses val="autoZero"/>
        <c:auto val="1"/>
        <c:lblAlgn val="ctr"/>
        <c:lblOffset val="100"/>
        <c:noMultiLvlLbl val="0"/>
      </c:catAx>
      <c:valAx>
        <c:axId val="9717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43</xdr:row>
      <xdr:rowOff>157162</xdr:rowOff>
    </xdr:from>
    <xdr:to>
      <xdr:col>14</xdr:col>
      <xdr:colOff>523875</xdr:colOff>
      <xdr:row>58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5</xdr:row>
      <xdr:rowOff>52387</xdr:rowOff>
    </xdr:from>
    <xdr:to>
      <xdr:col>17</xdr:col>
      <xdr:colOff>590550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9" workbookViewId="0">
      <selection activeCell="I2" sqref="I2:J61"/>
    </sheetView>
  </sheetViews>
  <sheetFormatPr defaultRowHeight="15" x14ac:dyDescent="0.25"/>
  <cols>
    <col min="2" max="2" width="0" hidden="1" customWidth="1"/>
    <col min="3" max="3" width="12.7109375" bestFit="1" customWidth="1"/>
  </cols>
  <sheetData>
    <row r="1" spans="1:13" x14ac:dyDescent="0.25">
      <c r="A1" t="s">
        <v>0</v>
      </c>
      <c r="B1" t="s">
        <v>1</v>
      </c>
      <c r="D1" t="s">
        <v>2</v>
      </c>
      <c r="E1" t="s">
        <v>3</v>
      </c>
      <c r="H1" t="s">
        <v>0</v>
      </c>
      <c r="J1" t="s">
        <v>5</v>
      </c>
      <c r="K1" t="s">
        <v>4</v>
      </c>
    </row>
    <row r="2" spans="1:13" x14ac:dyDescent="0.25">
      <c r="A2">
        <v>1</v>
      </c>
      <c r="B2">
        <f ca="1">+_xlfn.NORM.INV(RAND(),2,5)+3</f>
        <v>4.0055663329886873</v>
      </c>
      <c r="C2">
        <v>0.26770140640398754</v>
      </c>
      <c r="H2">
        <v>1</v>
      </c>
      <c r="I2">
        <v>0.26770140640398754</v>
      </c>
    </row>
    <row r="3" spans="1:13" x14ac:dyDescent="0.25">
      <c r="A3">
        <v>2</v>
      </c>
      <c r="B3">
        <f t="shared" ref="B3:B61" ca="1" si="0">+_xlfn.NORM.INV(RAND(),2,5)+3</f>
        <v>2.8473383062979796</v>
      </c>
      <c r="C3">
        <v>15.10608750376228</v>
      </c>
      <c r="H3">
        <v>2</v>
      </c>
      <c r="I3">
        <v>15.10608750376228</v>
      </c>
    </row>
    <row r="4" spans="1:13" x14ac:dyDescent="0.25">
      <c r="A4">
        <v>3</v>
      </c>
      <c r="B4">
        <f t="shared" ca="1" si="0"/>
        <v>7.953871049549126</v>
      </c>
      <c r="C4">
        <v>2.6456449974029574</v>
      </c>
      <c r="D4">
        <f>+AVERAGE(C2:C6)</f>
        <v>6.0784460302683936</v>
      </c>
      <c r="H4">
        <v>3</v>
      </c>
      <c r="I4">
        <v>2.6456449974029574</v>
      </c>
    </row>
    <row r="5" spans="1:13" x14ac:dyDescent="0.25">
      <c r="A5">
        <v>4</v>
      </c>
      <c r="B5">
        <f t="shared" ca="1" si="0"/>
        <v>12.992083317619215</v>
      </c>
      <c r="C5">
        <v>3.2626416059812757</v>
      </c>
      <c r="D5">
        <f t="shared" ref="D5:D61" si="1">+AVERAGE(C3:C7)</f>
        <v>7.3060937585847485</v>
      </c>
      <c r="H5">
        <v>4</v>
      </c>
      <c r="I5">
        <v>3.2626416059812757</v>
      </c>
      <c r="M5" t="s">
        <v>7</v>
      </c>
    </row>
    <row r="6" spans="1:13" x14ac:dyDescent="0.25">
      <c r="A6">
        <v>5</v>
      </c>
      <c r="B6">
        <f t="shared" ca="1" si="0"/>
        <v>-0.99457038201646419</v>
      </c>
      <c r="C6">
        <v>9.1101546377914637</v>
      </c>
      <c r="D6">
        <f t="shared" si="1"/>
        <v>4.6566590391477636</v>
      </c>
      <c r="H6">
        <v>5</v>
      </c>
      <c r="I6">
        <v>9.1101546377914637</v>
      </c>
      <c r="M6" t="s">
        <v>6</v>
      </c>
    </row>
    <row r="7" spans="1:13" x14ac:dyDescent="0.25">
      <c r="A7">
        <v>6</v>
      </c>
      <c r="B7">
        <f t="shared" ca="1" si="0"/>
        <v>6.5943523636457346</v>
      </c>
      <c r="C7">
        <v>6.4059400479857684</v>
      </c>
      <c r="D7">
        <f t="shared" si="1"/>
        <v>4.6100669886007397</v>
      </c>
      <c r="H7">
        <v>6</v>
      </c>
      <c r="I7">
        <v>6.4059400479857684</v>
      </c>
      <c r="J7">
        <f>AVERAGE(I2:I6)</f>
        <v>6.0784460302683936</v>
      </c>
      <c r="M7">
        <f>I6-J6</f>
        <v>9.1101546377914637</v>
      </c>
    </row>
    <row r="8" spans="1:13" x14ac:dyDescent="0.25">
      <c r="A8">
        <v>7</v>
      </c>
      <c r="B8">
        <f t="shared" ca="1" si="0"/>
        <v>2.1217251737538412</v>
      </c>
      <c r="C8">
        <v>1.8589139065773539</v>
      </c>
      <c r="D8">
        <f t="shared" si="1"/>
        <v>4.450134613898296</v>
      </c>
      <c r="H8">
        <v>7</v>
      </c>
      <c r="I8">
        <v>1.8589139065773539</v>
      </c>
      <c r="J8">
        <f t="shared" ref="J8:J62" si="2">AVERAGE(I3:I7)</f>
        <v>7.3060937585847485</v>
      </c>
    </row>
    <row r="9" spans="1:13" x14ac:dyDescent="0.25">
      <c r="A9">
        <v>8</v>
      </c>
      <c r="B9">
        <f t="shared" ca="1" si="0"/>
        <v>4.4501421594096362</v>
      </c>
      <c r="C9">
        <v>2.4126847446678363</v>
      </c>
      <c r="D9">
        <f t="shared" si="1"/>
        <v>6.8683206710492728</v>
      </c>
      <c r="H9">
        <v>8</v>
      </c>
      <c r="I9">
        <v>2.4126847446678363</v>
      </c>
      <c r="J9">
        <f t="shared" si="2"/>
        <v>4.6566590391477636</v>
      </c>
    </row>
    <row r="10" spans="1:13" x14ac:dyDescent="0.25">
      <c r="A10">
        <v>9</v>
      </c>
      <c r="B10">
        <f t="shared" ca="1" si="0"/>
        <v>10.951284734346892</v>
      </c>
      <c r="C10">
        <v>2.4629797324690577</v>
      </c>
      <c r="D10">
        <f t="shared" si="1"/>
        <v>5.0706944655463762</v>
      </c>
      <c r="H10">
        <v>9</v>
      </c>
      <c r="I10">
        <v>2.4629797324690577</v>
      </c>
      <c r="J10">
        <f t="shared" si="2"/>
        <v>4.6100669886007397</v>
      </c>
    </row>
    <row r="11" spans="1:13" x14ac:dyDescent="0.25">
      <c r="A11">
        <v>10</v>
      </c>
      <c r="B11">
        <f t="shared" ca="1" si="0"/>
        <v>2.5326384874022083</v>
      </c>
      <c r="C11">
        <v>21.20108492354635</v>
      </c>
      <c r="D11">
        <f t="shared" si="1"/>
        <v>5.1764601867199209</v>
      </c>
      <c r="H11">
        <v>10</v>
      </c>
      <c r="I11">
        <v>21.20108492354635</v>
      </c>
      <c r="J11">
        <f t="shared" si="2"/>
        <v>4.450134613898296</v>
      </c>
    </row>
    <row r="12" spans="1:13" x14ac:dyDescent="0.25">
      <c r="A12">
        <v>11</v>
      </c>
      <c r="B12">
        <f t="shared" ca="1" si="0"/>
        <v>8.5212647461994973</v>
      </c>
      <c r="C12">
        <v>-2.5821909795287183</v>
      </c>
      <c r="D12">
        <f t="shared" si="1"/>
        <v>4.6729021829344566</v>
      </c>
      <c r="H12">
        <v>11</v>
      </c>
      <c r="I12">
        <v>-2.5821909795287183</v>
      </c>
      <c r="J12">
        <f t="shared" si="2"/>
        <v>6.8683206710492728</v>
      </c>
    </row>
    <row r="13" spans="1:13" x14ac:dyDescent="0.25">
      <c r="A13">
        <v>12</v>
      </c>
      <c r="B13">
        <f t="shared" ca="1" si="0"/>
        <v>0.81778602117613097</v>
      </c>
      <c r="C13">
        <v>2.3877425124450786</v>
      </c>
      <c r="D13">
        <f t="shared" si="1"/>
        <v>4.2404173800431808</v>
      </c>
      <c r="H13">
        <v>12</v>
      </c>
      <c r="I13">
        <v>2.3877425124450786</v>
      </c>
      <c r="J13">
        <f t="shared" si="2"/>
        <v>5.0706944655463762</v>
      </c>
    </row>
    <row r="14" spans="1:13" x14ac:dyDescent="0.25">
      <c r="A14">
        <v>13</v>
      </c>
      <c r="B14">
        <f t="shared" ca="1" si="0"/>
        <v>4.971302891153691</v>
      </c>
      <c r="C14">
        <v>-0.10510527425948712</v>
      </c>
      <c r="D14">
        <f t="shared" si="1"/>
        <v>1.4860215671420516</v>
      </c>
      <c r="H14">
        <v>13</v>
      </c>
      <c r="I14">
        <v>-0.10510527425948712</v>
      </c>
      <c r="J14">
        <f t="shared" si="2"/>
        <v>5.1764601867199209</v>
      </c>
    </row>
    <row r="15" spans="1:13" x14ac:dyDescent="0.25">
      <c r="A15">
        <v>14</v>
      </c>
      <c r="B15">
        <f t="shared" ca="1" si="0"/>
        <v>-3.0699784967849126</v>
      </c>
      <c r="C15">
        <v>0.300555718012677</v>
      </c>
      <c r="D15">
        <f t="shared" si="1"/>
        <v>2.8451550175557694</v>
      </c>
      <c r="H15">
        <v>14</v>
      </c>
      <c r="I15">
        <v>0.300555718012677</v>
      </c>
      <c r="J15">
        <f t="shared" si="2"/>
        <v>4.6729021829344566</v>
      </c>
    </row>
    <row r="16" spans="1:13" x14ac:dyDescent="0.25">
      <c r="A16">
        <v>15</v>
      </c>
      <c r="B16">
        <f t="shared" ca="1" si="0"/>
        <v>-5.8990233316268039</v>
      </c>
      <c r="C16">
        <v>7.4291058590407077</v>
      </c>
      <c r="D16">
        <f t="shared" si="1"/>
        <v>2.5172497769140505</v>
      </c>
      <c r="H16">
        <v>15</v>
      </c>
      <c r="I16">
        <v>7.4291058590407077</v>
      </c>
      <c r="J16">
        <f t="shared" si="2"/>
        <v>4.2404173800431808</v>
      </c>
    </row>
    <row r="17" spans="1:10" x14ac:dyDescent="0.25">
      <c r="A17">
        <v>16</v>
      </c>
      <c r="B17">
        <f t="shared" ca="1" si="0"/>
        <v>8.4837808933097207</v>
      </c>
      <c r="C17">
        <v>4.2134762725398698</v>
      </c>
      <c r="D17">
        <f t="shared" si="1"/>
        <v>3.5287639337600836</v>
      </c>
      <c r="H17">
        <v>16</v>
      </c>
      <c r="I17">
        <v>4.2134762725398698</v>
      </c>
      <c r="J17">
        <f t="shared" si="2"/>
        <v>1.4860215671420516</v>
      </c>
    </row>
    <row r="18" spans="1:10" x14ac:dyDescent="0.25">
      <c r="A18">
        <v>17</v>
      </c>
      <c r="B18">
        <f t="shared" ca="1" si="0"/>
        <v>-3.4085826944764985</v>
      </c>
      <c r="C18">
        <v>0.74821630923648552</v>
      </c>
      <c r="D18">
        <f t="shared" si="1"/>
        <v>4.9042850643062197</v>
      </c>
      <c r="H18">
        <v>17</v>
      </c>
      <c r="I18">
        <v>0.74821630923648552</v>
      </c>
      <c r="J18">
        <f t="shared" si="2"/>
        <v>2.8451550175557694</v>
      </c>
    </row>
    <row r="19" spans="1:10" x14ac:dyDescent="0.25">
      <c r="A19">
        <v>18</v>
      </c>
      <c r="B19">
        <f t="shared" ca="1" si="0"/>
        <v>1.9299310429652428</v>
      </c>
      <c r="C19">
        <v>4.9524655099706774</v>
      </c>
      <c r="D19">
        <f t="shared" si="1"/>
        <v>3.8563391685376267</v>
      </c>
      <c r="H19">
        <v>18</v>
      </c>
      <c r="I19">
        <v>4.9524655099706774</v>
      </c>
      <c r="J19">
        <f t="shared" si="2"/>
        <v>2.5172497769140505</v>
      </c>
    </row>
    <row r="20" spans="1:10" x14ac:dyDescent="0.25">
      <c r="A20">
        <v>19</v>
      </c>
      <c r="B20">
        <f t="shared" ca="1" si="0"/>
        <v>7.9240094603405709</v>
      </c>
      <c r="C20">
        <v>7.1781613707433518</v>
      </c>
      <c r="D20">
        <f t="shared" si="1"/>
        <v>5.5025572571504542</v>
      </c>
      <c r="H20">
        <v>19</v>
      </c>
      <c r="I20">
        <v>7.1781613707433518</v>
      </c>
      <c r="J20">
        <f t="shared" si="2"/>
        <v>3.5287639337600836</v>
      </c>
    </row>
    <row r="21" spans="1:10" x14ac:dyDescent="0.25">
      <c r="A21">
        <v>20</v>
      </c>
      <c r="B21">
        <f t="shared" ca="1" si="0"/>
        <v>-2.3580051543120231</v>
      </c>
      <c r="C21">
        <v>2.1893763801977455</v>
      </c>
      <c r="D21">
        <f t="shared" si="1"/>
        <v>7.9930271617203488</v>
      </c>
      <c r="H21">
        <v>20</v>
      </c>
      <c r="I21">
        <v>2.1893763801977455</v>
      </c>
      <c r="J21">
        <f t="shared" si="2"/>
        <v>4.9042850643062197</v>
      </c>
    </row>
    <row r="22" spans="1:10" x14ac:dyDescent="0.25">
      <c r="A22">
        <v>21</v>
      </c>
      <c r="B22">
        <f t="shared" ca="1" si="0"/>
        <v>6.0430985137316391</v>
      </c>
      <c r="C22">
        <v>12.444566715604008</v>
      </c>
      <c r="D22">
        <f t="shared" si="1"/>
        <v>8.2494159508943898</v>
      </c>
      <c r="H22">
        <v>21</v>
      </c>
      <c r="I22">
        <v>12.444566715604008</v>
      </c>
      <c r="J22">
        <f t="shared" si="2"/>
        <v>3.8563391685376267</v>
      </c>
    </row>
    <row r="23" spans="1:10" x14ac:dyDescent="0.25">
      <c r="A23">
        <v>22</v>
      </c>
      <c r="B23">
        <f t="shared" ca="1" si="0"/>
        <v>1.5030916333195181</v>
      </c>
      <c r="C23">
        <v>13.200565832085964</v>
      </c>
      <c r="D23">
        <f t="shared" si="1"/>
        <v>6.4251910563852039</v>
      </c>
      <c r="H23">
        <v>22</v>
      </c>
      <c r="I23">
        <v>13.200565832085964</v>
      </c>
      <c r="J23">
        <f t="shared" si="2"/>
        <v>5.5025572571504542</v>
      </c>
    </row>
    <row r="24" spans="1:10" x14ac:dyDescent="0.25">
      <c r="A24">
        <v>23</v>
      </c>
      <c r="B24">
        <f t="shared" ca="1" si="0"/>
        <v>-0.60166265257158269</v>
      </c>
      <c r="C24">
        <v>6.23440945584088</v>
      </c>
      <c r="D24">
        <f t="shared" si="1"/>
        <v>8.5326713127591596</v>
      </c>
      <c r="H24">
        <v>23</v>
      </c>
      <c r="I24">
        <v>6.23440945584088</v>
      </c>
      <c r="J24">
        <f t="shared" si="2"/>
        <v>7.9930271617203488</v>
      </c>
    </row>
    <row r="25" spans="1:10" x14ac:dyDescent="0.25">
      <c r="A25">
        <v>24</v>
      </c>
      <c r="B25">
        <f t="shared" ca="1" si="0"/>
        <v>2.2059900648012896</v>
      </c>
      <c r="C25">
        <v>-1.9429631018025848</v>
      </c>
      <c r="D25">
        <f t="shared" si="1"/>
        <v>8.5148182466057349</v>
      </c>
      <c r="H25">
        <v>24</v>
      </c>
      <c r="I25">
        <v>-1.9429631018025848</v>
      </c>
      <c r="J25">
        <f t="shared" si="2"/>
        <v>8.2494159508943898</v>
      </c>
    </row>
    <row r="26" spans="1:10" x14ac:dyDescent="0.25">
      <c r="A26">
        <v>25</v>
      </c>
      <c r="B26">
        <f t="shared" ca="1" si="0"/>
        <v>8.1884089046052271</v>
      </c>
      <c r="C26">
        <v>12.726777662067525</v>
      </c>
      <c r="D26">
        <f t="shared" si="1"/>
        <v>6.6204576786845379</v>
      </c>
      <c r="H26">
        <v>25</v>
      </c>
      <c r="I26">
        <v>12.726777662067525</v>
      </c>
      <c r="J26">
        <f t="shared" si="2"/>
        <v>6.4251910563852039</v>
      </c>
    </row>
    <row r="27" spans="1:10" x14ac:dyDescent="0.25">
      <c r="A27">
        <v>26</v>
      </c>
      <c r="B27">
        <f t="shared" ca="1" si="0"/>
        <v>6.7971697732337857</v>
      </c>
      <c r="C27">
        <v>12.355301384836892</v>
      </c>
      <c r="D27">
        <f t="shared" si="1"/>
        <v>6.8352286476449322</v>
      </c>
      <c r="H27">
        <v>26</v>
      </c>
      <c r="I27">
        <v>12.355301384836892</v>
      </c>
      <c r="J27">
        <f t="shared" si="2"/>
        <v>8.5326713127591596</v>
      </c>
    </row>
    <row r="28" spans="1:10" x14ac:dyDescent="0.25">
      <c r="A28">
        <v>27</v>
      </c>
      <c r="B28">
        <f t="shared" ca="1" si="0"/>
        <v>-2.0746942357098952</v>
      </c>
      <c r="C28">
        <v>3.7287629924799814</v>
      </c>
      <c r="D28">
        <f t="shared" si="1"/>
        <v>7.4421079525499207</v>
      </c>
      <c r="H28">
        <v>27</v>
      </c>
      <c r="I28">
        <v>3.7287629924799814</v>
      </c>
      <c r="J28">
        <f t="shared" si="2"/>
        <v>8.5148182466057349</v>
      </c>
    </row>
    <row r="29" spans="1:10" x14ac:dyDescent="0.25">
      <c r="A29">
        <v>28</v>
      </c>
      <c r="B29">
        <f t="shared" ca="1" si="0"/>
        <v>1.921234430734025</v>
      </c>
      <c r="C29">
        <v>7.3082643006428487</v>
      </c>
      <c r="D29">
        <f t="shared" si="1"/>
        <v>6.2713804512218996</v>
      </c>
      <c r="H29">
        <v>28</v>
      </c>
      <c r="I29">
        <v>7.3082643006428487</v>
      </c>
      <c r="J29">
        <f t="shared" si="2"/>
        <v>6.6204576786845379</v>
      </c>
    </row>
    <row r="30" spans="1:10" x14ac:dyDescent="0.25">
      <c r="A30">
        <v>29</v>
      </c>
      <c r="B30">
        <f t="shared" ca="1" si="0"/>
        <v>2.8582107546267652</v>
      </c>
      <c r="C30">
        <v>1.0914334227223521</v>
      </c>
      <c r="D30">
        <f t="shared" si="1"/>
        <v>5.3999570686336957</v>
      </c>
      <c r="H30">
        <v>29</v>
      </c>
      <c r="I30">
        <v>1.0914334227223521</v>
      </c>
      <c r="J30">
        <f t="shared" si="2"/>
        <v>6.8352286476449322</v>
      </c>
    </row>
    <row r="31" spans="1:10" x14ac:dyDescent="0.25">
      <c r="A31">
        <v>30</v>
      </c>
      <c r="B31">
        <f t="shared" ca="1" si="0"/>
        <v>-0.36849290115107536</v>
      </c>
      <c r="C31">
        <v>6.8731401554274187</v>
      </c>
      <c r="D31">
        <f t="shared" si="1"/>
        <v>5.582937931710676</v>
      </c>
      <c r="H31">
        <v>30</v>
      </c>
      <c r="I31">
        <v>6.8731401554274187</v>
      </c>
      <c r="J31">
        <f t="shared" si="2"/>
        <v>7.4421079525499207</v>
      </c>
    </row>
    <row r="32" spans="1:10" x14ac:dyDescent="0.25">
      <c r="A32">
        <v>31</v>
      </c>
      <c r="B32">
        <f t="shared" ca="1" si="0"/>
        <v>-2.3798689383248472E-2</v>
      </c>
      <c r="C32">
        <v>7.9981844718958781</v>
      </c>
      <c r="D32">
        <f t="shared" si="1"/>
        <v>6.7185565530222675</v>
      </c>
      <c r="H32">
        <v>31</v>
      </c>
      <c r="I32">
        <v>7.9981844718958781</v>
      </c>
      <c r="J32">
        <f t="shared" si="2"/>
        <v>6.2713804512218996</v>
      </c>
    </row>
    <row r="33" spans="1:10" x14ac:dyDescent="0.25">
      <c r="A33">
        <v>32</v>
      </c>
      <c r="B33">
        <f t="shared" ca="1" si="0"/>
        <v>6.3729730296362801</v>
      </c>
      <c r="C33">
        <v>4.6436673078648791</v>
      </c>
      <c r="D33">
        <f t="shared" si="1"/>
        <v>5.7259055997985735</v>
      </c>
      <c r="H33">
        <v>32</v>
      </c>
      <c r="I33">
        <v>4.6436673078648791</v>
      </c>
      <c r="J33">
        <f t="shared" si="2"/>
        <v>5.3999570686336957</v>
      </c>
    </row>
    <row r="34" spans="1:10" x14ac:dyDescent="0.25">
      <c r="A34">
        <v>33</v>
      </c>
      <c r="B34">
        <f t="shared" ca="1" si="0"/>
        <v>11.504028487503312</v>
      </c>
      <c r="C34">
        <v>12.986357407200805</v>
      </c>
      <c r="D34">
        <f t="shared" si="1"/>
        <v>6.7417808235581704</v>
      </c>
      <c r="H34">
        <v>33</v>
      </c>
      <c r="I34">
        <v>12.986357407200805</v>
      </c>
      <c r="J34">
        <f t="shared" si="2"/>
        <v>5.582937931710676</v>
      </c>
    </row>
    <row r="35" spans="1:10" x14ac:dyDescent="0.25">
      <c r="A35">
        <v>34</v>
      </c>
      <c r="B35">
        <f t="shared" ca="1" si="0"/>
        <v>4.1050882152264974</v>
      </c>
      <c r="C35">
        <v>-3.8718213433961175</v>
      </c>
      <c r="D35">
        <f t="shared" si="1"/>
        <v>6.0978935076040583</v>
      </c>
      <c r="H35">
        <v>34</v>
      </c>
      <c r="I35">
        <v>-3.8718213433961175</v>
      </c>
      <c r="J35">
        <f t="shared" si="2"/>
        <v>6.7185565530222675</v>
      </c>
    </row>
    <row r="36" spans="1:10" x14ac:dyDescent="0.25">
      <c r="A36">
        <v>35</v>
      </c>
      <c r="B36">
        <f t="shared" ca="1" si="0"/>
        <v>4.2416732007566207</v>
      </c>
      <c r="C36">
        <v>11.95251627422541</v>
      </c>
      <c r="D36">
        <f t="shared" si="1"/>
        <v>6.7883573086538975</v>
      </c>
      <c r="H36">
        <v>35</v>
      </c>
      <c r="I36">
        <v>11.95251627422541</v>
      </c>
      <c r="J36">
        <f t="shared" si="2"/>
        <v>5.7259055997985735</v>
      </c>
    </row>
    <row r="37" spans="1:10" x14ac:dyDescent="0.25">
      <c r="A37">
        <v>36</v>
      </c>
      <c r="B37">
        <f t="shared" ca="1" si="0"/>
        <v>3.9501908048224204</v>
      </c>
      <c r="C37">
        <v>4.7787478921253186</v>
      </c>
      <c r="D37">
        <f t="shared" si="1"/>
        <v>6.7115857726652735</v>
      </c>
      <c r="H37">
        <v>36</v>
      </c>
      <c r="I37">
        <v>4.7787478921253186</v>
      </c>
      <c r="J37">
        <f t="shared" si="2"/>
        <v>6.7417808235581704</v>
      </c>
    </row>
    <row r="38" spans="1:10" x14ac:dyDescent="0.25">
      <c r="A38">
        <v>37</v>
      </c>
      <c r="B38">
        <f t="shared" ca="1" si="0"/>
        <v>12.260413007132076</v>
      </c>
      <c r="C38">
        <v>8.0959863131140768</v>
      </c>
      <c r="D38">
        <f t="shared" si="1"/>
        <v>7.2214570848408099</v>
      </c>
      <c r="H38">
        <v>37</v>
      </c>
      <c r="I38">
        <v>8.0959863131140768</v>
      </c>
      <c r="J38">
        <f t="shared" si="2"/>
        <v>6.0978935076040583</v>
      </c>
    </row>
    <row r="39" spans="1:10" x14ac:dyDescent="0.25">
      <c r="A39">
        <v>38</v>
      </c>
      <c r="B39">
        <f t="shared" ca="1" si="0"/>
        <v>13.886687992313016</v>
      </c>
      <c r="C39">
        <v>12.602499727257683</v>
      </c>
      <c r="D39">
        <f t="shared" si="1"/>
        <v>5.248247510998155</v>
      </c>
      <c r="H39">
        <v>38</v>
      </c>
      <c r="I39">
        <v>12.602499727257683</v>
      </c>
      <c r="J39">
        <f t="shared" si="2"/>
        <v>6.7883573086538975</v>
      </c>
    </row>
    <row r="40" spans="1:10" x14ac:dyDescent="0.25">
      <c r="A40">
        <v>39</v>
      </c>
      <c r="B40">
        <f t="shared" ca="1" si="0"/>
        <v>6.773566922438766</v>
      </c>
      <c r="C40">
        <v>-1.3224647825184386</v>
      </c>
      <c r="D40">
        <f t="shared" si="1"/>
        <v>4.324659424717991</v>
      </c>
      <c r="H40">
        <v>39</v>
      </c>
      <c r="I40">
        <v>-1.3224647825184386</v>
      </c>
      <c r="J40">
        <f t="shared" si="2"/>
        <v>6.7115857726652735</v>
      </c>
    </row>
    <row r="41" spans="1:10" x14ac:dyDescent="0.25">
      <c r="A41">
        <v>40</v>
      </c>
      <c r="B41">
        <f t="shared" ca="1" si="0"/>
        <v>-0.44775117413641841</v>
      </c>
      <c r="C41">
        <v>2.0864684050121323</v>
      </c>
      <c r="D41">
        <f t="shared" si="1"/>
        <v>4.9156890518291636</v>
      </c>
      <c r="H41">
        <v>40</v>
      </c>
      <c r="I41">
        <v>2.0864684050121323</v>
      </c>
      <c r="J41">
        <f t="shared" si="2"/>
        <v>7.2214570848408099</v>
      </c>
    </row>
    <row r="42" spans="1:10" x14ac:dyDescent="0.25">
      <c r="A42">
        <v>41</v>
      </c>
      <c r="B42">
        <f t="shared" ca="1" si="0"/>
        <v>3.3042158035684901</v>
      </c>
      <c r="C42">
        <v>0.16080746072449781</v>
      </c>
      <c r="D42">
        <f t="shared" si="1"/>
        <v>1.9691759088078016</v>
      </c>
      <c r="H42">
        <v>41</v>
      </c>
      <c r="I42">
        <v>0.16080746072449781</v>
      </c>
      <c r="J42">
        <f t="shared" si="2"/>
        <v>5.248247510998155</v>
      </c>
    </row>
    <row r="43" spans="1:10" x14ac:dyDescent="0.25">
      <c r="A43">
        <v>42</v>
      </c>
      <c r="B43">
        <f t="shared" ca="1" si="0"/>
        <v>9.1632612977671251</v>
      </c>
      <c r="C43">
        <v>11.051134448669945</v>
      </c>
      <c r="D43">
        <f t="shared" si="1"/>
        <v>3.0041080574952659</v>
      </c>
      <c r="H43">
        <v>42</v>
      </c>
      <c r="I43">
        <v>11.051134448669945</v>
      </c>
      <c r="J43">
        <f t="shared" si="2"/>
        <v>4.324659424717991</v>
      </c>
    </row>
    <row r="44" spans="1:10" x14ac:dyDescent="0.25">
      <c r="A44">
        <v>43</v>
      </c>
      <c r="B44">
        <f t="shared" ca="1" si="0"/>
        <v>18.307215591208905</v>
      </c>
      <c r="C44">
        <v>-2.1300659878491279</v>
      </c>
      <c r="D44">
        <f t="shared" si="1"/>
        <v>1.8481032054049229</v>
      </c>
      <c r="H44">
        <v>43</v>
      </c>
      <c r="I44">
        <v>-2.1300659878491279</v>
      </c>
      <c r="J44">
        <f t="shared" si="2"/>
        <v>4.9156890518291636</v>
      </c>
    </row>
    <row r="45" spans="1:10" x14ac:dyDescent="0.25">
      <c r="A45">
        <v>44</v>
      </c>
      <c r="B45">
        <f t="shared" ca="1" si="0"/>
        <v>-2.4373329837331106</v>
      </c>
      <c r="C45">
        <v>3.8521959609188836</v>
      </c>
      <c r="D45">
        <f t="shared" si="1"/>
        <v>1.9504200876570272</v>
      </c>
      <c r="H45">
        <v>44</v>
      </c>
      <c r="I45">
        <v>3.8521959609188836</v>
      </c>
      <c r="J45">
        <f t="shared" si="2"/>
        <v>1.9691759088078016</v>
      </c>
    </row>
    <row r="46" spans="1:10" x14ac:dyDescent="0.25">
      <c r="A46">
        <v>45</v>
      </c>
      <c r="B46">
        <f t="shared" ca="1" si="0"/>
        <v>1.8192671997768772</v>
      </c>
      <c r="C46">
        <v>-3.693555855439584</v>
      </c>
      <c r="D46">
        <f t="shared" si="1"/>
        <v>1.9045596877093633</v>
      </c>
      <c r="H46">
        <v>45</v>
      </c>
      <c r="I46">
        <v>-3.693555855439584</v>
      </c>
      <c r="J46">
        <f t="shared" si="2"/>
        <v>3.0041080574952659</v>
      </c>
    </row>
    <row r="47" spans="1:10" x14ac:dyDescent="0.25">
      <c r="A47">
        <v>46</v>
      </c>
      <c r="B47">
        <f t="shared" ca="1" si="0"/>
        <v>12.164310759739115</v>
      </c>
      <c r="C47">
        <v>0.67239187198501948</v>
      </c>
      <c r="D47">
        <f t="shared" si="1"/>
        <v>3.8135130311847227</v>
      </c>
      <c r="H47">
        <v>46</v>
      </c>
      <c r="I47">
        <v>0.67239187198501948</v>
      </c>
      <c r="J47">
        <f t="shared" si="2"/>
        <v>1.8481032054049229</v>
      </c>
    </row>
    <row r="48" spans="1:10" x14ac:dyDescent="0.25">
      <c r="A48">
        <v>47</v>
      </c>
      <c r="B48">
        <f t="shared" ca="1" si="0"/>
        <v>4.9325956792981991</v>
      </c>
      <c r="C48">
        <v>10.821832448931625</v>
      </c>
      <c r="D48">
        <f t="shared" si="1"/>
        <v>3.5879734859612711</v>
      </c>
      <c r="H48">
        <v>47</v>
      </c>
      <c r="I48">
        <v>10.821832448931625</v>
      </c>
      <c r="J48">
        <f t="shared" si="2"/>
        <v>1.9504200876570272</v>
      </c>
    </row>
    <row r="49" spans="1:10" x14ac:dyDescent="0.25">
      <c r="A49">
        <v>48</v>
      </c>
      <c r="B49">
        <f t="shared" ca="1" si="0"/>
        <v>3.5899120168026584</v>
      </c>
      <c r="C49">
        <v>7.4147007295276692</v>
      </c>
      <c r="D49">
        <f t="shared" si="1"/>
        <v>3.9206116399617477</v>
      </c>
      <c r="H49">
        <v>48</v>
      </c>
      <c r="I49">
        <v>7.4147007295276692</v>
      </c>
      <c r="J49">
        <f t="shared" si="2"/>
        <v>1.9045596877093633</v>
      </c>
    </row>
    <row r="50" spans="1:10" x14ac:dyDescent="0.25">
      <c r="A50">
        <v>49</v>
      </c>
      <c r="B50">
        <f t="shared" ca="1" si="0"/>
        <v>3.3876133478893449</v>
      </c>
      <c r="C50">
        <v>2.7244982348016276</v>
      </c>
      <c r="D50">
        <f t="shared" si="1"/>
        <v>4.6697407426440964</v>
      </c>
      <c r="H50">
        <v>49</v>
      </c>
      <c r="I50">
        <v>2.7244982348016276</v>
      </c>
      <c r="J50">
        <f t="shared" si="2"/>
        <v>3.8135130311847227</v>
      </c>
    </row>
    <row r="51" spans="1:10" x14ac:dyDescent="0.25">
      <c r="A51">
        <v>50</v>
      </c>
      <c r="B51">
        <f t="shared" ca="1" si="0"/>
        <v>7.9086909375845327</v>
      </c>
      <c r="C51">
        <v>-2.0303650854372002</v>
      </c>
      <c r="D51">
        <f t="shared" si="1"/>
        <v>3.9956749374853642</v>
      </c>
      <c r="H51">
        <v>50</v>
      </c>
      <c r="I51">
        <v>-2.0303650854372002</v>
      </c>
      <c r="J51">
        <f t="shared" si="2"/>
        <v>3.5879734859612711</v>
      </c>
    </row>
    <row r="52" spans="1:10" x14ac:dyDescent="0.25">
      <c r="A52">
        <v>51</v>
      </c>
      <c r="B52">
        <f t="shared" ca="1" si="0"/>
        <v>12.38571592437647</v>
      </c>
      <c r="C52">
        <v>4.4180373853967652</v>
      </c>
      <c r="D52">
        <f t="shared" si="1"/>
        <v>4.8499453628074942</v>
      </c>
      <c r="H52">
        <v>51</v>
      </c>
      <c r="I52">
        <v>4.4180373853967652</v>
      </c>
      <c r="J52">
        <f t="shared" si="2"/>
        <v>3.9206116399617477</v>
      </c>
    </row>
    <row r="53" spans="1:10" x14ac:dyDescent="0.25">
      <c r="A53">
        <v>52</v>
      </c>
      <c r="B53">
        <f t="shared" ca="1" si="0"/>
        <v>5.1488359234091376</v>
      </c>
      <c r="C53">
        <v>7.4515034231379609</v>
      </c>
      <c r="D53">
        <f t="shared" si="1"/>
        <v>6.2293408344319419</v>
      </c>
      <c r="H53">
        <v>52</v>
      </c>
      <c r="I53">
        <v>7.4515034231379609</v>
      </c>
      <c r="J53">
        <f t="shared" si="2"/>
        <v>4.6697407426440964</v>
      </c>
    </row>
    <row r="54" spans="1:10" x14ac:dyDescent="0.25">
      <c r="A54">
        <v>53</v>
      </c>
      <c r="B54">
        <f t="shared" ca="1" si="0"/>
        <v>7.3341134208066121</v>
      </c>
      <c r="C54">
        <v>11.686052856138318</v>
      </c>
      <c r="D54">
        <f t="shared" si="1"/>
        <v>7.4093527062520721</v>
      </c>
      <c r="H54">
        <v>53</v>
      </c>
      <c r="I54">
        <v>11.686052856138318</v>
      </c>
      <c r="J54">
        <f t="shared" si="2"/>
        <v>3.9956749374853642</v>
      </c>
    </row>
    <row r="55" spans="1:10" x14ac:dyDescent="0.25">
      <c r="A55">
        <v>54</v>
      </c>
      <c r="B55">
        <f t="shared" ca="1" si="0"/>
        <v>-0.25555577445544575</v>
      </c>
      <c r="C55">
        <v>9.6214755929238631</v>
      </c>
      <c r="D55">
        <f t="shared" si="1"/>
        <v>7.4543539184627292</v>
      </c>
      <c r="H55">
        <v>54</v>
      </c>
      <c r="I55">
        <v>9.6214755929238631</v>
      </c>
      <c r="J55">
        <f t="shared" si="2"/>
        <v>4.8499453628074942</v>
      </c>
    </row>
    <row r="56" spans="1:10" x14ac:dyDescent="0.25">
      <c r="A56">
        <v>55</v>
      </c>
      <c r="B56">
        <f t="shared" ca="1" si="0"/>
        <v>3.215172744681456</v>
      </c>
      <c r="C56">
        <v>3.8696942736634536</v>
      </c>
      <c r="D56">
        <f t="shared" si="1"/>
        <v>6.6211744578041074</v>
      </c>
      <c r="H56">
        <v>55</v>
      </c>
      <c r="I56">
        <v>3.8696942736634536</v>
      </c>
      <c r="J56">
        <f t="shared" si="2"/>
        <v>6.2293408344319419</v>
      </c>
    </row>
    <row r="57" spans="1:10" x14ac:dyDescent="0.25">
      <c r="A57">
        <v>56</v>
      </c>
      <c r="B57">
        <f t="shared" ca="1" si="0"/>
        <v>9.2833317093810344</v>
      </c>
      <c r="C57">
        <v>4.6430434464500543</v>
      </c>
      <c r="D57">
        <f t="shared" si="1"/>
        <v>4.7713439214494544</v>
      </c>
      <c r="H57">
        <v>56</v>
      </c>
      <c r="I57">
        <v>4.6430434464500543</v>
      </c>
      <c r="J57">
        <f t="shared" si="2"/>
        <v>7.4093527062520721</v>
      </c>
    </row>
    <row r="58" spans="1:10" x14ac:dyDescent="0.25">
      <c r="A58">
        <v>57</v>
      </c>
      <c r="B58">
        <f t="shared" ca="1" si="0"/>
        <v>2.7745490663683361</v>
      </c>
      <c r="C58">
        <v>3.2856061198448501</v>
      </c>
      <c r="D58">
        <f t="shared" si="1"/>
        <v>4.5111865313401998</v>
      </c>
      <c r="H58">
        <v>57</v>
      </c>
      <c r="I58">
        <v>3.2856061198448501</v>
      </c>
      <c r="J58">
        <f t="shared" si="2"/>
        <v>7.4543539184627292</v>
      </c>
    </row>
    <row r="59" spans="1:10" x14ac:dyDescent="0.25">
      <c r="A59">
        <v>58</v>
      </c>
      <c r="B59">
        <f t="shared" ca="1" si="0"/>
        <v>4.6254672143479238</v>
      </c>
      <c r="C59">
        <v>2.4369001743650487</v>
      </c>
      <c r="D59">
        <f t="shared" si="1"/>
        <v>4.1195617870975898</v>
      </c>
      <c r="H59">
        <v>58</v>
      </c>
      <c r="I59">
        <v>2.4369001743650487</v>
      </c>
      <c r="J59">
        <f t="shared" si="2"/>
        <v>6.6211744578041074</v>
      </c>
    </row>
    <row r="60" spans="1:10" x14ac:dyDescent="0.25">
      <c r="A60">
        <v>59</v>
      </c>
      <c r="B60">
        <f t="shared" ca="1" si="0"/>
        <v>5.8083719308163122</v>
      </c>
      <c r="C60">
        <v>8.3206886423775934</v>
      </c>
      <c r="D60">
        <f t="shared" si="1"/>
        <v>3.9886913722594732</v>
      </c>
      <c r="H60">
        <v>59</v>
      </c>
      <c r="I60">
        <v>8.3206886423775934</v>
      </c>
      <c r="J60">
        <f t="shared" si="2"/>
        <v>4.7713439214494544</v>
      </c>
    </row>
    <row r="61" spans="1:10" x14ac:dyDescent="0.25">
      <c r="A61">
        <v>60</v>
      </c>
      <c r="B61">
        <f t="shared" ca="1" si="0"/>
        <v>13.0003876471546</v>
      </c>
      <c r="C61">
        <v>1.9115705524504012</v>
      </c>
      <c r="D61">
        <f t="shared" si="1"/>
        <v>4.2230531230643473</v>
      </c>
      <c r="H61">
        <v>60</v>
      </c>
      <c r="I61">
        <v>1.9115705524504012</v>
      </c>
      <c r="J61">
        <f t="shared" si="2"/>
        <v>4.5111865313401998</v>
      </c>
    </row>
    <row r="62" spans="1:10" x14ac:dyDescent="0.25">
      <c r="J62">
        <f t="shared" si="2"/>
        <v>4.1195617870975898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3" sqref="F3"/>
    </sheetView>
  </sheetViews>
  <sheetFormatPr defaultRowHeight="15" x14ac:dyDescent="0.25"/>
  <sheetData>
    <row r="1" spans="1:7" x14ac:dyDescent="0.25">
      <c r="A1" t="s">
        <v>8</v>
      </c>
      <c r="B1" t="s">
        <v>9</v>
      </c>
      <c r="C1" t="s">
        <v>10</v>
      </c>
      <c r="F1" t="s">
        <v>14</v>
      </c>
      <c r="G1" t="s">
        <v>15</v>
      </c>
    </row>
    <row r="2" spans="1:7" x14ac:dyDescent="0.25">
      <c r="A2">
        <v>1</v>
      </c>
      <c r="B2">
        <v>39</v>
      </c>
      <c r="C2">
        <f>+B2</f>
        <v>39</v>
      </c>
    </row>
    <row r="3" spans="1:7" x14ac:dyDescent="0.25">
      <c r="A3">
        <v>2</v>
      </c>
      <c r="B3">
        <v>44</v>
      </c>
      <c r="C3">
        <f>+$B$12*B2+(1-$B$12)*C2</f>
        <v>39</v>
      </c>
      <c r="F3">
        <f>+B3-C3</f>
        <v>5</v>
      </c>
      <c r="G3">
        <f>F3^2</f>
        <v>25</v>
      </c>
    </row>
    <row r="4" spans="1:7" x14ac:dyDescent="0.25">
      <c r="A4">
        <v>3</v>
      </c>
      <c r="B4">
        <v>40</v>
      </c>
      <c r="C4">
        <f t="shared" ref="C4:C8" si="0">+$B$12*B3+(1-$B$12)*C3</f>
        <v>39.846731916370366</v>
      </c>
      <c r="F4">
        <f t="shared" ref="F4:F8" si="1">+B4-C4</f>
        <v>0.15326808362963362</v>
      </c>
      <c r="G4">
        <f t="shared" ref="G4:G8" si="2">F4^2</f>
        <v>2.3491105459500367E-2</v>
      </c>
    </row>
    <row r="5" spans="1:7" x14ac:dyDescent="0.25">
      <c r="A5">
        <v>4</v>
      </c>
      <c r="B5">
        <v>45</v>
      </c>
      <c r="C5">
        <f t="shared" si="0"/>
        <v>39.872687312004395</v>
      </c>
      <c r="F5">
        <f t="shared" si="1"/>
        <v>5.1273126879956052</v>
      </c>
      <c r="G5">
        <f t="shared" si="2"/>
        <v>26.28933540048072</v>
      </c>
    </row>
    <row r="6" spans="1:7" x14ac:dyDescent="0.25">
      <c r="A6">
        <v>5</v>
      </c>
      <c r="B6">
        <v>38</v>
      </c>
      <c r="C6">
        <f t="shared" si="0"/>
        <v>40.740979171631722</v>
      </c>
      <c r="F6">
        <f t="shared" si="1"/>
        <v>-2.7409791716317216</v>
      </c>
      <c r="G6">
        <f t="shared" si="2"/>
        <v>7.5129668193189181</v>
      </c>
    </row>
    <row r="7" spans="1:7" x14ac:dyDescent="0.25">
      <c r="A7">
        <v>6</v>
      </c>
      <c r="B7">
        <v>43</v>
      </c>
      <c r="C7">
        <f t="shared" si="0"/>
        <v>40.276804262286326</v>
      </c>
      <c r="F7">
        <f t="shared" si="1"/>
        <v>2.7231957377136737</v>
      </c>
      <c r="G7">
        <f t="shared" si="2"/>
        <v>7.4157950259019199</v>
      </c>
    </row>
    <row r="8" spans="1:7" x14ac:dyDescent="0.25">
      <c r="A8">
        <v>7</v>
      </c>
      <c r="B8">
        <v>39</v>
      </c>
      <c r="C8">
        <f t="shared" si="0"/>
        <v>40.737967611415506</v>
      </c>
      <c r="F8">
        <f t="shared" si="1"/>
        <v>-1.737967611415506</v>
      </c>
      <c r="G8">
        <f t="shared" si="2"/>
        <v>3.0205314183293193</v>
      </c>
    </row>
    <row r="9" spans="1:7" x14ac:dyDescent="0.25">
      <c r="G9">
        <f>AVERAGE(G3:G8)</f>
        <v>11.543686628248395</v>
      </c>
    </row>
    <row r="10" spans="1:7" x14ac:dyDescent="0.25">
      <c r="B10" t="s">
        <v>11</v>
      </c>
      <c r="C10" t="s">
        <v>12</v>
      </c>
    </row>
    <row r="12" spans="1:7" x14ac:dyDescent="0.25">
      <c r="A12" t="s">
        <v>13</v>
      </c>
      <c r="B12">
        <v>0.16934638327407303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9" sqref="G19"/>
    </sheetView>
  </sheetViews>
  <sheetFormatPr defaultRowHeight="15" x14ac:dyDescent="0.25"/>
  <sheetData>
    <row r="1" spans="1:7" x14ac:dyDescent="0.25">
      <c r="A1" t="s">
        <v>13</v>
      </c>
      <c r="B1">
        <v>0</v>
      </c>
    </row>
    <row r="2" spans="1:7" x14ac:dyDescent="0.25">
      <c r="A2" t="s">
        <v>31</v>
      </c>
      <c r="B2">
        <v>0.13561341711581731</v>
      </c>
    </row>
    <row r="6" spans="1:7" x14ac:dyDescent="0.25">
      <c r="A6" t="s">
        <v>16</v>
      </c>
      <c r="B6" t="s">
        <v>32</v>
      </c>
      <c r="C6" t="s">
        <v>33</v>
      </c>
      <c r="D6" t="s">
        <v>34</v>
      </c>
      <c r="E6" t="s">
        <v>29</v>
      </c>
      <c r="F6" t="s">
        <v>30</v>
      </c>
      <c r="G6" t="s">
        <v>15</v>
      </c>
    </row>
    <row r="7" spans="1:7" x14ac:dyDescent="0.25">
      <c r="A7" t="s">
        <v>17</v>
      </c>
      <c r="B7">
        <v>155</v>
      </c>
    </row>
    <row r="8" spans="1:7" x14ac:dyDescent="0.25">
      <c r="A8" t="s">
        <v>18</v>
      </c>
      <c r="B8">
        <v>180</v>
      </c>
      <c r="C8" s="1">
        <v>180</v>
      </c>
      <c r="D8" s="1">
        <f>C8-B7</f>
        <v>25</v>
      </c>
    </row>
    <row r="9" spans="1:7" x14ac:dyDescent="0.25">
      <c r="A9" t="s">
        <v>19</v>
      </c>
      <c r="B9">
        <v>260</v>
      </c>
      <c r="C9">
        <f>+($B$1*B9)+(1-$B$1)*(C8+D8)</f>
        <v>205</v>
      </c>
      <c r="D9">
        <f>$B$2*(C9-C8)+(1-$B$2)*D8</f>
        <v>25</v>
      </c>
      <c r="E9">
        <f>+C8+D8</f>
        <v>205</v>
      </c>
      <c r="F9">
        <f>B9-E9</f>
        <v>55</v>
      </c>
      <c r="G9">
        <f>F9^2</f>
        <v>3025</v>
      </c>
    </row>
    <row r="10" spans="1:7" x14ac:dyDescent="0.25">
      <c r="A10" t="s">
        <v>20</v>
      </c>
      <c r="B10">
        <v>560</v>
      </c>
      <c r="C10">
        <f t="shared" ref="C10:C18" si="0">+($B$1*B10)+(1-$B$1)*(C9+D9)</f>
        <v>230</v>
      </c>
      <c r="D10">
        <f t="shared" ref="D10:D18" si="1">$B$2*(C10-C9)+(1-$B$2)*D9</f>
        <v>25</v>
      </c>
      <c r="E10">
        <f t="shared" ref="E10:E18" si="2">+C9+D9</f>
        <v>230</v>
      </c>
      <c r="F10">
        <f t="shared" ref="F10:F18" si="3">B10-E10</f>
        <v>330</v>
      </c>
      <c r="G10">
        <f t="shared" ref="G10:G18" si="4">F10^2</f>
        <v>108900</v>
      </c>
    </row>
    <row r="11" spans="1:7" x14ac:dyDescent="0.25">
      <c r="A11" t="s">
        <v>21</v>
      </c>
      <c r="B11">
        <v>160</v>
      </c>
      <c r="C11">
        <f t="shared" si="0"/>
        <v>255</v>
      </c>
      <c r="D11">
        <f t="shared" si="1"/>
        <v>25</v>
      </c>
      <c r="E11">
        <f t="shared" si="2"/>
        <v>255</v>
      </c>
      <c r="F11">
        <f t="shared" si="3"/>
        <v>-95</v>
      </c>
      <c r="G11">
        <f t="shared" si="4"/>
        <v>9025</v>
      </c>
    </row>
    <row r="12" spans="1:7" x14ac:dyDescent="0.25">
      <c r="A12" t="s">
        <v>22</v>
      </c>
      <c r="B12">
        <v>185</v>
      </c>
      <c r="C12">
        <f t="shared" si="0"/>
        <v>280</v>
      </c>
      <c r="D12">
        <f t="shared" si="1"/>
        <v>25</v>
      </c>
      <c r="E12">
        <f t="shared" si="2"/>
        <v>280</v>
      </c>
      <c r="F12">
        <f t="shared" si="3"/>
        <v>-95</v>
      </c>
      <c r="G12">
        <f t="shared" si="4"/>
        <v>9025</v>
      </c>
    </row>
    <row r="13" spans="1:7" x14ac:dyDescent="0.25">
      <c r="A13" t="s">
        <v>23</v>
      </c>
      <c r="B13">
        <v>270</v>
      </c>
      <c r="C13">
        <f t="shared" si="0"/>
        <v>305</v>
      </c>
      <c r="D13">
        <f t="shared" si="1"/>
        <v>25</v>
      </c>
      <c r="E13">
        <f t="shared" si="2"/>
        <v>305</v>
      </c>
      <c r="F13">
        <f t="shared" si="3"/>
        <v>-35</v>
      </c>
      <c r="G13">
        <f t="shared" si="4"/>
        <v>1225</v>
      </c>
    </row>
    <row r="14" spans="1:7" x14ac:dyDescent="0.25">
      <c r="A14" t="s">
        <v>24</v>
      </c>
      <c r="B14">
        <v>600</v>
      </c>
      <c r="C14">
        <f t="shared" si="0"/>
        <v>330</v>
      </c>
      <c r="D14">
        <f t="shared" si="1"/>
        <v>25</v>
      </c>
      <c r="E14">
        <f t="shared" si="2"/>
        <v>330</v>
      </c>
      <c r="F14">
        <f t="shared" si="3"/>
        <v>270</v>
      </c>
      <c r="G14">
        <f t="shared" si="4"/>
        <v>72900</v>
      </c>
    </row>
    <row r="15" spans="1:7" x14ac:dyDescent="0.25">
      <c r="A15" t="s">
        <v>25</v>
      </c>
      <c r="B15">
        <v>165</v>
      </c>
      <c r="C15">
        <f t="shared" si="0"/>
        <v>355</v>
      </c>
      <c r="D15">
        <f t="shared" si="1"/>
        <v>25</v>
      </c>
      <c r="E15">
        <f t="shared" si="2"/>
        <v>355</v>
      </c>
      <c r="F15">
        <f t="shared" si="3"/>
        <v>-190</v>
      </c>
      <c r="G15">
        <f t="shared" si="4"/>
        <v>36100</v>
      </c>
    </row>
    <row r="16" spans="1:7" x14ac:dyDescent="0.25">
      <c r="A16" t="s">
        <v>26</v>
      </c>
      <c r="B16">
        <v>190</v>
      </c>
      <c r="C16">
        <f t="shared" si="0"/>
        <v>380</v>
      </c>
      <c r="D16">
        <f t="shared" si="1"/>
        <v>25</v>
      </c>
      <c r="E16">
        <f t="shared" si="2"/>
        <v>380</v>
      </c>
      <c r="F16">
        <f t="shared" si="3"/>
        <v>-190</v>
      </c>
      <c r="G16">
        <f t="shared" si="4"/>
        <v>36100</v>
      </c>
    </row>
    <row r="17" spans="1:7" x14ac:dyDescent="0.25">
      <c r="A17" t="s">
        <v>27</v>
      </c>
      <c r="B17">
        <v>280</v>
      </c>
      <c r="C17">
        <f t="shared" si="0"/>
        <v>405</v>
      </c>
      <c r="D17">
        <f t="shared" si="1"/>
        <v>25</v>
      </c>
      <c r="E17">
        <f t="shared" si="2"/>
        <v>405</v>
      </c>
      <c r="F17">
        <f t="shared" si="3"/>
        <v>-125</v>
      </c>
      <c r="G17">
        <f t="shared" si="4"/>
        <v>15625</v>
      </c>
    </row>
    <row r="18" spans="1:7" x14ac:dyDescent="0.25">
      <c r="A18" t="s">
        <v>28</v>
      </c>
      <c r="B18">
        <v>635</v>
      </c>
      <c r="C18">
        <f t="shared" si="0"/>
        <v>430</v>
      </c>
      <c r="D18">
        <f t="shared" si="1"/>
        <v>25</v>
      </c>
      <c r="E18">
        <f t="shared" si="2"/>
        <v>430</v>
      </c>
      <c r="F18">
        <f t="shared" si="3"/>
        <v>205</v>
      </c>
      <c r="G18">
        <f t="shared" si="4"/>
        <v>42025</v>
      </c>
    </row>
    <row r="19" spans="1:7" x14ac:dyDescent="0.25">
      <c r="G19">
        <f>AVERAGE(G9:G18)</f>
        <v>33395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Holt</vt:lpstr>
      <vt:lpstr>holt &amp;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Rick-Royal</dc:creator>
  <cp:lastModifiedBy>Rick-Royal</cp:lastModifiedBy>
  <dcterms:created xsi:type="dcterms:W3CDTF">2022-11-15T15:14:15Z</dcterms:created>
  <dcterms:modified xsi:type="dcterms:W3CDTF">2022-11-15T17:25:08Z</dcterms:modified>
</cp:coreProperties>
</file>