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 1" sheetId="1" r:id="rId4"/>
    <sheet state="visible" name="Ex 2" sheetId="2" r:id="rId5"/>
    <sheet state="visible" name="Ex 3" sheetId="3" r:id="rId6"/>
  </sheets>
  <definedNames/>
  <calcPr/>
</workbook>
</file>

<file path=xl/sharedStrings.xml><?xml version="1.0" encoding="utf-8"?>
<sst xmlns="http://schemas.openxmlformats.org/spreadsheetml/2006/main" count="100" uniqueCount="23">
  <si>
    <t>Exercise 1</t>
  </si>
  <si>
    <t>-</t>
  </si>
  <si>
    <t>C</t>
  </si>
  <si>
    <t>Go</t>
  </si>
  <si>
    <t>L1 DCM</t>
  </si>
  <si>
    <t>L2 DCM</t>
  </si>
  <si>
    <t>C GFlops</t>
  </si>
  <si>
    <t>Go GFlops</t>
  </si>
  <si>
    <t>Ex 1</t>
  </si>
  <si>
    <t>Ex 2</t>
  </si>
  <si>
    <t>Ex 3 (block 256)</t>
  </si>
  <si>
    <t>Matrix size</t>
  </si>
  <si>
    <t>C flops 128</t>
  </si>
  <si>
    <t>C GFlops (256)</t>
  </si>
  <si>
    <t>Go 128</t>
  </si>
  <si>
    <t>go 256</t>
  </si>
  <si>
    <t>Exercise 2</t>
  </si>
  <si>
    <t>L1 DCM 1</t>
  </si>
  <si>
    <t>L2 DCM 1</t>
  </si>
  <si>
    <t>Exercise 3</t>
  </si>
  <si>
    <t>Block size</t>
  </si>
  <si>
    <t xml:space="preserve"> </t>
  </si>
  <si>
    <t>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</si>
</sst>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color rgb="FFFFFFFF"/>
      <name val="Arial"/>
      <scheme val="minor"/>
    </font>
    <font>
      <b/>
      <color rgb="FFFFFFFF"/>
      <name val="Arial"/>
      <scheme val="minor"/>
    </font>
    <font>
      <b/>
      <sz val="12.0"/>
      <color theme="1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5A6BD"/>
        <bgColor rgb="FFD5A6BD"/>
      </patternFill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39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readingOrder="0"/>
    </xf>
    <xf borderId="5" fillId="4" fontId="1" numFmtId="0" xfId="0" applyAlignment="1" applyBorder="1" applyFill="1" applyFont="1">
      <alignment horizontal="center" readingOrder="0"/>
    </xf>
    <xf borderId="5" fillId="5" fontId="1" numFmtId="0" xfId="0" applyAlignment="1" applyBorder="1" applyFill="1" applyFont="1">
      <alignment horizontal="center" readingOrder="0"/>
    </xf>
    <xf borderId="5" fillId="6" fontId="1" numFmtId="0" xfId="0" applyAlignment="1" applyBorder="1" applyFill="1" applyFont="1">
      <alignment horizontal="center" readingOrder="0"/>
    </xf>
    <xf borderId="6" fillId="7" fontId="1" numFmtId="0" xfId="0" applyAlignment="1" applyBorder="1" applyFill="1" applyFont="1">
      <alignment horizontal="center" readingOrder="0"/>
    </xf>
    <xf borderId="1" fillId="8" fontId="1" numFmtId="0" xfId="0" applyAlignment="1" applyBorder="1" applyFill="1" applyFont="1">
      <alignment horizontal="center" readingOrder="0"/>
    </xf>
    <xf borderId="7" fillId="9" fontId="1" numFmtId="0" xfId="0" applyAlignment="1" applyBorder="1" applyFill="1" applyFont="1">
      <alignment horizontal="center" readingOrder="0"/>
    </xf>
    <xf borderId="8" fillId="10" fontId="1" numFmtId="0" xfId="0" applyAlignment="1" applyBorder="1" applyFill="1" applyFont="1">
      <alignment horizontal="center" readingOrder="0"/>
    </xf>
    <xf borderId="9" fillId="11" fontId="3" numFmtId="164" xfId="0" applyAlignment="1" applyBorder="1" applyFill="1" applyFont="1" applyNumberFormat="1">
      <alignment horizontal="center" readingOrder="0"/>
    </xf>
    <xf borderId="9" fillId="12" fontId="3" numFmtId="164" xfId="0" applyAlignment="1" applyBorder="1" applyFill="1" applyFont="1" applyNumberFormat="1">
      <alignment horizontal="center" readingOrder="0"/>
    </xf>
    <xf borderId="9" fillId="6" fontId="3" numFmtId="0" xfId="0" applyAlignment="1" applyBorder="1" applyFont="1">
      <alignment readingOrder="0"/>
    </xf>
    <xf borderId="10" fillId="13" fontId="3" numFmtId="0" xfId="0" applyAlignment="1" applyBorder="1" applyFill="1" applyFont="1">
      <alignment readingOrder="0"/>
    </xf>
    <xf borderId="11" fillId="14" fontId="3" numFmtId="2" xfId="0" applyBorder="1" applyFill="1" applyFont="1" applyNumberFormat="1"/>
    <xf borderId="11" fillId="15" fontId="3" numFmtId="2" xfId="0" applyBorder="1" applyFill="1" applyFont="1" applyNumberFormat="1"/>
    <xf borderId="8" fillId="10" fontId="1" numFmtId="0" xfId="0" applyAlignment="1" applyBorder="1" applyFont="1">
      <alignment horizontal="center"/>
    </xf>
    <xf borderId="12" fillId="14" fontId="3" numFmtId="2" xfId="0" applyBorder="1" applyFont="1" applyNumberFormat="1"/>
    <xf borderId="12" fillId="15" fontId="3" numFmtId="2" xfId="0" applyBorder="1" applyFont="1" applyNumberFormat="1"/>
    <xf borderId="13" fillId="10" fontId="1" numFmtId="0" xfId="0" applyAlignment="1" applyBorder="1" applyFont="1">
      <alignment horizontal="center"/>
    </xf>
    <xf borderId="14" fillId="11" fontId="3" numFmtId="164" xfId="0" applyAlignment="1" applyBorder="1" applyFont="1" applyNumberFormat="1">
      <alignment horizontal="center" readingOrder="0"/>
    </xf>
    <xf borderId="14" fillId="12" fontId="3" numFmtId="164" xfId="0" applyAlignment="1" applyBorder="1" applyFont="1" applyNumberFormat="1">
      <alignment horizontal="center" readingOrder="0"/>
    </xf>
    <xf borderId="14" fillId="6" fontId="3" numFmtId="0" xfId="0" applyAlignment="1" applyBorder="1" applyFont="1">
      <alignment readingOrder="0"/>
    </xf>
    <xf borderId="15" fillId="13" fontId="3" numFmtId="0" xfId="0" applyAlignment="1" applyBorder="1" applyFont="1">
      <alignment readingOrder="0"/>
    </xf>
    <xf borderId="16" fillId="14" fontId="3" numFmtId="2" xfId="0" applyBorder="1" applyFont="1" applyNumberFormat="1"/>
    <xf borderId="16" fillId="15" fontId="3" numFmtId="2" xfId="0" applyBorder="1" applyFont="1" applyNumberFormat="1"/>
    <xf borderId="17" fillId="16" fontId="4" numFmtId="0" xfId="0" applyBorder="1" applyFill="1" applyFont="1"/>
    <xf borderId="18" fillId="16" fontId="4" numFmtId="0" xfId="0" applyAlignment="1" applyBorder="1" applyFont="1">
      <alignment horizontal="center" readingOrder="0"/>
    </xf>
    <xf borderId="19" fillId="0" fontId="2" numFmtId="0" xfId="0" applyBorder="1" applyFont="1"/>
    <xf borderId="17" fillId="16" fontId="4" numFmtId="0" xfId="0" applyAlignment="1" applyBorder="1" applyFont="1">
      <alignment readingOrder="0"/>
    </xf>
    <xf borderId="17" fillId="16" fontId="4" numFmtId="0" xfId="0" applyAlignment="1" applyBorder="1" applyFont="1">
      <alignment readingOrder="0"/>
    </xf>
    <xf borderId="17" fillId="16" fontId="5" numFmtId="0" xfId="0" applyAlignment="1" applyBorder="1" applyFont="1">
      <alignment horizontal="center" readingOrder="0"/>
    </xf>
    <xf borderId="17" fillId="16" fontId="5" numFmtId="0" xfId="0" applyAlignment="1" applyBorder="1" applyFont="1">
      <alignment horizontal="center"/>
    </xf>
    <xf borderId="1" fillId="3" fontId="1" numFmtId="0" xfId="0" applyAlignment="1" applyBorder="1" applyFont="1">
      <alignment horizontal="center" readingOrder="0"/>
    </xf>
    <xf borderId="7" fillId="4" fontId="1" numFmtId="0" xfId="0" applyAlignment="1" applyBorder="1" applyFont="1">
      <alignment horizontal="center" readingOrder="0"/>
    </xf>
    <xf borderId="2" fillId="5" fontId="1" numFmtId="0" xfId="0" applyAlignment="1" applyBorder="1" applyFont="1">
      <alignment horizontal="center" readingOrder="0"/>
    </xf>
    <xf borderId="7" fillId="6" fontId="1" numFmtId="0" xfId="0" applyAlignment="1" applyBorder="1" applyFont="1">
      <alignment horizontal="center" readingOrder="0"/>
    </xf>
    <xf borderId="3" fillId="7" fontId="1" numFmtId="0" xfId="0" applyAlignment="1" applyBorder="1" applyFont="1">
      <alignment horizontal="center" readingOrder="0"/>
    </xf>
    <xf borderId="20" fillId="10" fontId="1" numFmtId="0" xfId="0" applyAlignment="1" applyBorder="1" applyFont="1">
      <alignment horizontal="center" readingOrder="0"/>
    </xf>
    <xf borderId="21" fillId="11" fontId="3" numFmtId="2" xfId="0" applyAlignment="1" applyBorder="1" applyFont="1" applyNumberFormat="1">
      <alignment horizontal="center" readingOrder="0"/>
    </xf>
    <xf borderId="22" fillId="12" fontId="3" numFmtId="2" xfId="0" applyAlignment="1" applyBorder="1" applyFont="1" applyNumberFormat="1">
      <alignment horizontal="center" readingOrder="0"/>
    </xf>
    <xf borderId="21" fillId="6" fontId="3" numFmtId="0" xfId="0" applyAlignment="1" applyBorder="1" applyFont="1">
      <alignment readingOrder="0"/>
    </xf>
    <xf borderId="23" fillId="13" fontId="3" numFmtId="0" xfId="0" applyAlignment="1" applyBorder="1" applyFont="1">
      <alignment readingOrder="0"/>
    </xf>
    <xf borderId="21" fillId="14" fontId="3" numFmtId="2" xfId="0" applyAlignment="1" applyBorder="1" applyFont="1" applyNumberFormat="1">
      <alignment horizontal="center"/>
    </xf>
    <xf borderId="21" fillId="15" fontId="3" numFmtId="2" xfId="0" applyAlignment="1" applyBorder="1" applyFont="1" applyNumberFormat="1">
      <alignment horizontal="center"/>
    </xf>
    <xf borderId="24" fillId="10" fontId="1" numFmtId="0" xfId="0" applyAlignment="1" applyBorder="1" applyFont="1">
      <alignment horizontal="center"/>
    </xf>
    <xf borderId="25" fillId="11" fontId="3" numFmtId="2" xfId="0" applyAlignment="1" applyBorder="1" applyFont="1" applyNumberFormat="1">
      <alignment horizontal="center" readingOrder="0"/>
    </xf>
    <xf borderId="26" fillId="12" fontId="3" numFmtId="2" xfId="0" applyAlignment="1" applyBorder="1" applyFont="1" applyNumberFormat="1">
      <alignment horizontal="center" readingOrder="0"/>
    </xf>
    <xf borderId="25" fillId="6" fontId="3" numFmtId="0" xfId="0" applyAlignment="1" applyBorder="1" applyFont="1">
      <alignment readingOrder="0"/>
    </xf>
    <xf borderId="27" fillId="13" fontId="3" numFmtId="0" xfId="0" applyAlignment="1" applyBorder="1" applyFont="1">
      <alignment readingOrder="0"/>
    </xf>
    <xf borderId="25" fillId="14" fontId="3" numFmtId="2" xfId="0" applyAlignment="1" applyBorder="1" applyFont="1" applyNumberFormat="1">
      <alignment horizontal="center"/>
    </xf>
    <xf borderId="25" fillId="15" fontId="3" numFmtId="2" xfId="0" applyAlignment="1" applyBorder="1" applyFont="1" applyNumberFormat="1">
      <alignment horizontal="center"/>
    </xf>
    <xf borderId="28" fillId="10" fontId="1" numFmtId="0" xfId="0" applyAlignment="1" applyBorder="1" applyFont="1">
      <alignment horizontal="center"/>
    </xf>
    <xf borderId="29" fillId="11" fontId="3" numFmtId="2" xfId="0" applyAlignment="1" applyBorder="1" applyFont="1" applyNumberFormat="1">
      <alignment horizontal="center" readingOrder="0"/>
    </xf>
    <xf borderId="30" fillId="12" fontId="3" numFmtId="2" xfId="0" applyAlignment="1" applyBorder="1" applyFont="1" applyNumberFormat="1">
      <alignment horizontal="center" readingOrder="0"/>
    </xf>
    <xf borderId="29" fillId="6" fontId="3" numFmtId="0" xfId="0" applyAlignment="1" applyBorder="1" applyFont="1">
      <alignment readingOrder="0"/>
    </xf>
    <xf borderId="31" fillId="13" fontId="3" numFmtId="0" xfId="0" applyAlignment="1" applyBorder="1" applyFont="1">
      <alignment readingOrder="0"/>
    </xf>
    <xf borderId="29" fillId="14" fontId="3" numFmtId="2" xfId="0" applyAlignment="1" applyBorder="1" applyFont="1" applyNumberFormat="1">
      <alignment horizontal="center"/>
    </xf>
    <xf borderId="29" fillId="15" fontId="3" numFmtId="2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7" fillId="3" fontId="1" numFmtId="0" xfId="0" applyAlignment="1" applyBorder="1" applyFont="1">
      <alignment horizontal="center" readingOrder="0"/>
    </xf>
    <xf borderId="2" fillId="4" fontId="1" numFmtId="0" xfId="0" applyAlignment="1" applyBorder="1" applyFont="1">
      <alignment horizontal="center" readingOrder="0"/>
    </xf>
    <xf borderId="7" fillId="5" fontId="1" numFmtId="0" xfId="0" applyAlignment="1" applyBorder="1" applyFont="1">
      <alignment horizontal="center" readingOrder="0"/>
    </xf>
    <xf borderId="3" fillId="6" fontId="1" numFmtId="0" xfId="0" applyAlignment="1" applyBorder="1" applyFont="1">
      <alignment horizontal="center" readingOrder="0"/>
    </xf>
    <xf borderId="32" fillId="10" fontId="1" numFmtId="0" xfId="0" applyAlignment="1" applyBorder="1" applyFont="1">
      <alignment horizontal="center" readingOrder="0"/>
    </xf>
    <xf borderId="23" fillId="11" fontId="3" numFmtId="1" xfId="0" applyAlignment="1" applyBorder="1" applyFont="1" applyNumberFormat="1">
      <alignment horizontal="center" readingOrder="0"/>
    </xf>
    <xf borderId="21" fillId="12" fontId="3" numFmtId="1" xfId="0" applyAlignment="1" applyBorder="1" applyFont="1" applyNumberFormat="1">
      <alignment horizontal="center" readingOrder="0"/>
    </xf>
    <xf borderId="32" fillId="6" fontId="3" numFmtId="0" xfId="0" applyAlignment="1" applyBorder="1" applyFont="1">
      <alignment readingOrder="0"/>
    </xf>
    <xf borderId="25" fillId="10" fontId="1" numFmtId="0" xfId="0" applyAlignment="1" applyBorder="1" applyFont="1">
      <alignment horizontal="center"/>
    </xf>
    <xf borderId="27" fillId="11" fontId="3" numFmtId="1" xfId="0" applyAlignment="1" applyBorder="1" applyFont="1" applyNumberFormat="1">
      <alignment horizontal="center" readingOrder="0"/>
    </xf>
    <xf borderId="25" fillId="12" fontId="3" numFmtId="1" xfId="0" applyAlignment="1" applyBorder="1" applyFont="1" applyNumberFormat="1">
      <alignment horizontal="center" readingOrder="0"/>
    </xf>
    <xf borderId="29" fillId="10" fontId="1" numFmtId="0" xfId="0" applyAlignment="1" applyBorder="1" applyFont="1">
      <alignment horizontal="center"/>
    </xf>
    <xf borderId="31" fillId="11" fontId="3" numFmtId="1" xfId="0" applyAlignment="1" applyBorder="1" applyFont="1" applyNumberFormat="1">
      <alignment horizontal="center" readingOrder="0"/>
    </xf>
    <xf borderId="29" fillId="12" fontId="3" numFmtId="1" xfId="0" applyAlignment="1" applyBorder="1" applyFont="1" applyNumberFormat="1">
      <alignment horizontal="center" readingOrder="0"/>
    </xf>
    <xf borderId="0" fillId="16" fontId="5" numFmtId="0" xfId="0" applyAlignment="1" applyFont="1">
      <alignment horizontal="center" readingOrder="0"/>
    </xf>
    <xf borderId="0" fillId="16" fontId="4" numFmtId="2" xfId="0" applyAlignment="1" applyFont="1" applyNumberFormat="1">
      <alignment horizontal="center" readingOrder="0"/>
    </xf>
    <xf borderId="0" fillId="16" fontId="4" numFmtId="0" xfId="0" applyAlignment="1" applyFont="1">
      <alignment readingOrder="0"/>
    </xf>
    <xf borderId="0" fillId="16" fontId="4" numFmtId="2" xfId="0" applyAlignment="1" applyFont="1" applyNumberFormat="1">
      <alignment horizontal="center"/>
    </xf>
    <xf borderId="0" fillId="16" fontId="5" numFmtId="0" xfId="0" applyAlignment="1" applyFont="1">
      <alignment horizontal="center"/>
    </xf>
    <xf borderId="0" fillId="16" fontId="4" numFmtId="1" xfId="0" applyAlignment="1" applyFont="1" applyNumberFormat="1">
      <alignment horizontal="center" readingOrder="0"/>
    </xf>
    <xf borderId="7" fillId="7" fontId="1" numFmtId="0" xfId="0" applyAlignment="1" applyBorder="1" applyFont="1">
      <alignment horizontal="center" readingOrder="0"/>
    </xf>
    <xf borderId="3" fillId="4" fontId="1" numFmtId="0" xfId="0" applyAlignment="1" applyBorder="1" applyFont="1">
      <alignment horizontal="center" readingOrder="0"/>
    </xf>
    <xf borderId="11" fillId="13" fontId="6" numFmtId="0" xfId="0" applyAlignment="1" applyBorder="1" applyFont="1">
      <alignment horizontal="center" readingOrder="0" vertical="center"/>
    </xf>
    <xf borderId="33" fillId="12" fontId="3" numFmtId="1" xfId="0" applyAlignment="1" applyBorder="1" applyFont="1" applyNumberFormat="1">
      <alignment horizontal="center" readingOrder="0"/>
    </xf>
    <xf borderId="32" fillId="6" fontId="3" numFmtId="0" xfId="0" applyAlignment="1" applyBorder="1" applyFont="1">
      <alignment horizontal="center" readingOrder="0"/>
    </xf>
    <xf borderId="23" fillId="13" fontId="3" numFmtId="0" xfId="0" applyAlignment="1" applyBorder="1" applyFont="1">
      <alignment horizontal="center" readingOrder="0"/>
    </xf>
    <xf borderId="12" fillId="0" fontId="2" numFmtId="0" xfId="0" applyBorder="1" applyFont="1"/>
    <xf borderId="34" fillId="12" fontId="3" numFmtId="1" xfId="0" applyAlignment="1" applyBorder="1" applyFont="1" applyNumberFormat="1">
      <alignment horizontal="center" readingOrder="0"/>
    </xf>
    <xf borderId="25" fillId="6" fontId="3" numFmtId="0" xfId="0" applyAlignment="1" applyBorder="1" applyFont="1">
      <alignment horizontal="center" readingOrder="0"/>
    </xf>
    <xf borderId="27" fillId="13" fontId="3" numFmtId="0" xfId="0" applyAlignment="1" applyBorder="1" applyFont="1">
      <alignment horizontal="center" readingOrder="0"/>
    </xf>
    <xf borderId="16" fillId="0" fontId="2" numFmtId="0" xfId="0" applyBorder="1" applyFont="1"/>
    <xf borderId="35" fillId="12" fontId="3" numFmtId="1" xfId="0" applyAlignment="1" applyBorder="1" applyFont="1" applyNumberFormat="1">
      <alignment horizontal="center" readingOrder="0"/>
    </xf>
    <xf borderId="29" fillId="6" fontId="3" numFmtId="0" xfId="0" applyAlignment="1" applyBorder="1" applyFont="1">
      <alignment horizontal="center" readingOrder="0"/>
    </xf>
    <xf borderId="31" fillId="13" fontId="3" numFmtId="0" xfId="0" applyAlignment="1" applyBorder="1" applyFont="1">
      <alignment horizontal="center" readingOrder="0"/>
    </xf>
    <xf borderId="36" fillId="6" fontId="1" numFmtId="0" xfId="0" applyAlignment="1" applyBorder="1" applyFont="1">
      <alignment horizontal="center" readingOrder="0"/>
    </xf>
    <xf borderId="21" fillId="10" fontId="1" numFmtId="0" xfId="0" applyAlignment="1" applyBorder="1" applyFont="1">
      <alignment horizontal="center" readingOrder="0"/>
    </xf>
    <xf borderId="37" fillId="11" fontId="3" numFmtId="1" xfId="0" applyAlignment="1" applyBorder="1" applyFont="1" applyNumberFormat="1">
      <alignment horizontal="center" readingOrder="0"/>
    </xf>
    <xf borderId="38" fillId="12" fontId="3" numFmtId="1" xfId="0" applyAlignment="1" applyBorder="1" applyFont="1" applyNumberFormat="1">
      <alignment horizontal="center" readingOrder="0"/>
    </xf>
    <xf borderId="21" fillId="6" fontId="3" numFmtId="0" xfId="0" applyAlignment="1" applyBorder="1" applyFont="1">
      <alignment horizontal="center" readingOrder="0"/>
    </xf>
    <xf borderId="37" fillId="13" fontId="3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5" fillId="6" fontId="3" numFmtId="0" xfId="0" applyAlignment="1" applyBorder="1" applyFont="1">
      <alignment horizontal="center" readingOrder="0"/>
    </xf>
    <xf borderId="33" fillId="13" fontId="3" numFmtId="0" xfId="0" applyAlignment="1" applyBorder="1" applyFont="1">
      <alignment horizontal="center" readingOrder="0"/>
    </xf>
    <xf borderId="21" fillId="15" fontId="3" numFmtId="2" xfId="0" applyAlignment="1" applyBorder="1" applyFont="1" applyNumberFormat="1">
      <alignment horizontal="center" readingOrder="0"/>
    </xf>
    <xf borderId="9" fillId="6" fontId="3" numFmtId="0" xfId="0" applyAlignment="1" applyBorder="1" applyFont="1">
      <alignment horizontal="center" readingOrder="0"/>
    </xf>
    <xf borderId="34" fillId="13" fontId="3" numFmtId="0" xfId="0" applyAlignment="1" applyBorder="1" applyFont="1">
      <alignment horizontal="center" readingOrder="0"/>
    </xf>
    <xf borderId="25" fillId="15" fontId="3" numFmtId="2" xfId="0" applyAlignment="1" applyBorder="1" applyFont="1" applyNumberFormat="1">
      <alignment horizontal="center" readingOrder="0"/>
    </xf>
    <xf borderId="14" fillId="6" fontId="3" numFmtId="0" xfId="0" applyAlignment="1" applyBorder="1" applyFont="1">
      <alignment horizontal="center" readingOrder="0"/>
    </xf>
    <xf borderId="35" fillId="13" fontId="3" numFmtId="0" xfId="0" applyAlignment="1" applyBorder="1" applyFont="1">
      <alignment horizontal="center" readingOrder="0"/>
    </xf>
    <xf borderId="29" fillId="15" fontId="3" numFmtId="2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spent in C and Go, Row-Oriented</a:t>
            </a:r>
          </a:p>
        </c:rich>
      </c:tx>
      <c:overlay val="0"/>
    </c:title>
    <c:plotArea>
      <c:layout>
        <c:manualLayout>
          <c:xMode val="edge"/>
          <c:yMode val="edge"/>
          <c:x val="0.10740342833233814"/>
          <c:y val="0.18838028169014084"/>
          <c:w val="0.859657822435833"/>
          <c:h val="0.691263508335423"/>
        </c:manualLayout>
      </c:layout>
      <c:lineChart>
        <c:ser>
          <c:idx val="0"/>
          <c:order val="0"/>
          <c:tx>
            <c:strRef>
              <c:f>'Ex 1'!$D$5:$D$6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4"/>
            <c:marker>
              <c:symbol val="none"/>
            </c:marker>
          </c:dPt>
          <c:cat>
            <c:strRef>
              <c:f>'Ex 1'!$C$7:$C$13</c:f>
            </c:strRef>
          </c:cat>
          <c:val>
            <c:numRef>
              <c:f>'Ex 1'!$D$7:$D$13</c:f>
              <c:numCache/>
            </c:numRef>
          </c:val>
          <c:smooth val="0"/>
        </c:ser>
        <c:ser>
          <c:idx val="1"/>
          <c:order val="1"/>
          <c:tx>
            <c:strRef>
              <c:f>'Ex 1'!$E$5:$E$6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'Ex 1'!$C$7:$C$13</c:f>
            </c:strRef>
          </c:cat>
          <c:val>
            <c:numRef>
              <c:f>'Ex 1'!$E$7:$E$13</c:f>
              <c:numCache/>
            </c:numRef>
          </c:val>
          <c:smooth val="0"/>
        </c:ser>
        <c:axId val="1295502217"/>
        <c:axId val="734714439"/>
      </c:lineChart>
      <c:catAx>
        <c:axId val="12955022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4714439"/>
      </c:catAx>
      <c:valAx>
        <c:axId val="7347144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0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5502217"/>
        <c:majorUnit val="1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 GFLOP in algorithms 1 and 2</a:t>
            </a:r>
          </a:p>
        </c:rich>
      </c:tx>
      <c:overlay val="0"/>
    </c:title>
    <c:plotArea>
      <c:layout>
        <c:manualLayout>
          <c:xMode val="edge"/>
          <c:yMode val="edge"/>
          <c:x val="0.08428580729166668"/>
          <c:y val="0.20080862533692723"/>
          <c:w val="0.8847975260416668"/>
          <c:h val="0.6388140161725068"/>
        </c:manualLayout>
      </c:layout>
      <c:lineChart>
        <c:ser>
          <c:idx val="0"/>
          <c:order val="0"/>
          <c:tx>
            <c:v>1 - Row oriented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'Ex 1'!$N$101:$N$107</c:f>
            </c:strRef>
          </c:cat>
          <c:val>
            <c:numRef>
              <c:f>'Ex 1'!$O$101:$O$107</c:f>
              <c:numCache/>
            </c:numRef>
          </c:val>
          <c:smooth val="0"/>
        </c:ser>
        <c:ser>
          <c:idx val="1"/>
          <c:order val="1"/>
          <c:tx>
            <c:v>2 - Line oriented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'Ex 1'!$N$101:$N$107</c:f>
            </c:strRef>
          </c:cat>
          <c:val>
            <c:numRef>
              <c:f>'Ex 1'!$Q$101:$Q$107</c:f>
              <c:numCache/>
            </c:numRef>
          </c:val>
          <c:smooth val="0"/>
        </c:ser>
        <c:axId val="195737049"/>
        <c:axId val="1789244914"/>
      </c:lineChart>
      <c:catAx>
        <c:axId val="195737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9244914"/>
      </c:catAx>
      <c:valAx>
        <c:axId val="17892449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GFLOPS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7370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spent in C and Go</a:t>
            </a:r>
          </a:p>
        </c:rich>
      </c:tx>
      <c:overlay val="0"/>
    </c:title>
    <c:plotArea>
      <c:layout>
        <c:manualLayout>
          <c:xMode val="edge"/>
          <c:yMode val="edge"/>
          <c:x val="0.13916666666666666"/>
          <c:y val="0.21909254267744827"/>
          <c:w val="0.8299166666666667"/>
          <c:h val="0.6359988411345622"/>
        </c:manualLayout>
      </c:layout>
      <c:lineChart>
        <c:ser>
          <c:idx val="0"/>
          <c:order val="0"/>
          <c:tx>
            <c:v>C</c:v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5"/>
            <c:marker>
              <c:symbol val="none"/>
            </c:marker>
          </c:dPt>
          <c:cat>
            <c:strRef>
              <c:f>'Ex 2'!$C$7:$C$13</c:f>
            </c:strRef>
          </c:cat>
          <c:val>
            <c:numRef>
              <c:f>'Ex 2'!$D$7:$D$13</c:f>
              <c:numCache/>
            </c:numRef>
          </c:val>
          <c:smooth val="0"/>
        </c:ser>
        <c:ser>
          <c:idx val="1"/>
          <c:order val="1"/>
          <c:tx>
            <c:v>Go</c:v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'Ex 2'!$C$7:$C$13</c:f>
            </c:strRef>
          </c:cat>
          <c:val>
            <c:numRef>
              <c:f>'Ex 2'!$E$7:$E$13</c:f>
              <c:numCache/>
            </c:numRef>
          </c:val>
          <c:smooth val="0"/>
        </c:ser>
        <c:axId val="1114055775"/>
        <c:axId val="455908244"/>
      </c:lineChart>
      <c:catAx>
        <c:axId val="1114055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5908244"/>
      </c:catAx>
      <c:valAx>
        <c:axId val="4559082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40557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L1 DCM e L2 DCM</a:t>
            </a:r>
          </a:p>
        </c:rich>
      </c:tx>
      <c:overlay val="0"/>
    </c:title>
    <c:plotArea>
      <c:layout>
        <c:manualLayout>
          <c:xMode val="edge"/>
          <c:yMode val="edge"/>
          <c:x val="0.19"/>
          <c:y val="0.21928956834532365"/>
          <c:w val="0.7790833333333338"/>
          <c:h val="0.6318794964028778"/>
        </c:manualLayout>
      </c:layout>
      <c:barChart>
        <c:barDir val="col"/>
        <c:ser>
          <c:idx val="0"/>
          <c:order val="0"/>
          <c:tx>
            <c:strRef>
              <c:f>'Ex 2'!$F$5:$F$6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'Ex 2'!$C$7:$C$13</c:f>
            </c:strRef>
          </c:cat>
          <c:val>
            <c:numRef>
              <c:f>'Ex 2'!$F$7:$F$13</c:f>
              <c:numCache/>
            </c:numRef>
          </c:val>
        </c:ser>
        <c:ser>
          <c:idx val="1"/>
          <c:order val="1"/>
          <c:tx>
            <c:strRef>
              <c:f>'Ex 2'!$G$5:$G$6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'Ex 2'!$C$7:$C$13</c:f>
            </c:strRef>
          </c:cat>
          <c:val>
            <c:numRef>
              <c:f>'Ex 2'!$G$7:$G$13</c:f>
              <c:numCache/>
            </c:numRef>
          </c:val>
        </c:ser>
        <c:axId val="755672017"/>
        <c:axId val="958532105"/>
      </c:barChart>
      <c:catAx>
        <c:axId val="7556720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8532105"/>
      </c:catAx>
      <c:valAx>
        <c:axId val="9585321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cache misses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56720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L1 DCM e L2 DCM</a:t>
            </a:r>
          </a:p>
        </c:rich>
      </c:tx>
      <c:overlay val="0"/>
    </c:title>
    <c:plotArea>
      <c:layout>
        <c:manualLayout>
          <c:xMode val="edge"/>
          <c:yMode val="edge"/>
          <c:x val="0.20777777777777778"/>
          <c:y val="0.21928956834532365"/>
          <c:w val="0.7613055555555555"/>
          <c:h val="0.6345773381294965"/>
        </c:manualLayout>
      </c:layout>
      <c:barChart>
        <c:barDir val="col"/>
        <c:ser>
          <c:idx val="0"/>
          <c:order val="0"/>
          <c:tx>
            <c:v>L1 DCM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'Ex 2'!$C$17:$C$20</c:f>
            </c:strRef>
          </c:cat>
          <c:val>
            <c:numRef>
              <c:f>'Ex 2'!$F$17:$F$20</c:f>
              <c:numCache/>
            </c:numRef>
          </c:val>
        </c:ser>
        <c:ser>
          <c:idx val="1"/>
          <c:order val="1"/>
          <c:tx>
            <c:v>L2 DCM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'Ex 2'!$C$17:$C$20</c:f>
            </c:strRef>
          </c:cat>
          <c:val>
            <c:numRef>
              <c:f>'Ex 2'!$G$17:$G$20</c:f>
              <c:numCache/>
            </c:numRef>
          </c:val>
        </c:ser>
        <c:axId val="1219089806"/>
        <c:axId val="447518354"/>
      </c:barChart>
      <c:catAx>
        <c:axId val="12190898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7518354"/>
      </c:catAx>
      <c:valAx>
        <c:axId val="4475183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cache misses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90898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spent in C and Go</a:t>
            </a:r>
          </a:p>
        </c:rich>
      </c:tx>
      <c:overlay val="0"/>
    </c:title>
    <c:plotArea>
      <c:layout>
        <c:manualLayout>
          <c:xMode val="edge"/>
          <c:yMode val="edge"/>
          <c:x val="0.09666666666666654"/>
          <c:y val="0.21928956834532365"/>
          <c:w val="0.8641666666666667"/>
          <c:h val="0.5858812949640287"/>
        </c:manualLayout>
      </c:layout>
      <c:lineChart>
        <c:ser>
          <c:idx val="0"/>
          <c:order val="0"/>
          <c:tx>
            <c:v>C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2"/>
            <c:marker>
              <c:symbol val="none"/>
            </c:marker>
          </c:dPt>
          <c:cat>
            <c:strRef>
              <c:f>'Ex 2'!$C$17:$C$20</c:f>
            </c:strRef>
          </c:cat>
          <c:val>
            <c:numRef>
              <c:f>'Ex 2'!$D$17:$D$20</c:f>
              <c:numCache/>
            </c:numRef>
          </c:val>
          <c:smooth val="0"/>
        </c:ser>
        <c:ser>
          <c:idx val="1"/>
          <c:order val="1"/>
          <c:tx>
            <c:v>Go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'Ex 2'!$C$17:$C$20</c:f>
            </c:strRef>
          </c:cat>
          <c:val>
            <c:numRef>
              <c:f>'Ex 2'!$E$17:$E$20</c:f>
              <c:numCache/>
            </c:numRef>
          </c:val>
          <c:smooth val="0"/>
        </c:ser>
        <c:axId val="1751274014"/>
        <c:axId val="1674305421"/>
      </c:lineChart>
      <c:catAx>
        <c:axId val="1751274014"/>
        <c:scaling>
          <c:orientation val="minMax"/>
          <c:max val="1024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4305421"/>
      </c:catAx>
      <c:valAx>
        <c:axId val="1674305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12740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GFlops performance of C and Go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'Ex 2'!$C$7:$C$13</c:f>
            </c:strRef>
          </c:cat>
          <c:val>
            <c:numRef>
              <c:f>'Ex 2'!$H$7:$H$13</c:f>
              <c:numCache/>
            </c:numRef>
          </c:val>
        </c:ser>
        <c:ser>
          <c:idx val="1"/>
          <c:order val="1"/>
          <c:tx>
            <c:v>Go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'Ex 2'!$C$7:$C$13</c:f>
            </c:strRef>
          </c:cat>
          <c:val>
            <c:numRef>
              <c:f>'Ex 2'!$I$7:$I$13</c:f>
              <c:numCache/>
            </c:numRef>
          </c:val>
        </c:ser>
        <c:axId val="288012767"/>
        <c:axId val="168610051"/>
      </c:barChart>
      <c:catAx>
        <c:axId val="288012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610051"/>
      </c:catAx>
      <c:valAx>
        <c:axId val="1686100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GFlops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80127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GFlops performance of C and Go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 2'!$C$17:$C$20</c:f>
            </c:strRef>
          </c:cat>
          <c:val>
            <c:numRef>
              <c:f>'Ex 2'!$H$17:$H$20</c:f>
              <c:numCache/>
            </c:numRef>
          </c:val>
        </c:ser>
        <c:ser>
          <c:idx val="1"/>
          <c:order val="1"/>
          <c:tx>
            <c:v>Go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 2'!$C$17:$C$20</c:f>
            </c:strRef>
          </c:cat>
          <c:val>
            <c:numRef>
              <c:f>'Ex 2'!$I$17:$I$20</c:f>
              <c:numCache/>
            </c:numRef>
          </c:val>
        </c:ser>
        <c:axId val="1811853560"/>
        <c:axId val="2073344693"/>
      </c:barChart>
      <c:catAx>
        <c:axId val="1811853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3344693"/>
      </c:catAx>
      <c:valAx>
        <c:axId val="20733446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GFlops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18535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spent in C and Go, Line-Oriented</a:t>
            </a:r>
          </a:p>
        </c:rich>
      </c:tx>
      <c:overlay val="0"/>
    </c:title>
    <c:plotArea>
      <c:layout>
        <c:manualLayout>
          <c:xMode val="edge"/>
          <c:yMode val="edge"/>
          <c:x val="0.10111111111111111"/>
          <c:y val="0.1960431654676259"/>
          <c:w val="0.8679722222222221"/>
          <c:h val="0.6554412944464573"/>
        </c:manualLayout>
      </c:layout>
      <c:lineChart>
        <c:ser>
          <c:idx val="0"/>
          <c:order val="0"/>
          <c:tx>
            <c:strRef>
              <c:f>'Ex 2'!$D$36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'Ex 2'!$C$37:$C$47</c:f>
            </c:strRef>
          </c:cat>
          <c:val>
            <c:numRef>
              <c:f>'Ex 2'!$D$37:$D$47</c:f>
              <c:numCache/>
            </c:numRef>
          </c:val>
          <c:smooth val="0"/>
        </c:ser>
        <c:ser>
          <c:idx val="1"/>
          <c:order val="1"/>
          <c:tx>
            <c:strRef>
              <c:f>'Ex 2'!$E$36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'Ex 2'!$C$37:$C$47</c:f>
            </c:strRef>
          </c:cat>
          <c:val>
            <c:numRef>
              <c:f>'Ex 2'!$E$37:$E$47</c:f>
              <c:numCache/>
            </c:numRef>
          </c:val>
          <c:smooth val="0"/>
        </c:ser>
        <c:axId val="516378287"/>
        <c:axId val="389868174"/>
      </c:lineChart>
      <c:catAx>
        <c:axId val="516378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9868174"/>
      </c:catAx>
      <c:valAx>
        <c:axId val="3898681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0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63782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Block size 128 times in C and Go</a:t>
            </a:r>
          </a:p>
        </c:rich>
      </c:tx>
      <c:overlay val="0"/>
    </c:title>
    <c:plotArea>
      <c:layout>
        <c:manualLayout>
          <c:xMode val="edge"/>
          <c:yMode val="edge"/>
          <c:x val="0.12083333333333333"/>
          <c:y val="0.21909254267744827"/>
          <c:w val="0.8482500000000001"/>
          <c:h val="0.5853548966756513"/>
        </c:manualLayout>
      </c:layout>
      <c:lineChart>
        <c:ser>
          <c:idx val="0"/>
          <c:order val="0"/>
          <c:tx>
            <c:strRef>
              <c:f>'Ex 3'!$D$9:$D$10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'Ex 3'!$C$11:$C$14</c:f>
            </c:strRef>
          </c:cat>
          <c:val>
            <c:numRef>
              <c:f>'Ex 3'!$D$11:$D$14</c:f>
              <c:numCache/>
            </c:numRef>
          </c:val>
          <c:smooth val="0"/>
        </c:ser>
        <c:ser>
          <c:idx val="1"/>
          <c:order val="1"/>
          <c:tx>
            <c:strRef>
              <c:f>'Ex 3'!$E$9:$E$10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'Ex 3'!$C$11:$C$14</c:f>
            </c:strRef>
          </c:cat>
          <c:val>
            <c:numRef>
              <c:f>'Ex 3'!$E$11:$E$14</c:f>
              <c:numCache/>
            </c:numRef>
          </c:val>
          <c:smooth val="0"/>
        </c:ser>
        <c:axId val="560716199"/>
        <c:axId val="243874147"/>
      </c:lineChart>
      <c:catAx>
        <c:axId val="560716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3874147"/>
      </c:catAx>
      <c:valAx>
        <c:axId val="2438741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07161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Block size 256 times in C and Go</a:t>
            </a:r>
          </a:p>
        </c:rich>
      </c:tx>
      <c:overlay val="0"/>
    </c:title>
    <c:plotArea>
      <c:layout>
        <c:manualLayout>
          <c:xMode val="edge"/>
          <c:yMode val="edge"/>
          <c:x val="0.1275"/>
          <c:y val="0.21909254267744827"/>
          <c:w val="0.8415833333333335"/>
          <c:h val="0.5853548966756513"/>
        </c:manualLayout>
      </c:layout>
      <c:lineChart>
        <c:ser>
          <c:idx val="0"/>
          <c:order val="0"/>
          <c:tx>
            <c:v>C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1"/>
            <c:marker>
              <c:symbol val="none"/>
            </c:marker>
          </c:dPt>
          <c:cat>
            <c:strRef>
              <c:f>'Ex 3'!$C$29:$C$32</c:f>
            </c:strRef>
          </c:cat>
          <c:val>
            <c:numRef>
              <c:f>'Ex 3'!$D$29:$D$32</c:f>
              <c:numCache/>
            </c:numRef>
          </c:val>
          <c:smooth val="0"/>
        </c:ser>
        <c:ser>
          <c:idx val="1"/>
          <c:order val="1"/>
          <c:tx>
            <c:v>Go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Pt>
            <c:idx val="1"/>
            <c:marker>
              <c:symbol val="none"/>
            </c:marker>
          </c:dPt>
          <c:cat>
            <c:strRef>
              <c:f>'Ex 3'!$C$29:$C$32</c:f>
            </c:strRef>
          </c:cat>
          <c:val>
            <c:numRef>
              <c:f>'Ex 3'!$E$29:$E$32</c:f>
              <c:numCache/>
            </c:numRef>
          </c:val>
          <c:smooth val="0"/>
        </c:ser>
        <c:axId val="352243785"/>
        <c:axId val="318994474"/>
      </c:lineChart>
      <c:catAx>
        <c:axId val="3522437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8994474"/>
      </c:catAx>
      <c:valAx>
        <c:axId val="318994474"/>
        <c:scaling>
          <c:orientation val="minMax"/>
          <c:min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22437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L1 DCM e L2 DCM</a:t>
            </a:r>
          </a:p>
        </c:rich>
      </c:tx>
      <c:overlay val="0"/>
    </c:title>
    <c:plotArea>
      <c:layout>
        <c:manualLayout>
          <c:xMode val="edge"/>
          <c:yMode val="edge"/>
          <c:x val="0.1700626959247649"/>
          <c:y val="0.21909254267744827"/>
          <c:w val="0.7990206374085684"/>
          <c:h val="0.6205300988319857"/>
        </c:manualLayout>
      </c:layout>
      <c:barChart>
        <c:barDir val="col"/>
        <c:ser>
          <c:idx val="0"/>
          <c:order val="0"/>
          <c:tx>
            <c:strRef>
              <c:f>'Ex 1'!$F$5:$F$6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'Ex 1'!$C$7:$C$13</c:f>
            </c:strRef>
          </c:cat>
          <c:val>
            <c:numRef>
              <c:f>'Ex 1'!$F$7:$F$13</c:f>
              <c:numCache/>
            </c:numRef>
          </c:val>
        </c:ser>
        <c:ser>
          <c:idx val="1"/>
          <c:order val="1"/>
          <c:tx>
            <c:strRef>
              <c:f>'Ex 1'!$G$5:$G$6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'Ex 1'!$C$7:$C$13</c:f>
            </c:strRef>
          </c:cat>
          <c:val>
            <c:numRef>
              <c:f>'Ex 1'!$G$7:$G$13</c:f>
              <c:numCache/>
            </c:numRef>
          </c:val>
        </c:ser>
        <c:axId val="949781083"/>
        <c:axId val="56684498"/>
      </c:barChart>
      <c:catAx>
        <c:axId val="9497810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684498"/>
      </c:catAx>
      <c:valAx>
        <c:axId val="566844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cache misses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97810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Block size 512 in C</a:t>
            </a:r>
          </a:p>
        </c:rich>
      </c:tx>
      <c:overlay val="0"/>
    </c:title>
    <c:plotArea>
      <c:layout/>
      <c:lineChart>
        <c:ser>
          <c:idx val="0"/>
          <c:order val="0"/>
          <c:tx>
            <c:v>C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'Ex 3'!$C$48:$C$51</c:f>
            </c:strRef>
          </c:cat>
          <c:val>
            <c:numRef>
              <c:f>'Ex 3'!$D$48:$D$51</c:f>
              <c:numCache/>
            </c:numRef>
          </c:val>
          <c:smooth val="0"/>
        </c:ser>
        <c:axId val="1240669135"/>
        <c:axId val="403750614"/>
      </c:lineChart>
      <c:catAx>
        <c:axId val="1240669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3750614"/>
      </c:catAx>
      <c:valAx>
        <c:axId val="403750614"/>
        <c:scaling>
          <c:orientation val="minMax"/>
          <c:max val="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06691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Block size 128 cache misses in 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'Ex 3'!$F$9:$F$10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'Ex 3'!$C$11:$C$14</c:f>
            </c:strRef>
          </c:cat>
          <c:val>
            <c:numRef>
              <c:f>'Ex 3'!$F$11:$F$14</c:f>
              <c:numCache/>
            </c:numRef>
          </c:val>
        </c:ser>
        <c:ser>
          <c:idx val="1"/>
          <c:order val="1"/>
          <c:tx>
            <c:strRef>
              <c:f>'Ex 3'!$G$9:$G$10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1"/>
          </c:dPt>
          <c:cat>
            <c:strRef>
              <c:f>'Ex 3'!$C$11:$C$14</c:f>
            </c:strRef>
          </c:cat>
          <c:val>
            <c:numRef>
              <c:f>'Ex 3'!$G$11:$G$14</c:f>
              <c:numCache/>
            </c:numRef>
          </c:val>
        </c:ser>
        <c:axId val="485058218"/>
        <c:axId val="817823188"/>
      </c:barChart>
      <c:catAx>
        <c:axId val="4850582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7823188"/>
      </c:catAx>
      <c:valAx>
        <c:axId val="8178231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cache misses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50582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Block size 256 cache misses in 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L1 DCM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'Ex 3'!$C$29:$C$32</c:f>
            </c:strRef>
          </c:cat>
          <c:val>
            <c:numRef>
              <c:f>'Ex 3'!$F$29:$F$32</c:f>
              <c:numCache/>
            </c:numRef>
          </c:val>
        </c:ser>
        <c:ser>
          <c:idx val="1"/>
          <c:order val="1"/>
          <c:tx>
            <c:v>L2 DCM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Pt>
            <c:idx val="3"/>
          </c:dPt>
          <c:cat>
            <c:strRef>
              <c:f>'Ex 3'!$C$29:$C$32</c:f>
            </c:strRef>
          </c:cat>
          <c:val>
            <c:numRef>
              <c:f>'Ex 3'!$G$29:$G$32</c:f>
              <c:numCache/>
            </c:numRef>
          </c:val>
        </c:ser>
        <c:axId val="1511896459"/>
        <c:axId val="793112813"/>
      </c:barChart>
      <c:catAx>
        <c:axId val="15118964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3112813"/>
      </c:catAx>
      <c:valAx>
        <c:axId val="7931128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cache misses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18964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Block size 512 cache misses in 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L1 DCM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Pt>
            <c:idx val="3"/>
          </c:dPt>
          <c:cat>
            <c:strRef>
              <c:f>'Ex 3'!$C$48:$C$51</c:f>
            </c:strRef>
          </c:cat>
          <c:val>
            <c:numRef>
              <c:f>'Ex 3'!$F$48:$F$51</c:f>
              <c:numCache/>
            </c:numRef>
          </c:val>
        </c:ser>
        <c:ser>
          <c:idx val="1"/>
          <c:order val="1"/>
          <c:tx>
            <c:v>L2 DCM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3"/>
          </c:dPt>
          <c:cat>
            <c:strRef>
              <c:f>'Ex 3'!$C$48:$C$51</c:f>
            </c:strRef>
          </c:cat>
          <c:val>
            <c:numRef>
              <c:f>'Ex 3'!$G$48:$G$51</c:f>
              <c:numCache/>
            </c:numRef>
          </c:val>
        </c:ser>
        <c:axId val="273548513"/>
        <c:axId val="799967815"/>
      </c:barChart>
      <c:catAx>
        <c:axId val="273548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9967815"/>
      </c:catAx>
      <c:valAx>
        <c:axId val="7999678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cache misses (billions)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35485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Block 128 GFlops in C and Go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'Ex 3'!$C$11:$C$14</c:f>
            </c:strRef>
          </c:cat>
          <c:val>
            <c:numRef>
              <c:f>'Ex 3'!$H$11:$H$14</c:f>
              <c:numCache/>
            </c:numRef>
          </c:val>
        </c:ser>
        <c:ser>
          <c:idx val="1"/>
          <c:order val="1"/>
          <c:tx>
            <c:v>Go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'Ex 3'!$C$11:$C$14</c:f>
            </c:strRef>
          </c:cat>
          <c:val>
            <c:numRef>
              <c:f>'Ex 3'!$I$11:$I$14</c:f>
              <c:numCache/>
            </c:numRef>
          </c:val>
        </c:ser>
        <c:axId val="1663899316"/>
        <c:axId val="572160898"/>
      </c:barChart>
      <c:catAx>
        <c:axId val="16638993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2160898"/>
      </c:catAx>
      <c:valAx>
        <c:axId val="5721608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GFlops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38993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Block 256 GFlops in C and Go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'Ex 3'!$C$11:$C$14</c:f>
            </c:strRef>
          </c:cat>
          <c:val>
            <c:numRef>
              <c:f>'Ex 3'!$H$29:$H$32</c:f>
              <c:numCache/>
            </c:numRef>
          </c:val>
        </c:ser>
        <c:ser>
          <c:idx val="1"/>
          <c:order val="1"/>
          <c:tx>
            <c:v>Go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'Ex 3'!$C$11:$C$14</c:f>
            </c:strRef>
          </c:cat>
          <c:val>
            <c:numRef>
              <c:f>'Ex 3'!$I$29:$I$32</c:f>
              <c:numCache/>
            </c:numRef>
          </c:val>
        </c:ser>
        <c:axId val="1705704602"/>
        <c:axId val="47595598"/>
      </c:barChart>
      <c:catAx>
        <c:axId val="17057046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595598"/>
      </c:catAx>
      <c:valAx>
        <c:axId val="475955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GFlops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57046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Block 512 GFlops in C</a:t>
            </a:r>
          </a:p>
        </c:rich>
      </c:tx>
      <c:overlay val="0"/>
    </c:title>
    <c:plotArea>
      <c:layout>
        <c:manualLayout>
          <c:xMode val="edge"/>
          <c:yMode val="edge"/>
          <c:x val="0.13992244931707665"/>
          <c:y val="0.15369024474664866"/>
          <c:w val="0.824608443131436"/>
          <c:h val="0.7332127283784483"/>
        </c:manualLayout>
      </c:layout>
      <c:barChart>
        <c:barDir val="col"/>
        <c:ser>
          <c:idx val="0"/>
          <c:order val="0"/>
          <c:tx>
            <c:v>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3"/>
          </c:dPt>
          <c:cat>
            <c:strRef>
              <c:f>'Ex 3'!$C$11:$C$14</c:f>
            </c:strRef>
          </c:cat>
          <c:val>
            <c:numRef>
              <c:f>'Ex 3'!$H$48:$H$51</c:f>
              <c:numCache/>
            </c:numRef>
          </c:val>
        </c:ser>
        <c:axId val="1337513508"/>
        <c:axId val="1178533607"/>
      </c:barChart>
      <c:catAx>
        <c:axId val="13375135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8533607"/>
      </c:catAx>
      <c:valAx>
        <c:axId val="11785336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GFlops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75135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Block size execution time</a:t>
            </a:r>
          </a:p>
        </c:rich>
      </c:tx>
      <c:overlay val="0"/>
    </c:title>
    <c:plotArea>
      <c:layout>
        <c:manualLayout>
          <c:xMode val="edge"/>
          <c:yMode val="edge"/>
          <c:x val="0.11666666666666667"/>
          <c:y val="0.20350404312668463"/>
          <c:w val="0.8524166666666666"/>
          <c:h val="0.6839839880311229"/>
        </c:manualLayout>
      </c:layout>
      <c:lineChart>
        <c:ser>
          <c:idx val="0"/>
          <c:order val="0"/>
          <c:tx>
            <c:v>128(C)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'Ex 3'!$C$11:$C$14</c:f>
            </c:strRef>
          </c:cat>
          <c:val>
            <c:numRef>
              <c:f>'Ex 3'!$D$11:$D$14</c:f>
              <c:numCache/>
            </c:numRef>
          </c:val>
          <c:smooth val="0"/>
        </c:ser>
        <c:ser>
          <c:idx val="1"/>
          <c:order val="1"/>
          <c:tx>
            <c:v>256(C)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'Ex 3'!$C$11:$C$14</c:f>
            </c:strRef>
          </c:cat>
          <c:val>
            <c:numRef>
              <c:f>'Ex 3'!$D$29:$D$32</c:f>
              <c:numCache/>
            </c:numRef>
          </c:val>
          <c:smooth val="0"/>
        </c:ser>
        <c:ser>
          <c:idx val="2"/>
          <c:order val="2"/>
          <c:tx>
            <c:v>512(C)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'Ex 3'!$C$11:$C$14</c:f>
            </c:strRef>
          </c:cat>
          <c:val>
            <c:numRef>
              <c:f>'Ex 3'!$D$48:$D$51</c:f>
              <c:numCache/>
            </c:numRef>
          </c:val>
          <c:smooth val="0"/>
        </c:ser>
        <c:ser>
          <c:idx val="3"/>
          <c:order val="3"/>
          <c:tx>
            <c:v>128(GO)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'Ex 3'!$C$11:$C$14</c:f>
            </c:strRef>
          </c:cat>
          <c:val>
            <c:numRef>
              <c:f>'Ex 3'!$E$11:$E$14</c:f>
              <c:numCache/>
            </c:numRef>
          </c:val>
          <c:smooth val="0"/>
        </c:ser>
        <c:ser>
          <c:idx val="4"/>
          <c:order val="4"/>
          <c:tx>
            <c:v>256(GO)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'Ex 3'!$C$11:$C$14</c:f>
            </c:strRef>
          </c:cat>
          <c:val>
            <c:numRef>
              <c:f>'Ex 3'!$E$29:$E$32</c:f>
              <c:numCache/>
            </c:numRef>
          </c:val>
          <c:smooth val="0"/>
        </c:ser>
        <c:axId val="660025302"/>
        <c:axId val="1327505706"/>
      </c:lineChart>
      <c:catAx>
        <c:axId val="6600253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7505706"/>
      </c:catAx>
      <c:valAx>
        <c:axId val="13275057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00253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GFlops performance of C and Go </a:t>
            </a:r>
          </a:p>
        </c:rich>
      </c:tx>
      <c:overlay val="0"/>
    </c:title>
    <c:plotArea>
      <c:layout/>
      <c:lineChart>
        <c:ser>
          <c:idx val="0"/>
          <c:order val="0"/>
          <c:tx>
            <c:v>C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'Ex 1'!$C$7:$C$13</c:f>
            </c:strRef>
          </c:cat>
          <c:val>
            <c:numRef>
              <c:f>'Ex 1'!$H$7:$H$13</c:f>
              <c:numCache/>
            </c:numRef>
          </c:val>
          <c:smooth val="0"/>
        </c:ser>
        <c:ser>
          <c:idx val="1"/>
          <c:order val="1"/>
          <c:tx>
            <c:v>Go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'Ex 1'!$C$7:$C$13</c:f>
            </c:strRef>
          </c:cat>
          <c:val>
            <c:numRef>
              <c:f>'Ex 1'!$I$7:$I$13</c:f>
              <c:numCache/>
            </c:numRef>
          </c:val>
          <c:smooth val="0"/>
        </c:ser>
        <c:axId val="650145607"/>
        <c:axId val="468603086"/>
      </c:lineChart>
      <c:catAx>
        <c:axId val="650145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8603086"/>
      </c:catAx>
      <c:valAx>
        <c:axId val="4686030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GFlops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01456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L1 and L2 C.M. for row&amp;line-oriented algo.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L1 DCM line-oriented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'Ex 1'!$M$177:$M$183</c:f>
            </c:strRef>
          </c:cat>
          <c:val>
            <c:numRef>
              <c:f>'Ex 1'!$P$177:$P$183</c:f>
              <c:numCache/>
            </c:numRef>
          </c:val>
        </c:ser>
        <c:ser>
          <c:idx val="1"/>
          <c:order val="1"/>
          <c:tx>
            <c:v>L2 DCM line-oriented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'Ex 1'!$M$177:$M$183</c:f>
            </c:strRef>
          </c:cat>
          <c:val>
            <c:numRef>
              <c:f>'Ex 1'!$Q$177:$Q$183</c:f>
              <c:numCache/>
            </c:numRef>
          </c:val>
        </c:ser>
        <c:ser>
          <c:idx val="2"/>
          <c:order val="2"/>
          <c:tx>
            <c:v>L1 DCM row-oriented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'Ex 1'!$M$177:$M$183</c:f>
            </c:strRef>
          </c:cat>
          <c:val>
            <c:numRef>
              <c:f>'Ex 1'!$T$177:$T$183</c:f>
              <c:numCache/>
            </c:numRef>
          </c:val>
        </c:ser>
        <c:ser>
          <c:idx val="3"/>
          <c:order val="3"/>
          <c:tx>
            <c:v>L2 DCM row-oriented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'Ex 1'!$M$177:$M$183</c:f>
            </c:strRef>
          </c:cat>
          <c:val>
            <c:numRef>
              <c:f>'Ex 1'!$U$177:$U$183</c:f>
              <c:numCache/>
            </c:numRef>
          </c:val>
        </c:ser>
        <c:axId val="2055590926"/>
        <c:axId val="1823730571"/>
      </c:barChart>
      <c:catAx>
        <c:axId val="2055590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3730571"/>
      </c:catAx>
      <c:valAx>
        <c:axId val="18237305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Cache misses (billions)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55909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 GFLOP in algorithms 1 and 2</a:t>
            </a:r>
          </a:p>
        </c:rich>
      </c:tx>
      <c:overlay val="0"/>
    </c:title>
    <c:plotArea>
      <c:layout>
        <c:manualLayout>
          <c:xMode val="edge"/>
          <c:yMode val="edge"/>
          <c:x val="0.08428580729166668"/>
          <c:y val="0.20080862533692723"/>
          <c:w val="0.8847975260416668"/>
          <c:h val="0.6388140161725068"/>
        </c:manualLayout>
      </c:layout>
      <c:lineChart>
        <c:ser>
          <c:idx val="0"/>
          <c:order val="0"/>
          <c:tx>
            <c:v>1 - Row oriented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'Ex 1'!$N$101:$N$107</c:f>
            </c:strRef>
          </c:cat>
          <c:val>
            <c:numRef>
              <c:f>'Ex 1'!$O$101:$O$107</c:f>
              <c:numCache/>
            </c:numRef>
          </c:val>
          <c:smooth val="0"/>
        </c:ser>
        <c:ser>
          <c:idx val="1"/>
          <c:order val="1"/>
          <c:tx>
            <c:v>2 - Line oriented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'Ex 1'!$N$101:$N$107</c:f>
            </c:strRef>
          </c:cat>
          <c:val>
            <c:numRef>
              <c:f>'Ex 1'!$Q$101:$Q$107</c:f>
              <c:numCache/>
            </c:numRef>
          </c:val>
          <c:smooth val="0"/>
        </c:ser>
        <c:axId val="1182067917"/>
        <c:axId val="423643406"/>
      </c:lineChart>
      <c:catAx>
        <c:axId val="1182067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3643406"/>
      </c:catAx>
      <c:valAx>
        <c:axId val="4236434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GFLOPS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20679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Go GFLOP in algorithms 1 and 2</a:t>
            </a:r>
          </a:p>
        </c:rich>
      </c:tx>
      <c:overlay val="0"/>
    </c:title>
    <c:plotArea>
      <c:layout>
        <c:manualLayout>
          <c:xMode val="edge"/>
          <c:yMode val="edge"/>
          <c:x val="0.1075"/>
          <c:y val="0.1792452830188679"/>
          <c:w val="0.8615833333333334"/>
          <c:h val="0.6900269541778976"/>
        </c:manualLayout>
      </c:layout>
      <c:lineChart>
        <c:ser>
          <c:idx val="0"/>
          <c:order val="0"/>
          <c:tx>
            <c:v>1 - Row oriented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'Ex 1'!$N$101:$N$107</c:f>
            </c:strRef>
          </c:cat>
          <c:val>
            <c:numRef>
              <c:f>'Ex 1'!$P$101:$P$107</c:f>
              <c:numCache/>
            </c:numRef>
          </c:val>
          <c:smooth val="0"/>
        </c:ser>
        <c:ser>
          <c:idx val="1"/>
          <c:order val="1"/>
          <c:tx>
            <c:v>2 - Line oriented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'Ex 1'!$N$101:$N$107</c:f>
            </c:strRef>
          </c:cat>
          <c:val>
            <c:numRef>
              <c:f>'Ex 1'!$R$101:$R$107</c:f>
              <c:numCache/>
            </c:numRef>
          </c:val>
          <c:smooth val="0"/>
        </c:ser>
        <c:axId val="424270380"/>
        <c:axId val="116029481"/>
      </c:lineChart>
      <c:catAx>
        <c:axId val="424270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029481"/>
      </c:catAx>
      <c:valAx>
        <c:axId val="116029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GFLOPS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42703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GFLOPS in C and Go in the Block Algo.</a:t>
            </a:r>
          </a:p>
        </c:rich>
      </c:tx>
      <c:overlay val="0"/>
    </c:title>
    <c:plotArea>
      <c:layout>
        <c:manualLayout>
          <c:xMode val="edge"/>
          <c:yMode val="edge"/>
          <c:x val="0.0775"/>
          <c:y val="0.21909254267744827"/>
          <c:w val="0.8915833333333334"/>
          <c:h val="0.6690476190476191"/>
        </c:manualLayout>
      </c:layout>
      <c:lineChart>
        <c:ser>
          <c:idx val="0"/>
          <c:order val="0"/>
          <c:tx>
            <c:v>C (Block 128)</c:v>
          </c:tx>
          <c:spPr>
            <a:ln cmpd="sng" w="19050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'Ex 1'!$Q$116:$Q$119</c:f>
            </c:strRef>
          </c:cat>
          <c:val>
            <c:numRef>
              <c:f>'Ex 1'!$R$116:$R$119</c:f>
              <c:numCache/>
            </c:numRef>
          </c:val>
          <c:smooth val="0"/>
        </c:ser>
        <c:ser>
          <c:idx val="1"/>
          <c:order val="1"/>
          <c:tx>
            <c:v>C (Block 256)</c:v>
          </c:tx>
          <c:spPr>
            <a:ln cmpd="sng" w="19050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'Ex 1'!$Q$116:$Q$119</c:f>
            </c:strRef>
          </c:cat>
          <c:val>
            <c:numRef>
              <c:f>'Ex 1'!$S$116:$S$119</c:f>
              <c:numCache/>
            </c:numRef>
          </c:val>
          <c:smooth val="0"/>
        </c:ser>
        <c:ser>
          <c:idx val="2"/>
          <c:order val="2"/>
          <c:tx>
            <c:v>Go (Block 128)</c:v>
          </c:tx>
          <c:spPr>
            <a:ln cmpd="sng" w="19050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'Ex 1'!$Q$116:$Q$119</c:f>
            </c:strRef>
          </c:cat>
          <c:val>
            <c:numRef>
              <c:f>'Ex 1'!$T$116:$T$119</c:f>
              <c:numCache/>
            </c:numRef>
          </c:val>
          <c:smooth val="0"/>
        </c:ser>
        <c:ser>
          <c:idx val="3"/>
          <c:order val="3"/>
          <c:tx>
            <c:v>Go (Block 256)</c:v>
          </c:tx>
          <c:spPr>
            <a:ln cmpd="sng" w="19050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'Ex 1'!$Q$116:$Q$119</c:f>
            </c:strRef>
          </c:cat>
          <c:val>
            <c:numRef>
              <c:f>'Ex 1'!$U$116:$U$119</c:f>
              <c:numCache/>
            </c:numRef>
          </c:val>
          <c:smooth val="0"/>
        </c:ser>
        <c:axId val="204864965"/>
        <c:axId val="1465088542"/>
      </c:lineChart>
      <c:catAx>
        <c:axId val="2048649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5088542"/>
      </c:catAx>
      <c:valAx>
        <c:axId val="14650885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GFLOPS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8649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GFLOPS in C and Go in the Block Algo.</a:t>
            </a:r>
          </a:p>
        </c:rich>
      </c:tx>
      <c:overlay val="0"/>
    </c:title>
    <c:plotArea>
      <c:layout>
        <c:manualLayout>
          <c:xMode val="edge"/>
          <c:yMode val="edge"/>
          <c:x val="0.0775"/>
          <c:y val="0.21909254267744827"/>
          <c:w val="0.8915833333333334"/>
          <c:h val="0.6690476190476191"/>
        </c:manualLayout>
      </c:layout>
      <c:lineChart>
        <c:ser>
          <c:idx val="0"/>
          <c:order val="0"/>
          <c:tx>
            <c:v>C (Block 128)</c:v>
          </c:tx>
          <c:spPr>
            <a:ln cmpd="sng" w="19050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'Ex 1'!$Q$116:$Q$119</c:f>
            </c:strRef>
          </c:cat>
          <c:val>
            <c:numRef>
              <c:f>'Ex 1'!$R$116:$R$119</c:f>
              <c:numCache/>
            </c:numRef>
          </c:val>
          <c:smooth val="0"/>
        </c:ser>
        <c:ser>
          <c:idx val="1"/>
          <c:order val="1"/>
          <c:tx>
            <c:v>C (Block 256)</c:v>
          </c:tx>
          <c:spPr>
            <a:ln cmpd="sng" w="19050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'Ex 1'!$Q$116:$Q$119</c:f>
            </c:strRef>
          </c:cat>
          <c:val>
            <c:numRef>
              <c:f>'Ex 1'!$S$116:$S$119</c:f>
              <c:numCache/>
            </c:numRef>
          </c:val>
          <c:smooth val="0"/>
        </c:ser>
        <c:ser>
          <c:idx val="2"/>
          <c:order val="2"/>
          <c:tx>
            <c:v>Go (Block 128)</c:v>
          </c:tx>
          <c:spPr>
            <a:ln cmpd="sng" w="19050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'Ex 1'!$Q$116:$Q$119</c:f>
            </c:strRef>
          </c:cat>
          <c:val>
            <c:numRef>
              <c:f>'Ex 1'!$T$116:$T$119</c:f>
              <c:numCache/>
            </c:numRef>
          </c:val>
          <c:smooth val="0"/>
        </c:ser>
        <c:ser>
          <c:idx val="3"/>
          <c:order val="3"/>
          <c:tx>
            <c:v>Go (Block 256)</c:v>
          </c:tx>
          <c:spPr>
            <a:ln cmpd="sng" w="19050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'Ex 1'!$Q$116:$Q$119</c:f>
            </c:strRef>
          </c:cat>
          <c:val>
            <c:numRef>
              <c:f>'Ex 1'!$U$116:$U$119</c:f>
              <c:numCache/>
            </c:numRef>
          </c:val>
          <c:smooth val="0"/>
        </c:ser>
        <c:axId val="2082737361"/>
        <c:axId val="1627576034"/>
      </c:lineChart>
      <c:catAx>
        <c:axId val="20827373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7576034"/>
      </c:catAx>
      <c:valAx>
        <c:axId val="16275760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GFLOPS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27373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Go GFLOP in algorithms 1 and 2</a:t>
            </a:r>
          </a:p>
        </c:rich>
      </c:tx>
      <c:overlay val="0"/>
    </c:title>
    <c:plotArea>
      <c:layout>
        <c:manualLayout>
          <c:xMode val="edge"/>
          <c:yMode val="edge"/>
          <c:x val="0.1075"/>
          <c:y val="0.1792452830188679"/>
          <c:w val="0.8615833333333334"/>
          <c:h val="0.6900269541778976"/>
        </c:manualLayout>
      </c:layout>
      <c:lineChart>
        <c:ser>
          <c:idx val="0"/>
          <c:order val="0"/>
          <c:tx>
            <c:v>1 - Row oriented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'Ex 1'!$N$101:$N$107</c:f>
            </c:strRef>
          </c:cat>
          <c:val>
            <c:numRef>
              <c:f>'Ex 1'!$P$101:$P$107</c:f>
              <c:numCache/>
            </c:numRef>
          </c:val>
          <c:smooth val="0"/>
        </c:ser>
        <c:ser>
          <c:idx val="1"/>
          <c:order val="1"/>
          <c:tx>
            <c:v>2 - Line oriented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'Ex 1'!$N$101:$N$107</c:f>
            </c:strRef>
          </c:cat>
          <c:val>
            <c:numRef>
              <c:f>'Ex 1'!$R$101:$R$107</c:f>
              <c:numCache/>
            </c:numRef>
          </c:val>
          <c:smooth val="0"/>
        </c:ser>
        <c:axId val="910464789"/>
        <c:axId val="410949420"/>
      </c:lineChart>
      <c:catAx>
        <c:axId val="910464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0949420"/>
      </c:catAx>
      <c:valAx>
        <c:axId val="4109494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GFLOPS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04647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10" Type="http://schemas.openxmlformats.org/officeDocument/2006/relationships/chart" Target="../charts/chart27.xml"/><Relationship Id="rId9" Type="http://schemas.openxmlformats.org/officeDocument/2006/relationships/chart" Target="../charts/chart26.xml"/><Relationship Id="rId5" Type="http://schemas.openxmlformats.org/officeDocument/2006/relationships/chart" Target="../charts/chart22.xml"/><Relationship Id="rId6" Type="http://schemas.openxmlformats.org/officeDocument/2006/relationships/chart" Target="../charts/chart23.xml"/><Relationship Id="rId7" Type="http://schemas.openxmlformats.org/officeDocument/2006/relationships/chart" Target="../charts/chart24.xml"/><Relationship Id="rId8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428625</xdr:colOff>
      <xdr:row>1</xdr:row>
      <xdr:rowOff>9525</xdr:rowOff>
    </xdr:from>
    <xdr:ext cx="6076950" cy="36004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428625</xdr:colOff>
      <xdr:row>20</xdr:row>
      <xdr:rowOff>85725</xdr:rowOff>
    </xdr:from>
    <xdr:ext cx="607695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523875</xdr:colOff>
      <xdr:row>20</xdr:row>
      <xdr:rowOff>85725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304800</xdr:colOff>
      <xdr:row>39</xdr:row>
      <xdr:rowOff>180975</xdr:rowOff>
    </xdr:from>
    <xdr:ext cx="6143625" cy="38004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17</xdr:col>
      <xdr:colOff>19050</xdr:colOff>
      <xdr:row>40</xdr:row>
      <xdr:rowOff>19050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</xdr:col>
      <xdr:colOff>400050</xdr:colOff>
      <xdr:row>62</xdr:row>
      <xdr:rowOff>47625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9</xdr:col>
      <xdr:colOff>609600</xdr:colOff>
      <xdr:row>61</xdr:row>
      <xdr:rowOff>180975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9</xdr:col>
      <xdr:colOff>600075</xdr:colOff>
      <xdr:row>40</xdr:row>
      <xdr:rowOff>19050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17</xdr:col>
      <xdr:colOff>19050</xdr:colOff>
      <xdr:row>20</xdr:row>
      <xdr:rowOff>95250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17</xdr:col>
      <xdr:colOff>9525</xdr:colOff>
      <xdr:row>1</xdr:row>
      <xdr:rowOff>38100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428625</xdr:colOff>
      <xdr:row>1</xdr:row>
      <xdr:rowOff>142875</xdr:rowOff>
    </xdr:from>
    <xdr:ext cx="5715000" cy="36480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161925</xdr:colOff>
      <xdr:row>1</xdr:row>
      <xdr:rowOff>142875</xdr:rowOff>
    </xdr:from>
    <xdr:ext cx="5715000" cy="35337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161925</xdr:colOff>
      <xdr:row>21</xdr:row>
      <xdr:rowOff>85725</xdr:rowOff>
    </xdr:from>
    <xdr:ext cx="5715000" cy="35337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428625</xdr:colOff>
      <xdr:row>21</xdr:row>
      <xdr:rowOff>85725</xdr:rowOff>
    </xdr:from>
    <xdr:ext cx="5715000" cy="353377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22</xdr:col>
      <xdr:colOff>514350</xdr:colOff>
      <xdr:row>1</xdr:row>
      <xdr:rowOff>152400</xdr:rowOff>
    </xdr:from>
    <xdr:ext cx="5715000" cy="353377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22</xdr:col>
      <xdr:colOff>514350</xdr:colOff>
      <xdr:row>21</xdr:row>
      <xdr:rowOff>85725</xdr:rowOff>
    </xdr:from>
    <xdr:ext cx="5715000" cy="3533775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9</xdr:col>
      <xdr:colOff>428625</xdr:colOff>
      <xdr:row>40</xdr:row>
      <xdr:rowOff>161925</xdr:rowOff>
    </xdr:from>
    <xdr:ext cx="5715000" cy="3533775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266700</xdr:colOff>
      <xdr:row>3</xdr:row>
      <xdr:rowOff>47625</xdr:rowOff>
    </xdr:from>
    <xdr:ext cx="5715000" cy="3533775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266700</xdr:colOff>
      <xdr:row>21</xdr:row>
      <xdr:rowOff>66675</xdr:rowOff>
    </xdr:from>
    <xdr:ext cx="5715000" cy="3533775"/>
    <xdr:graphicFrame>
      <xdr:nvGraphicFramePr>
        <xdr:cNvPr id="19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266700</xdr:colOff>
      <xdr:row>39</xdr:row>
      <xdr:rowOff>142875</xdr:rowOff>
    </xdr:from>
    <xdr:ext cx="5715000" cy="3533775"/>
    <xdr:graphicFrame>
      <xdr:nvGraphicFramePr>
        <xdr:cNvPr id="20" name="Chart 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15</xdr:col>
      <xdr:colOff>428625</xdr:colOff>
      <xdr:row>3</xdr:row>
      <xdr:rowOff>38100</xdr:rowOff>
    </xdr:from>
    <xdr:ext cx="5715000" cy="3533775"/>
    <xdr:graphicFrame>
      <xdr:nvGraphicFramePr>
        <xdr:cNvPr id="21" name="Chart 2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15</xdr:col>
      <xdr:colOff>428625</xdr:colOff>
      <xdr:row>21</xdr:row>
      <xdr:rowOff>66675</xdr:rowOff>
    </xdr:from>
    <xdr:ext cx="5715000" cy="3533775"/>
    <xdr:graphicFrame>
      <xdr:nvGraphicFramePr>
        <xdr:cNvPr id="22" name="Chart 2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15</xdr:col>
      <xdr:colOff>428625</xdr:colOff>
      <xdr:row>39</xdr:row>
      <xdr:rowOff>152400</xdr:rowOff>
    </xdr:from>
    <xdr:ext cx="5715000" cy="3533775"/>
    <xdr:graphicFrame>
      <xdr:nvGraphicFramePr>
        <xdr:cNvPr id="23" name="Chart 2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21</xdr:col>
      <xdr:colOff>647700</xdr:colOff>
      <xdr:row>3</xdr:row>
      <xdr:rowOff>47625</xdr:rowOff>
    </xdr:from>
    <xdr:ext cx="5715000" cy="3533775"/>
    <xdr:graphicFrame>
      <xdr:nvGraphicFramePr>
        <xdr:cNvPr id="24" name="Chart 2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21</xdr:col>
      <xdr:colOff>647700</xdr:colOff>
      <xdr:row>21</xdr:row>
      <xdr:rowOff>66675</xdr:rowOff>
    </xdr:from>
    <xdr:ext cx="5715000" cy="3533775"/>
    <xdr:graphicFrame>
      <xdr:nvGraphicFramePr>
        <xdr:cNvPr id="25" name="Chart 2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21</xdr:col>
      <xdr:colOff>647700</xdr:colOff>
      <xdr:row>39</xdr:row>
      <xdr:rowOff>171450</xdr:rowOff>
    </xdr:from>
    <xdr:ext cx="5553075" cy="3533775"/>
    <xdr:graphicFrame>
      <xdr:nvGraphicFramePr>
        <xdr:cNvPr id="26" name="Chart 2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9</xdr:col>
      <xdr:colOff>266700</xdr:colOff>
      <xdr:row>58</xdr:row>
      <xdr:rowOff>142875</xdr:rowOff>
    </xdr:from>
    <xdr:ext cx="5715000" cy="3533775"/>
    <xdr:graphicFrame>
      <xdr:nvGraphicFramePr>
        <xdr:cNvPr id="27" name="Chart 2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C5" s="1" t="s">
        <v>0</v>
      </c>
      <c r="D5" s="2"/>
      <c r="E5" s="2"/>
      <c r="F5" s="2"/>
      <c r="G5" s="2"/>
      <c r="H5" s="2"/>
      <c r="I5" s="3"/>
    </row>
    <row r="6">
      <c r="C6" s="4" t="s">
        <v>1</v>
      </c>
      <c r="D6" s="5" t="s">
        <v>2</v>
      </c>
      <c r="E6" s="6" t="s">
        <v>3</v>
      </c>
      <c r="F6" s="7" t="s">
        <v>4</v>
      </c>
      <c r="G6" s="8" t="s">
        <v>5</v>
      </c>
      <c r="H6" s="9" t="s">
        <v>6</v>
      </c>
      <c r="I6" s="10" t="s">
        <v>7</v>
      </c>
    </row>
    <row r="7">
      <c r="C7" s="11">
        <v>600.0</v>
      </c>
      <c r="D7" s="12">
        <v>0.189778</v>
      </c>
      <c r="E7" s="13">
        <v>0.208906837</v>
      </c>
      <c r="F7" s="14">
        <v>2.44748109E8</v>
      </c>
      <c r="G7" s="15">
        <v>3.9354766E7</v>
      </c>
      <c r="H7" s="16">
        <f t="shared" ref="H7:H13" si="1">2*(C7)^3 /(D7*10^9)</f>
        <v>2.276343939</v>
      </c>
      <c r="I7" s="17">
        <f t="shared" ref="I7:I13" si="2">2*(C7)^3 /(E7*10^9)</f>
        <v>2.067907428</v>
      </c>
    </row>
    <row r="8">
      <c r="C8" s="18">
        <f t="shared" ref="C8:C13" si="3">C7+400</f>
        <v>1000</v>
      </c>
      <c r="D8" s="12">
        <v>1.18622</v>
      </c>
      <c r="E8" s="13">
        <v>0.906770634</v>
      </c>
      <c r="F8" s="14">
        <v>1.223999112E9</v>
      </c>
      <c r="G8" s="15">
        <v>2.52362299E8</v>
      </c>
      <c r="H8" s="19">
        <f t="shared" si="1"/>
        <v>1.686027887</v>
      </c>
      <c r="I8" s="20">
        <f t="shared" si="2"/>
        <v>2.205629434</v>
      </c>
    </row>
    <row r="9">
      <c r="C9" s="18">
        <f t="shared" si="3"/>
        <v>1400</v>
      </c>
      <c r="D9" s="12">
        <v>3.59907</v>
      </c>
      <c r="E9" s="13">
        <v>3.75600599</v>
      </c>
      <c r="F9" s="14">
        <v>3.513963294E9</v>
      </c>
      <c r="G9" s="15">
        <v>6.59818405E8</v>
      </c>
      <c r="H9" s="19">
        <f t="shared" si="1"/>
        <v>1.524838361</v>
      </c>
      <c r="I9" s="20">
        <f t="shared" si="2"/>
        <v>1.46112653</v>
      </c>
    </row>
    <row r="10">
      <c r="C10" s="18">
        <f t="shared" si="3"/>
        <v>1800</v>
      </c>
      <c r="D10" s="12">
        <v>17.2801</v>
      </c>
      <c r="E10" s="13">
        <v>9.24986784</v>
      </c>
      <c r="F10" s="14">
        <v>9.086720734E9</v>
      </c>
      <c r="G10" s="15">
        <v>4.280250484E9</v>
      </c>
      <c r="H10" s="19">
        <f t="shared" si="1"/>
        <v>0.6749960938</v>
      </c>
      <c r="I10" s="20">
        <f t="shared" si="2"/>
        <v>1.260990989</v>
      </c>
    </row>
    <row r="11">
      <c r="C11" s="18">
        <f t="shared" si="3"/>
        <v>2200</v>
      </c>
      <c r="D11" s="12">
        <v>37.8603</v>
      </c>
      <c r="E11" s="13">
        <v>18.315884498</v>
      </c>
      <c r="F11" s="14">
        <v>1.7624415552E10</v>
      </c>
      <c r="G11" s="15">
        <v>1.9104624154E10</v>
      </c>
      <c r="H11" s="19">
        <f t="shared" si="1"/>
        <v>0.5624889396</v>
      </c>
      <c r="I11" s="20">
        <f t="shared" si="2"/>
        <v>1.162706611</v>
      </c>
    </row>
    <row r="12">
      <c r="C12" s="18">
        <f t="shared" si="3"/>
        <v>2600</v>
      </c>
      <c r="D12" s="12">
        <v>69.1165</v>
      </c>
      <c r="E12" s="13">
        <v>28.681628495</v>
      </c>
      <c r="F12" s="14">
        <v>3.0877139252E10</v>
      </c>
      <c r="G12" s="15">
        <v>5.0776705703E10</v>
      </c>
      <c r="H12" s="19">
        <f t="shared" si="1"/>
        <v>0.5085905681</v>
      </c>
      <c r="I12" s="20">
        <f t="shared" si="2"/>
        <v>1.225592891</v>
      </c>
    </row>
    <row r="13">
      <c r="C13" s="21">
        <f t="shared" si="3"/>
        <v>3000</v>
      </c>
      <c r="D13" s="22">
        <v>119.017</v>
      </c>
      <c r="E13" s="23">
        <v>46.442510795</v>
      </c>
      <c r="F13" s="24">
        <v>5.0292993841E10</v>
      </c>
      <c r="G13" s="25">
        <v>9.7095385114E10</v>
      </c>
      <c r="H13" s="26">
        <f t="shared" si="1"/>
        <v>0.4537166959</v>
      </c>
      <c r="I13" s="27">
        <f t="shared" si="2"/>
        <v>1.162727834</v>
      </c>
    </row>
    <row r="97">
      <c r="N97" s="28"/>
      <c r="O97" s="28"/>
      <c r="P97" s="28"/>
      <c r="Q97" s="28"/>
      <c r="R97" s="28"/>
      <c r="S97" s="28"/>
      <c r="T97" s="28"/>
      <c r="U97" s="28"/>
      <c r="V97" s="28"/>
    </row>
    <row r="98">
      <c r="N98" s="28"/>
      <c r="O98" s="28"/>
      <c r="P98" s="28"/>
      <c r="Q98" s="28"/>
      <c r="R98" s="28"/>
      <c r="S98" s="28"/>
      <c r="T98" s="28"/>
      <c r="U98" s="28"/>
      <c r="V98" s="28"/>
    </row>
    <row r="99">
      <c r="N99" s="28"/>
      <c r="O99" s="29" t="s">
        <v>8</v>
      </c>
      <c r="P99" s="30"/>
      <c r="Q99" s="29" t="s">
        <v>9</v>
      </c>
      <c r="R99" s="30"/>
      <c r="S99" s="29" t="s">
        <v>10</v>
      </c>
      <c r="T99" s="30"/>
      <c r="U99" s="28"/>
      <c r="V99" s="28"/>
    </row>
    <row r="100">
      <c r="N100" s="31" t="s">
        <v>11</v>
      </c>
      <c r="O100" s="32" t="s">
        <v>6</v>
      </c>
      <c r="P100" s="32" t="s">
        <v>7</v>
      </c>
      <c r="Q100" s="32" t="s">
        <v>6</v>
      </c>
      <c r="R100" s="32" t="s">
        <v>7</v>
      </c>
      <c r="S100" s="32" t="s">
        <v>6</v>
      </c>
      <c r="T100" s="32" t="s">
        <v>7</v>
      </c>
      <c r="U100" s="28"/>
      <c r="V100" s="28"/>
    </row>
    <row r="101">
      <c r="N101" s="33">
        <v>600.0</v>
      </c>
      <c r="O101" s="28">
        <v>2.2763439387073316</v>
      </c>
      <c r="P101" s="28">
        <v>2.0679074280369294</v>
      </c>
      <c r="Q101" s="28">
        <v>4.379428849487546</v>
      </c>
      <c r="R101" s="28">
        <v>1.6723745998940551</v>
      </c>
      <c r="S101" s="28"/>
      <c r="T101" s="28"/>
      <c r="U101" s="28"/>
      <c r="V101" s="28"/>
    </row>
    <row r="102">
      <c r="N102" s="34">
        <f t="shared" ref="N102:N107" si="4">N101+400</f>
        <v>1000</v>
      </c>
      <c r="O102" s="28">
        <v>1.6860278869012493</v>
      </c>
      <c r="P102" s="28">
        <v>2.205629433738367</v>
      </c>
      <c r="Q102" s="28">
        <v>4.2043392985900745</v>
      </c>
      <c r="R102" s="28">
        <v>1.7399930749319614</v>
      </c>
      <c r="S102" s="28"/>
      <c r="T102" s="28"/>
      <c r="U102" s="28"/>
      <c r="V102" s="28"/>
    </row>
    <row r="103">
      <c r="N103" s="34">
        <f t="shared" si="4"/>
        <v>1400</v>
      </c>
      <c r="O103" s="28">
        <v>1.5248383610210416</v>
      </c>
      <c r="P103" s="28">
        <v>1.4611265303120562</v>
      </c>
      <c r="Q103" s="28">
        <v>3.708884969148943</v>
      </c>
      <c r="R103" s="28">
        <v>1.5795016175866596</v>
      </c>
      <c r="S103" s="28"/>
      <c r="T103" s="28"/>
      <c r="U103" s="28"/>
      <c r="V103" s="28"/>
    </row>
    <row r="104">
      <c r="N104" s="34">
        <f t="shared" si="4"/>
        <v>1800</v>
      </c>
      <c r="O104" s="28">
        <v>0.6749960937726055</v>
      </c>
      <c r="P104" s="28">
        <v>1.260990989466937</v>
      </c>
      <c r="Q104" s="28">
        <v>3.502839450188746</v>
      </c>
      <c r="R104" s="28">
        <v>1.5736463933883655</v>
      </c>
      <c r="S104" s="28"/>
      <c r="T104" s="28"/>
      <c r="U104" s="28"/>
      <c r="V104" s="28"/>
    </row>
    <row r="105">
      <c r="N105" s="34">
        <f t="shared" si="4"/>
        <v>2200</v>
      </c>
      <c r="O105" s="28">
        <v>0.5624889396016408</v>
      </c>
      <c r="P105" s="28">
        <v>1.1627066114292985</v>
      </c>
      <c r="Q105" s="28">
        <v>3.4607721734156276</v>
      </c>
      <c r="R105" s="28">
        <v>1.5715483985150287</v>
      </c>
      <c r="S105" s="28"/>
      <c r="T105" s="28"/>
      <c r="U105" s="28"/>
      <c r="V105" s="28"/>
    </row>
    <row r="106">
      <c r="N106" s="34">
        <f t="shared" si="4"/>
        <v>2600</v>
      </c>
      <c r="O106" s="28">
        <v>0.5085905680987898</v>
      </c>
      <c r="P106" s="28">
        <v>1.225592891495961</v>
      </c>
      <c r="Q106" s="28">
        <v>3.419455252918288</v>
      </c>
      <c r="R106" s="28">
        <v>1.5752090855955356</v>
      </c>
      <c r="S106" s="28"/>
      <c r="T106" s="28"/>
      <c r="U106" s="28"/>
      <c r="V106" s="28"/>
    </row>
    <row r="107">
      <c r="N107" s="34">
        <f t="shared" si="4"/>
        <v>3000</v>
      </c>
      <c r="O107" s="28">
        <v>0.4537166959341943</v>
      </c>
      <c r="P107" s="28">
        <v>1.1627278343834424</v>
      </c>
      <c r="Q107" s="28">
        <v>3.4094783498124785</v>
      </c>
      <c r="R107" s="28">
        <v>1.545570149527467</v>
      </c>
      <c r="S107" s="28"/>
      <c r="T107" s="28"/>
      <c r="U107" s="28"/>
      <c r="V107" s="28"/>
    </row>
    <row r="108">
      <c r="N108" s="33">
        <v>4096.0</v>
      </c>
      <c r="O108" s="28"/>
      <c r="P108" s="28"/>
      <c r="Q108" s="28">
        <v>3.4183437290175918</v>
      </c>
      <c r="R108" s="28">
        <v>1.4544574154399703</v>
      </c>
      <c r="S108" s="28"/>
      <c r="T108" s="28"/>
      <c r="U108" s="28"/>
      <c r="V108" s="28"/>
    </row>
    <row r="109">
      <c r="N109" s="34">
        <f t="shared" ref="N109:N111" si="5">N108+2048</f>
        <v>6144</v>
      </c>
      <c r="O109" s="28"/>
      <c r="P109" s="28"/>
      <c r="Q109" s="28">
        <v>3.4249379257060584</v>
      </c>
      <c r="R109" s="28">
        <v>1.423907817054356</v>
      </c>
      <c r="S109" s="28"/>
      <c r="T109" s="28"/>
      <c r="U109" s="28"/>
      <c r="V109" s="28"/>
    </row>
    <row r="110">
      <c r="N110" s="34">
        <f t="shared" si="5"/>
        <v>8192</v>
      </c>
      <c r="O110" s="28"/>
      <c r="P110" s="28"/>
      <c r="Q110" s="28">
        <v>3.4146323843975157</v>
      </c>
      <c r="R110" s="28">
        <v>1.4020091142711415</v>
      </c>
      <c r="S110" s="28"/>
      <c r="T110" s="28"/>
      <c r="U110" s="28"/>
      <c r="V110" s="28"/>
    </row>
    <row r="111">
      <c r="N111" s="34">
        <f t="shared" si="5"/>
        <v>10240</v>
      </c>
      <c r="O111" s="28"/>
      <c r="P111" s="28"/>
      <c r="Q111" s="28">
        <v>2.949386424066627</v>
      </c>
      <c r="R111" s="28">
        <v>1.469062001387325</v>
      </c>
      <c r="S111" s="28"/>
      <c r="T111" s="28"/>
      <c r="U111" s="28"/>
      <c r="V111" s="28"/>
    </row>
    <row r="112">
      <c r="N112" s="28"/>
      <c r="O112" s="28"/>
      <c r="P112" s="28"/>
      <c r="Q112" s="28"/>
      <c r="R112" s="28"/>
      <c r="S112" s="28"/>
      <c r="T112" s="28"/>
      <c r="U112" s="28"/>
      <c r="V112" s="28"/>
    </row>
    <row r="113">
      <c r="N113" s="28"/>
      <c r="O113" s="28"/>
      <c r="P113" s="28"/>
      <c r="Q113" s="28"/>
      <c r="R113" s="28"/>
      <c r="S113" s="28"/>
      <c r="T113" s="28"/>
      <c r="U113" s="28"/>
      <c r="V113" s="28"/>
    </row>
    <row r="114">
      <c r="N114" s="28"/>
      <c r="O114" s="28"/>
      <c r="P114" s="28"/>
      <c r="Q114" s="28"/>
      <c r="R114" s="28"/>
      <c r="S114" s="28"/>
      <c r="T114" s="28"/>
      <c r="U114" s="28"/>
      <c r="V114" s="28"/>
    </row>
    <row r="115">
      <c r="N115" s="28"/>
      <c r="O115" s="28"/>
      <c r="P115" s="28"/>
      <c r="Q115" s="28"/>
      <c r="R115" s="31" t="s">
        <v>12</v>
      </c>
      <c r="S115" s="31" t="s">
        <v>13</v>
      </c>
      <c r="T115" s="31" t="s">
        <v>14</v>
      </c>
      <c r="U115" s="31" t="s">
        <v>15</v>
      </c>
      <c r="V115" s="28"/>
    </row>
    <row r="116">
      <c r="N116" s="28"/>
      <c r="O116" s="28"/>
      <c r="P116" s="28"/>
      <c r="Q116" s="33">
        <v>4096.0</v>
      </c>
      <c r="R116" s="28">
        <v>3.81640236560991</v>
      </c>
      <c r="S116" s="28">
        <v>4.682518899272609</v>
      </c>
      <c r="T116" s="28">
        <v>1.1107757278310055</v>
      </c>
      <c r="U116" s="28">
        <v>1.1755384514967622</v>
      </c>
      <c r="V116" s="28"/>
    </row>
    <row r="117">
      <c r="N117" s="28"/>
      <c r="O117" s="28"/>
      <c r="P117" s="28"/>
      <c r="Q117" s="34">
        <f t="shared" ref="Q117:Q119" si="6">Q116+2048</f>
        <v>6144</v>
      </c>
      <c r="R117" s="28">
        <v>3.8807997253149944</v>
      </c>
      <c r="S117" s="28">
        <v>4.700393657855431</v>
      </c>
      <c r="T117" s="28">
        <v>1.1476966916739262</v>
      </c>
      <c r="U117" s="28">
        <v>1.1757974347818425</v>
      </c>
      <c r="V117" s="28"/>
    </row>
    <row r="118">
      <c r="N118" s="28"/>
      <c r="O118" s="28"/>
      <c r="P118" s="28"/>
      <c r="Q118" s="34">
        <f t="shared" si="6"/>
        <v>8192</v>
      </c>
      <c r="R118" s="28">
        <v>4.282437819722764</v>
      </c>
      <c r="S118" s="28">
        <v>2.8203887395368405</v>
      </c>
      <c r="T118" s="28">
        <v>1.1683048597127987</v>
      </c>
      <c r="U118" s="28">
        <v>0.9849681824044266</v>
      </c>
      <c r="V118" s="28"/>
    </row>
    <row r="119">
      <c r="N119" s="28"/>
      <c r="O119" s="28"/>
      <c r="P119" s="28"/>
      <c r="Q119" s="34">
        <f t="shared" si="6"/>
        <v>10240</v>
      </c>
      <c r="R119" s="28">
        <v>3.6509412580754845</v>
      </c>
      <c r="S119" s="28">
        <v>4.540614542763506</v>
      </c>
      <c r="T119" s="28">
        <v>1.1426815683155205</v>
      </c>
      <c r="U119" s="28">
        <v>1.2264326944603083</v>
      </c>
      <c r="V119" s="28"/>
    </row>
    <row r="175">
      <c r="M175" s="1" t="s">
        <v>16</v>
      </c>
      <c r="N175" s="2"/>
      <c r="O175" s="2"/>
      <c r="P175" s="2"/>
      <c r="Q175" s="2"/>
      <c r="R175" s="2"/>
      <c r="S175" s="3"/>
    </row>
    <row r="176">
      <c r="M176" s="35" t="s">
        <v>1</v>
      </c>
      <c r="N176" s="36" t="s">
        <v>2</v>
      </c>
      <c r="O176" s="37" t="s">
        <v>3</v>
      </c>
      <c r="P176" s="38" t="s">
        <v>17</v>
      </c>
      <c r="Q176" s="39" t="s">
        <v>18</v>
      </c>
      <c r="R176" s="9" t="s">
        <v>6</v>
      </c>
      <c r="S176" s="10" t="s">
        <v>7</v>
      </c>
      <c r="T176" s="7" t="s">
        <v>4</v>
      </c>
      <c r="U176" s="8" t="s">
        <v>5</v>
      </c>
    </row>
    <row r="177">
      <c r="M177" s="40">
        <v>600.0</v>
      </c>
      <c r="N177" s="41">
        <v>0.098643</v>
      </c>
      <c r="O177" s="42">
        <v>0.258315332</v>
      </c>
      <c r="P177" s="43">
        <v>2.7104447E7</v>
      </c>
      <c r="Q177" s="44">
        <v>5.7085469E7</v>
      </c>
      <c r="R177" s="45">
        <f t="shared" ref="R177:R183" si="7">2*(M177)^3 /(N177*10^9)</f>
        <v>4.379428849</v>
      </c>
      <c r="S177" s="46">
        <f t="shared" ref="S177:S183" si="8">2*(M177)^3 /(O177*10^9)</f>
        <v>1.6723746</v>
      </c>
      <c r="T177" s="14">
        <v>2.44748109E8</v>
      </c>
      <c r="U177" s="15">
        <v>3.9354766E7</v>
      </c>
    </row>
    <row r="178">
      <c r="M178" s="47">
        <f t="shared" ref="M178:M183" si="9">M177+400</f>
        <v>1000</v>
      </c>
      <c r="N178" s="48">
        <v>0.475699</v>
      </c>
      <c r="O178" s="49">
        <v>1.149429862</v>
      </c>
      <c r="P178" s="50">
        <v>1.25780177E8</v>
      </c>
      <c r="Q178" s="51">
        <v>2.60873195E8</v>
      </c>
      <c r="R178" s="52">
        <f t="shared" si="7"/>
        <v>4.204339299</v>
      </c>
      <c r="S178" s="53">
        <f t="shared" si="8"/>
        <v>1.739993075</v>
      </c>
      <c r="T178" s="14">
        <v>1.223999112E9</v>
      </c>
      <c r="U178" s="15">
        <v>2.52362299E8</v>
      </c>
    </row>
    <row r="179">
      <c r="M179" s="47">
        <f t="shared" si="9"/>
        <v>1400</v>
      </c>
      <c r="N179" s="48">
        <v>1.47969</v>
      </c>
      <c r="O179" s="49">
        <v>3.474513694</v>
      </c>
      <c r="P179" s="50">
        <v>3.46253705E8</v>
      </c>
      <c r="Q179" s="51">
        <v>6.98705776E8</v>
      </c>
      <c r="R179" s="52">
        <f t="shared" si="7"/>
        <v>3.708884969</v>
      </c>
      <c r="S179" s="53">
        <f t="shared" si="8"/>
        <v>1.579501618</v>
      </c>
      <c r="T179" s="14">
        <v>3.513963294E9</v>
      </c>
      <c r="U179" s="15">
        <v>6.59818405E8</v>
      </c>
    </row>
    <row r="180">
      <c r="M180" s="47">
        <f t="shared" si="9"/>
        <v>1800</v>
      </c>
      <c r="N180" s="48">
        <v>3.32987</v>
      </c>
      <c r="O180" s="49">
        <v>7.412084474</v>
      </c>
      <c r="P180" s="50">
        <v>7.45198477E8</v>
      </c>
      <c r="Q180" s="51">
        <v>1.396666695E9</v>
      </c>
      <c r="R180" s="52">
        <f t="shared" si="7"/>
        <v>3.50283945</v>
      </c>
      <c r="S180" s="53">
        <f t="shared" si="8"/>
        <v>1.573646393</v>
      </c>
      <c r="T180" s="14">
        <v>9.086720734E9</v>
      </c>
      <c r="U180" s="15">
        <v>4.280250484E9</v>
      </c>
    </row>
    <row r="181">
      <c r="M181" s="47">
        <f t="shared" si="9"/>
        <v>2200</v>
      </c>
      <c r="N181" s="48">
        <v>6.15354</v>
      </c>
      <c r="O181" s="49">
        <v>13.55096669</v>
      </c>
      <c r="P181" s="50">
        <v>2.071076556E9</v>
      </c>
      <c r="Q181" s="51">
        <v>2.491457149E9</v>
      </c>
      <c r="R181" s="52">
        <f t="shared" si="7"/>
        <v>3.460772173</v>
      </c>
      <c r="S181" s="53">
        <f t="shared" si="8"/>
        <v>1.571548399</v>
      </c>
      <c r="T181" s="14">
        <v>1.7624415552E10</v>
      </c>
      <c r="U181" s="15">
        <v>1.9104624154E10</v>
      </c>
    </row>
    <row r="182">
      <c r="M182" s="47">
        <f t="shared" si="9"/>
        <v>2600</v>
      </c>
      <c r="N182" s="48">
        <v>10.28</v>
      </c>
      <c r="O182" s="49">
        <v>22.315767679</v>
      </c>
      <c r="P182" s="50">
        <v>4.411828361E9</v>
      </c>
      <c r="Q182" s="51">
        <v>4.055579673E9</v>
      </c>
      <c r="R182" s="52">
        <f t="shared" si="7"/>
        <v>3.419455253</v>
      </c>
      <c r="S182" s="53">
        <f t="shared" si="8"/>
        <v>1.575209086</v>
      </c>
      <c r="T182" s="14">
        <v>3.0877139252E10</v>
      </c>
      <c r="U182" s="15">
        <v>5.0776705703E10</v>
      </c>
    </row>
    <row r="183">
      <c r="M183" s="54">
        <f t="shared" si="9"/>
        <v>3000</v>
      </c>
      <c r="N183" s="55">
        <v>15.8382</v>
      </c>
      <c r="O183" s="56">
        <v>34.938562974</v>
      </c>
      <c r="P183" s="57">
        <v>6.779227568E9</v>
      </c>
      <c r="Q183" s="58">
        <v>6.181281316E9</v>
      </c>
      <c r="R183" s="59">
        <f t="shared" si="7"/>
        <v>3.40947835</v>
      </c>
      <c r="S183" s="60">
        <f t="shared" si="8"/>
        <v>1.54557015</v>
      </c>
      <c r="T183" s="24">
        <v>5.0292993841E10</v>
      </c>
      <c r="U183" s="25">
        <v>9.7095385114E10</v>
      </c>
    </row>
    <row r="195">
      <c r="K195" s="1" t="s">
        <v>16</v>
      </c>
      <c r="L195" s="2"/>
      <c r="M195" s="2"/>
      <c r="N195" s="2"/>
      <c r="O195" s="2"/>
      <c r="P195" s="2"/>
      <c r="Q195" s="3"/>
    </row>
    <row r="196">
      <c r="K196" s="35" t="s">
        <v>1</v>
      </c>
      <c r="L196" s="36" t="s">
        <v>2</v>
      </c>
      <c r="M196" s="37" t="s">
        <v>3</v>
      </c>
      <c r="N196" s="38" t="s">
        <v>17</v>
      </c>
      <c r="O196" s="39" t="s">
        <v>18</v>
      </c>
      <c r="P196" s="9" t="s">
        <v>6</v>
      </c>
      <c r="Q196" s="10" t="s">
        <v>7</v>
      </c>
      <c r="R196" s="7" t="s">
        <v>4</v>
      </c>
      <c r="S196" s="8" t="s">
        <v>5</v>
      </c>
    </row>
    <row r="197">
      <c r="K197" s="40">
        <v>600.0</v>
      </c>
      <c r="L197" s="41">
        <v>0.098643</v>
      </c>
      <c r="M197" s="42">
        <v>0.258315332</v>
      </c>
      <c r="N197" s="43">
        <v>2.7104447E7</v>
      </c>
      <c r="O197" s="44">
        <v>5.7085469E7</v>
      </c>
      <c r="P197" s="45">
        <f t="shared" ref="P197:P203" si="10">2*(K197)^3 /(L197*10^9)</f>
        <v>4.379428849</v>
      </c>
      <c r="Q197" s="46">
        <f t="shared" ref="Q197:Q203" si="11">2*(K197)^3 /(M197*10^9)</f>
        <v>1.6723746</v>
      </c>
      <c r="R197" s="14">
        <v>2.44748109E8</v>
      </c>
      <c r="S197" s="15">
        <v>3.9354766E7</v>
      </c>
    </row>
    <row r="198">
      <c r="K198" s="47">
        <f t="shared" ref="K198:K203" si="12">K197+400</f>
        <v>1000</v>
      </c>
      <c r="L198" s="48">
        <v>0.475699</v>
      </c>
      <c r="M198" s="49">
        <v>1.149429862</v>
      </c>
      <c r="N198" s="50">
        <v>1.25780177E8</v>
      </c>
      <c r="O198" s="51">
        <v>2.60873195E8</v>
      </c>
      <c r="P198" s="52">
        <f t="shared" si="10"/>
        <v>4.204339299</v>
      </c>
      <c r="Q198" s="53">
        <f t="shared" si="11"/>
        <v>1.739993075</v>
      </c>
      <c r="R198" s="14">
        <v>1.223999112E9</v>
      </c>
      <c r="S198" s="15">
        <v>2.52362299E8</v>
      </c>
    </row>
    <row r="199">
      <c r="K199" s="47">
        <f t="shared" si="12"/>
        <v>1400</v>
      </c>
      <c r="L199" s="48">
        <v>1.47969</v>
      </c>
      <c r="M199" s="49">
        <v>3.474513694</v>
      </c>
      <c r="N199" s="50">
        <v>3.46253705E8</v>
      </c>
      <c r="O199" s="51">
        <v>6.98705776E8</v>
      </c>
      <c r="P199" s="52">
        <f t="shared" si="10"/>
        <v>3.708884969</v>
      </c>
      <c r="Q199" s="53">
        <f t="shared" si="11"/>
        <v>1.579501618</v>
      </c>
      <c r="R199" s="14">
        <v>3.513963294E9</v>
      </c>
      <c r="S199" s="15">
        <v>6.59818405E8</v>
      </c>
    </row>
    <row r="200">
      <c r="K200" s="47">
        <f t="shared" si="12"/>
        <v>1800</v>
      </c>
      <c r="L200" s="48">
        <v>3.32987</v>
      </c>
      <c r="M200" s="49">
        <v>7.412084474</v>
      </c>
      <c r="N200" s="50">
        <v>7.45198477E8</v>
      </c>
      <c r="O200" s="51">
        <v>1.396666695E9</v>
      </c>
      <c r="P200" s="52">
        <f t="shared" si="10"/>
        <v>3.50283945</v>
      </c>
      <c r="Q200" s="53">
        <f t="shared" si="11"/>
        <v>1.573646393</v>
      </c>
      <c r="R200" s="14">
        <v>9.086720734E9</v>
      </c>
      <c r="S200" s="15">
        <v>4.280250484E9</v>
      </c>
    </row>
    <row r="201">
      <c r="K201" s="47">
        <f t="shared" si="12"/>
        <v>2200</v>
      </c>
      <c r="L201" s="48">
        <v>6.15354</v>
      </c>
      <c r="M201" s="49">
        <v>13.55096669</v>
      </c>
      <c r="N201" s="50">
        <v>2.071076556E9</v>
      </c>
      <c r="O201" s="51">
        <v>2.491457149E9</v>
      </c>
      <c r="P201" s="52">
        <f t="shared" si="10"/>
        <v>3.460772173</v>
      </c>
      <c r="Q201" s="53">
        <f t="shared" si="11"/>
        <v>1.571548399</v>
      </c>
      <c r="R201" s="14">
        <v>1.7624415552E10</v>
      </c>
      <c r="S201" s="15">
        <v>1.9104624154E10</v>
      </c>
    </row>
    <row r="202">
      <c r="K202" s="47">
        <f t="shared" si="12"/>
        <v>2600</v>
      </c>
      <c r="L202" s="48">
        <v>10.28</v>
      </c>
      <c r="M202" s="49">
        <v>22.315767679</v>
      </c>
      <c r="N202" s="50">
        <v>4.411828361E9</v>
      </c>
      <c r="O202" s="51">
        <v>4.055579673E9</v>
      </c>
      <c r="P202" s="52">
        <f t="shared" si="10"/>
        <v>3.419455253</v>
      </c>
      <c r="Q202" s="53">
        <f t="shared" si="11"/>
        <v>1.575209086</v>
      </c>
      <c r="R202" s="14">
        <v>3.0877139252E10</v>
      </c>
      <c r="S202" s="15">
        <v>5.0776705703E10</v>
      </c>
    </row>
    <row r="203">
      <c r="K203" s="54">
        <f t="shared" si="12"/>
        <v>3000</v>
      </c>
      <c r="L203" s="55">
        <v>15.8382</v>
      </c>
      <c r="M203" s="56">
        <v>34.938562974</v>
      </c>
      <c r="N203" s="57">
        <v>6.779227568E9</v>
      </c>
      <c r="O203" s="58">
        <v>6.181281316E9</v>
      </c>
      <c r="P203" s="59">
        <f t="shared" si="10"/>
        <v>3.40947835</v>
      </c>
      <c r="Q203" s="60">
        <f t="shared" si="11"/>
        <v>1.54557015</v>
      </c>
      <c r="R203" s="24">
        <v>5.0292993841E10</v>
      </c>
      <c r="S203" s="25">
        <v>9.7095385114E10</v>
      </c>
    </row>
  </sheetData>
  <mergeCells count="6">
    <mergeCell ref="C5:I5"/>
    <mergeCell ref="O99:P99"/>
    <mergeCell ref="Q99:R99"/>
    <mergeCell ref="S99:T99"/>
    <mergeCell ref="M175:S175"/>
    <mergeCell ref="K195:Q19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C5" s="1" t="s">
        <v>16</v>
      </c>
      <c r="D5" s="2"/>
      <c r="E5" s="2"/>
      <c r="F5" s="2"/>
      <c r="G5" s="2"/>
      <c r="H5" s="2"/>
      <c r="I5" s="3"/>
    </row>
    <row r="6">
      <c r="C6" s="35" t="s">
        <v>1</v>
      </c>
      <c r="D6" s="36" t="s">
        <v>2</v>
      </c>
      <c r="E6" s="37" t="s">
        <v>3</v>
      </c>
      <c r="F6" s="38" t="s">
        <v>4</v>
      </c>
      <c r="G6" s="39" t="s">
        <v>5</v>
      </c>
      <c r="H6" s="9" t="s">
        <v>6</v>
      </c>
      <c r="I6" s="10" t="s">
        <v>7</v>
      </c>
    </row>
    <row r="7">
      <c r="C7" s="40">
        <v>600.0</v>
      </c>
      <c r="D7" s="41">
        <v>0.098643</v>
      </c>
      <c r="E7" s="42">
        <v>0.258315332</v>
      </c>
      <c r="F7" s="43">
        <v>2.7104447E7</v>
      </c>
      <c r="G7" s="44">
        <v>5.7085469E7</v>
      </c>
      <c r="H7" s="45">
        <f t="shared" ref="H7:H13" si="1">2*(C7)^3 /(D7*10^9)</f>
        <v>4.379428849</v>
      </c>
      <c r="I7" s="46">
        <f t="shared" ref="I7:I13" si="2">2*(C7)^3 /(E7*10^9)</f>
        <v>1.6723746</v>
      </c>
    </row>
    <row r="8">
      <c r="C8" s="47">
        <f t="shared" ref="C8:C13" si="3">C7+400</f>
        <v>1000</v>
      </c>
      <c r="D8" s="48">
        <v>0.475699</v>
      </c>
      <c r="E8" s="49">
        <v>1.149429862</v>
      </c>
      <c r="F8" s="50">
        <v>1.25780177E8</v>
      </c>
      <c r="G8" s="51">
        <v>2.60873195E8</v>
      </c>
      <c r="H8" s="52">
        <f t="shared" si="1"/>
        <v>4.204339299</v>
      </c>
      <c r="I8" s="53">
        <f t="shared" si="2"/>
        <v>1.739993075</v>
      </c>
    </row>
    <row r="9">
      <c r="C9" s="47">
        <f t="shared" si="3"/>
        <v>1400</v>
      </c>
      <c r="D9" s="48">
        <v>1.47969</v>
      </c>
      <c r="E9" s="49">
        <v>3.474513694</v>
      </c>
      <c r="F9" s="50">
        <v>3.46253705E8</v>
      </c>
      <c r="G9" s="51">
        <v>6.98705776E8</v>
      </c>
      <c r="H9" s="52">
        <f t="shared" si="1"/>
        <v>3.708884969</v>
      </c>
      <c r="I9" s="53">
        <f t="shared" si="2"/>
        <v>1.579501618</v>
      </c>
    </row>
    <row r="10">
      <c r="C10" s="47">
        <f t="shared" si="3"/>
        <v>1800</v>
      </c>
      <c r="D10" s="48">
        <v>3.32987</v>
      </c>
      <c r="E10" s="49">
        <v>7.412084474</v>
      </c>
      <c r="F10" s="50">
        <v>7.45198477E8</v>
      </c>
      <c r="G10" s="51">
        <v>1.396666695E9</v>
      </c>
      <c r="H10" s="52">
        <f t="shared" si="1"/>
        <v>3.50283945</v>
      </c>
      <c r="I10" s="53">
        <f t="shared" si="2"/>
        <v>1.573646393</v>
      </c>
    </row>
    <row r="11">
      <c r="C11" s="47">
        <f t="shared" si="3"/>
        <v>2200</v>
      </c>
      <c r="D11" s="48">
        <v>6.15354</v>
      </c>
      <c r="E11" s="49">
        <v>13.55096669</v>
      </c>
      <c r="F11" s="50">
        <v>2.071076556E9</v>
      </c>
      <c r="G11" s="51">
        <v>2.491457149E9</v>
      </c>
      <c r="H11" s="52">
        <f t="shared" si="1"/>
        <v>3.460772173</v>
      </c>
      <c r="I11" s="53">
        <f t="shared" si="2"/>
        <v>1.571548399</v>
      </c>
    </row>
    <row r="12">
      <c r="C12" s="47">
        <f t="shared" si="3"/>
        <v>2600</v>
      </c>
      <c r="D12" s="48">
        <v>10.28</v>
      </c>
      <c r="E12" s="49">
        <v>22.315767679</v>
      </c>
      <c r="F12" s="50">
        <v>4.411828361E9</v>
      </c>
      <c r="G12" s="51">
        <v>4.055579673E9</v>
      </c>
      <c r="H12" s="52">
        <f t="shared" si="1"/>
        <v>3.419455253</v>
      </c>
      <c r="I12" s="53">
        <f t="shared" si="2"/>
        <v>1.575209086</v>
      </c>
    </row>
    <row r="13">
      <c r="C13" s="54">
        <f t="shared" si="3"/>
        <v>3000</v>
      </c>
      <c r="D13" s="55">
        <v>15.8382</v>
      </c>
      <c r="E13" s="56">
        <v>34.938562974</v>
      </c>
      <c r="F13" s="57">
        <v>6.779227568E9</v>
      </c>
      <c r="G13" s="58">
        <v>6.181281316E9</v>
      </c>
      <c r="H13" s="59">
        <f t="shared" si="1"/>
        <v>3.40947835</v>
      </c>
      <c r="I13" s="60">
        <f t="shared" si="2"/>
        <v>1.54557015</v>
      </c>
    </row>
    <row r="14">
      <c r="D14" s="61"/>
      <c r="E14" s="61"/>
    </row>
    <row r="15">
      <c r="D15" s="61"/>
      <c r="E15" s="61"/>
    </row>
    <row r="16">
      <c r="C16" s="62" t="s">
        <v>1</v>
      </c>
      <c r="D16" s="63" t="s">
        <v>2</v>
      </c>
      <c r="E16" s="64" t="s">
        <v>3</v>
      </c>
      <c r="F16" s="65" t="s">
        <v>4</v>
      </c>
      <c r="G16" s="39" t="s">
        <v>5</v>
      </c>
      <c r="H16" s="9" t="s">
        <v>6</v>
      </c>
      <c r="I16" s="10" t="s">
        <v>7</v>
      </c>
    </row>
    <row r="17">
      <c r="C17" s="66">
        <v>4096.0</v>
      </c>
      <c r="D17" s="67">
        <v>40.2063</v>
      </c>
      <c r="E17" s="68">
        <v>94.495</v>
      </c>
      <c r="F17" s="69">
        <v>1.7558454116E10</v>
      </c>
      <c r="G17" s="44">
        <v>1.6068373063E10</v>
      </c>
      <c r="H17" s="45">
        <f t="shared" ref="H17:H20" si="4">2*(C17)^3 /(D17*10^9)</f>
        <v>3.418343729</v>
      </c>
      <c r="I17" s="46">
        <f t="shared" ref="I17:I20" si="5">2*(C17)^3 /(E17*10^9)</f>
        <v>1.454457415</v>
      </c>
    </row>
    <row r="18">
      <c r="C18" s="70">
        <f t="shared" ref="C18:C20" si="6">C17+2048</f>
        <v>6144</v>
      </c>
      <c r="D18" s="71">
        <v>135.435</v>
      </c>
      <c r="E18" s="72">
        <v>325.76299</v>
      </c>
      <c r="F18" s="50">
        <v>5.9186201286E10</v>
      </c>
      <c r="G18" s="51">
        <v>5.3814076251E10</v>
      </c>
      <c r="H18" s="52">
        <f t="shared" si="4"/>
        <v>3.424937926</v>
      </c>
      <c r="I18" s="53">
        <f t="shared" si="5"/>
        <v>1.423907817</v>
      </c>
    </row>
    <row r="19">
      <c r="C19" s="70">
        <f t="shared" si="6"/>
        <v>8192</v>
      </c>
      <c r="D19" s="71">
        <v>322.0</v>
      </c>
      <c r="E19" s="72">
        <v>784.24</v>
      </c>
      <c r="F19" s="50">
        <v>1.40162253309E11</v>
      </c>
      <c r="G19" s="51">
        <v>1.27413441303E11</v>
      </c>
      <c r="H19" s="52">
        <f t="shared" si="4"/>
        <v>3.414632384</v>
      </c>
      <c r="I19" s="53">
        <f t="shared" si="5"/>
        <v>1.402009114</v>
      </c>
    </row>
    <row r="20">
      <c r="C20" s="73">
        <f t="shared" si="6"/>
        <v>10240</v>
      </c>
      <c r="D20" s="74">
        <v>728.112</v>
      </c>
      <c r="E20" s="75">
        <v>1461.806</v>
      </c>
      <c r="F20" s="57">
        <v>2.72972263781E11</v>
      </c>
      <c r="G20" s="58">
        <v>2.49416240255E11</v>
      </c>
      <c r="H20" s="59">
        <f t="shared" si="4"/>
        <v>2.949386424</v>
      </c>
      <c r="I20" s="60">
        <f t="shared" si="5"/>
        <v>1.469062001</v>
      </c>
    </row>
    <row r="21">
      <c r="D21" s="61"/>
      <c r="E21" s="61"/>
    </row>
    <row r="36">
      <c r="C36" s="76" t="s">
        <v>1</v>
      </c>
      <c r="D36" s="76" t="s">
        <v>2</v>
      </c>
      <c r="E36" s="76" t="s">
        <v>3</v>
      </c>
      <c r="F36" s="76" t="s">
        <v>4</v>
      </c>
      <c r="G36" s="76" t="s">
        <v>5</v>
      </c>
      <c r="H36" s="76" t="s">
        <v>6</v>
      </c>
      <c r="I36" s="76" t="s">
        <v>7</v>
      </c>
    </row>
    <row r="37">
      <c r="C37" s="76">
        <v>600.0</v>
      </c>
      <c r="D37" s="77">
        <v>0.098643</v>
      </c>
      <c r="E37" s="77">
        <v>0.258315332</v>
      </c>
      <c r="F37" s="78">
        <v>2.7104447E7</v>
      </c>
      <c r="G37" s="78">
        <v>5.7085469E7</v>
      </c>
      <c r="H37" s="79">
        <f t="shared" ref="H37:H47" si="7">2*(C37)^3 /(D37*10^9)</f>
        <v>4.379428849</v>
      </c>
      <c r="I37" s="79">
        <f t="shared" ref="I37:I47" si="8">2*(C37)^3 /(E37*10^9)</f>
        <v>1.6723746</v>
      </c>
    </row>
    <row r="38">
      <c r="C38" s="80">
        <f t="shared" ref="C38:C43" si="9">C37+400</f>
        <v>1000</v>
      </c>
      <c r="D38" s="77">
        <v>0.475699</v>
      </c>
      <c r="E38" s="77">
        <v>1.149429862</v>
      </c>
      <c r="F38" s="78">
        <v>1.25780177E8</v>
      </c>
      <c r="G38" s="78">
        <v>2.60873195E8</v>
      </c>
      <c r="H38" s="79">
        <f t="shared" si="7"/>
        <v>4.204339299</v>
      </c>
      <c r="I38" s="79">
        <f t="shared" si="8"/>
        <v>1.739993075</v>
      </c>
    </row>
    <row r="39">
      <c r="C39" s="80">
        <f t="shared" si="9"/>
        <v>1400</v>
      </c>
      <c r="D39" s="77">
        <v>1.47969</v>
      </c>
      <c r="E39" s="77">
        <v>3.474513694</v>
      </c>
      <c r="F39" s="78">
        <v>3.46253705E8</v>
      </c>
      <c r="G39" s="78">
        <v>6.98705776E8</v>
      </c>
      <c r="H39" s="79">
        <f t="shared" si="7"/>
        <v>3.708884969</v>
      </c>
      <c r="I39" s="79">
        <f t="shared" si="8"/>
        <v>1.579501618</v>
      </c>
    </row>
    <row r="40">
      <c r="C40" s="80">
        <f t="shared" si="9"/>
        <v>1800</v>
      </c>
      <c r="D40" s="77">
        <v>3.32987</v>
      </c>
      <c r="E40" s="77">
        <v>7.412084474</v>
      </c>
      <c r="F40" s="78">
        <v>7.45198477E8</v>
      </c>
      <c r="G40" s="78">
        <v>1.396666695E9</v>
      </c>
      <c r="H40" s="79">
        <f t="shared" si="7"/>
        <v>3.50283945</v>
      </c>
      <c r="I40" s="79">
        <f t="shared" si="8"/>
        <v>1.573646393</v>
      </c>
    </row>
    <row r="41">
      <c r="C41" s="80">
        <f t="shared" si="9"/>
        <v>2200</v>
      </c>
      <c r="D41" s="77">
        <v>6.15354</v>
      </c>
      <c r="E41" s="77">
        <v>13.55096669</v>
      </c>
      <c r="F41" s="78">
        <v>2.071076556E9</v>
      </c>
      <c r="G41" s="78">
        <v>2.491457149E9</v>
      </c>
      <c r="H41" s="79">
        <f t="shared" si="7"/>
        <v>3.460772173</v>
      </c>
      <c r="I41" s="79">
        <f t="shared" si="8"/>
        <v>1.571548399</v>
      </c>
    </row>
    <row r="42">
      <c r="C42" s="80">
        <f t="shared" si="9"/>
        <v>2600</v>
      </c>
      <c r="D42" s="77">
        <v>10.28</v>
      </c>
      <c r="E42" s="77">
        <v>22.315767679</v>
      </c>
      <c r="F42" s="78">
        <v>4.411828361E9</v>
      </c>
      <c r="G42" s="78">
        <v>4.055579673E9</v>
      </c>
      <c r="H42" s="79">
        <f t="shared" si="7"/>
        <v>3.419455253</v>
      </c>
      <c r="I42" s="79">
        <f t="shared" si="8"/>
        <v>1.575209086</v>
      </c>
    </row>
    <row r="43">
      <c r="C43" s="80">
        <f t="shared" si="9"/>
        <v>3000</v>
      </c>
      <c r="D43" s="77">
        <v>15.8382</v>
      </c>
      <c r="E43" s="77">
        <v>34.938562974</v>
      </c>
      <c r="F43" s="78">
        <v>6.779227568E9</v>
      </c>
      <c r="G43" s="78">
        <v>6.181281316E9</v>
      </c>
      <c r="H43" s="79">
        <f t="shared" si="7"/>
        <v>3.40947835</v>
      </c>
      <c r="I43" s="79">
        <f t="shared" si="8"/>
        <v>1.54557015</v>
      </c>
    </row>
    <row r="44">
      <c r="C44" s="76">
        <v>4096.0</v>
      </c>
      <c r="D44" s="81">
        <v>40.2063</v>
      </c>
      <c r="E44" s="81">
        <v>94.495</v>
      </c>
      <c r="F44" s="78">
        <v>1.7558454116E10</v>
      </c>
      <c r="G44" s="78">
        <v>1.6068373063E10</v>
      </c>
      <c r="H44" s="79">
        <f t="shared" si="7"/>
        <v>3.418343729</v>
      </c>
      <c r="I44" s="79">
        <f t="shared" si="8"/>
        <v>1.454457415</v>
      </c>
    </row>
    <row r="45">
      <c r="C45" s="80">
        <f t="shared" ref="C45:C47" si="10">C44+2048</f>
        <v>6144</v>
      </c>
      <c r="D45" s="81">
        <v>135.435</v>
      </c>
      <c r="E45" s="81">
        <v>325.76299</v>
      </c>
      <c r="F45" s="78">
        <v>5.9186201286E10</v>
      </c>
      <c r="G45" s="78">
        <v>5.3814076251E10</v>
      </c>
      <c r="H45" s="79">
        <f t="shared" si="7"/>
        <v>3.424937926</v>
      </c>
      <c r="I45" s="79">
        <f t="shared" si="8"/>
        <v>1.423907817</v>
      </c>
    </row>
    <row r="46">
      <c r="C46" s="80">
        <f t="shared" si="10"/>
        <v>8192</v>
      </c>
      <c r="D46" s="81">
        <v>322.0</v>
      </c>
      <c r="E46" s="81">
        <v>784.24</v>
      </c>
      <c r="F46" s="78">
        <v>1.40162253309E11</v>
      </c>
      <c r="G46" s="78">
        <v>1.27413441303E11</v>
      </c>
      <c r="H46" s="79">
        <f t="shared" si="7"/>
        <v>3.414632384</v>
      </c>
      <c r="I46" s="79">
        <f t="shared" si="8"/>
        <v>1.402009114</v>
      </c>
    </row>
    <row r="47">
      <c r="C47" s="80">
        <f t="shared" si="10"/>
        <v>10240</v>
      </c>
      <c r="D47" s="81">
        <v>728.112</v>
      </c>
      <c r="E47" s="81">
        <v>1461.806</v>
      </c>
      <c r="F47" s="78">
        <v>2.72972263781E11</v>
      </c>
      <c r="G47" s="78">
        <v>2.49416240255E11</v>
      </c>
      <c r="H47" s="79">
        <f t="shared" si="7"/>
        <v>2.949386424</v>
      </c>
      <c r="I47" s="79">
        <f t="shared" si="8"/>
        <v>1.469062001</v>
      </c>
    </row>
  </sheetData>
  <mergeCells count="1">
    <mergeCell ref="C5:I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9">
      <c r="B9" s="1" t="s">
        <v>19</v>
      </c>
      <c r="C9" s="2"/>
      <c r="D9" s="2"/>
      <c r="E9" s="2"/>
      <c r="F9" s="2"/>
      <c r="G9" s="2"/>
      <c r="H9" s="2"/>
      <c r="I9" s="3"/>
    </row>
    <row r="10">
      <c r="B10" s="82" t="s">
        <v>20</v>
      </c>
      <c r="C10" s="62" t="s">
        <v>1</v>
      </c>
      <c r="D10" s="83" t="s">
        <v>2</v>
      </c>
      <c r="E10" s="64" t="s">
        <v>3</v>
      </c>
      <c r="F10" s="38" t="s">
        <v>4</v>
      </c>
      <c r="G10" s="82" t="s">
        <v>5</v>
      </c>
      <c r="H10" s="9" t="s">
        <v>6</v>
      </c>
      <c r="I10" s="10" t="s">
        <v>7</v>
      </c>
    </row>
    <row r="11">
      <c r="B11" s="84">
        <v>128.0</v>
      </c>
      <c r="C11" s="66">
        <v>4096.0</v>
      </c>
      <c r="D11" s="67">
        <v>36.0127</v>
      </c>
      <c r="E11" s="85">
        <v>123.732406127</v>
      </c>
      <c r="F11" s="86">
        <v>9.712190745E9</v>
      </c>
      <c r="G11" s="87">
        <v>3.2451082483E10</v>
      </c>
      <c r="H11" s="45">
        <f t="shared" ref="H11:H14" si="1">2*(C11)^3 /(D11*10^9)</f>
        <v>3.816402366</v>
      </c>
      <c r="I11" s="46">
        <f t="shared" ref="I11:I14" si="2">2*(C11)^3 /(E11*10^9)</f>
        <v>1.110775728</v>
      </c>
    </row>
    <row r="12">
      <c r="B12" s="88"/>
      <c r="C12" s="70">
        <f t="shared" ref="C12:C14" si="3">C11+2048</f>
        <v>6144</v>
      </c>
      <c r="D12" s="71">
        <v>119.526</v>
      </c>
      <c r="E12" s="89">
        <v>404.162938983</v>
      </c>
      <c r="F12" s="90">
        <v>3.2776240535E10</v>
      </c>
      <c r="G12" s="91">
        <v>1.09026561512E11</v>
      </c>
      <c r="H12" s="52">
        <f t="shared" si="1"/>
        <v>3.880799725</v>
      </c>
      <c r="I12" s="53">
        <f t="shared" si="2"/>
        <v>1.147696692</v>
      </c>
    </row>
    <row r="13">
      <c r="B13" s="88"/>
      <c r="C13" s="70">
        <f t="shared" si="3"/>
        <v>8192</v>
      </c>
      <c r="D13" s="71">
        <v>256.749</v>
      </c>
      <c r="E13" s="89">
        <v>941.117054025</v>
      </c>
      <c r="F13" s="90">
        <v>7.7665177166E10</v>
      </c>
      <c r="G13" s="91">
        <v>2.58883551675E11</v>
      </c>
      <c r="H13" s="52">
        <f t="shared" si="1"/>
        <v>4.28243782</v>
      </c>
      <c r="I13" s="53">
        <f t="shared" si="2"/>
        <v>1.16830486</v>
      </c>
    </row>
    <row r="14">
      <c r="B14" s="92"/>
      <c r="C14" s="73">
        <f t="shared" si="3"/>
        <v>10240</v>
      </c>
      <c r="D14" s="74">
        <v>588.2</v>
      </c>
      <c r="E14" s="93">
        <v>1879.336910252</v>
      </c>
      <c r="F14" s="94">
        <v>1.51766226068E11</v>
      </c>
      <c r="G14" s="95">
        <v>5.00932619094E11</v>
      </c>
      <c r="H14" s="59">
        <f t="shared" si="1"/>
        <v>3.650941258</v>
      </c>
      <c r="I14" s="60">
        <f t="shared" si="2"/>
        <v>1.142681568</v>
      </c>
    </row>
    <row r="27">
      <c r="B27" s="1" t="s">
        <v>19</v>
      </c>
      <c r="C27" s="2"/>
      <c r="D27" s="2"/>
      <c r="E27" s="2"/>
      <c r="F27" s="2"/>
      <c r="G27" s="2"/>
      <c r="H27" s="2"/>
      <c r="I27" s="3"/>
    </row>
    <row r="28">
      <c r="B28" s="82" t="s">
        <v>20</v>
      </c>
      <c r="C28" s="62" t="s">
        <v>1</v>
      </c>
      <c r="D28" s="83" t="s">
        <v>2</v>
      </c>
      <c r="E28" s="64" t="s">
        <v>3</v>
      </c>
      <c r="F28" s="96" t="s">
        <v>4</v>
      </c>
      <c r="G28" s="82" t="s">
        <v>5</v>
      </c>
      <c r="H28" s="9" t="s">
        <v>6</v>
      </c>
      <c r="I28" s="10" t="s">
        <v>7</v>
      </c>
    </row>
    <row r="29">
      <c r="B29" s="84">
        <v>256.0</v>
      </c>
      <c r="C29" s="97">
        <v>4096.0</v>
      </c>
      <c r="D29" s="98">
        <v>29.3515</v>
      </c>
      <c r="E29" s="99">
        <v>116.915744693</v>
      </c>
      <c r="F29" s="100">
        <v>9.074955002E9</v>
      </c>
      <c r="G29" s="101">
        <v>2.2930277745E10</v>
      </c>
      <c r="H29" s="45">
        <f t="shared" ref="H29:H32" si="4">2*(C29)^3 /(D29*10^9)</f>
        <v>4.682518899</v>
      </c>
      <c r="I29" s="46">
        <f t="shared" ref="I29:I32" si="5">2*(C29)^3 /(E29*10^9)</f>
        <v>1.175538451</v>
      </c>
    </row>
    <row r="30">
      <c r="B30" s="88"/>
      <c r="C30" s="70">
        <f t="shared" ref="C30:C32" si="6">C29+2048</f>
        <v>6144</v>
      </c>
      <c r="D30" s="71">
        <v>98.6846</v>
      </c>
      <c r="E30" s="89">
        <v>394.503725086</v>
      </c>
      <c r="F30" s="90">
        <v>3.0621420804E10</v>
      </c>
      <c r="G30" s="91">
        <v>7.678502568E10</v>
      </c>
      <c r="H30" s="52">
        <f t="shared" si="4"/>
        <v>4.700393658</v>
      </c>
      <c r="I30" s="53">
        <f t="shared" si="5"/>
        <v>1.175797435</v>
      </c>
    </row>
    <row r="31">
      <c r="B31" s="88"/>
      <c r="C31" s="70">
        <f t="shared" si="6"/>
        <v>8192</v>
      </c>
      <c r="D31" s="71">
        <v>389.844</v>
      </c>
      <c r="E31" s="89">
        <v>1116.291518262</v>
      </c>
      <c r="F31" s="90">
        <v>7.298674087E10</v>
      </c>
      <c r="G31" s="91">
        <v>1.57432789995E11</v>
      </c>
      <c r="H31" s="52">
        <f t="shared" si="4"/>
        <v>2.82038874</v>
      </c>
      <c r="I31" s="53">
        <f t="shared" si="5"/>
        <v>0.9849681824</v>
      </c>
    </row>
    <row r="32">
      <c r="B32" s="92"/>
      <c r="C32" s="73">
        <f t="shared" si="6"/>
        <v>10240</v>
      </c>
      <c r="D32" s="74">
        <v>472.95</v>
      </c>
      <c r="E32" s="93">
        <v>1751.0</v>
      </c>
      <c r="F32" s="94">
        <v>1.4175629588E11</v>
      </c>
      <c r="G32" s="95">
        <v>3.50874045099E11</v>
      </c>
      <c r="H32" s="59">
        <f t="shared" si="4"/>
        <v>4.540614543</v>
      </c>
      <c r="I32" s="60">
        <f t="shared" si="5"/>
        <v>1.226432694</v>
      </c>
    </row>
    <row r="35">
      <c r="I35" s="102" t="s">
        <v>21</v>
      </c>
    </row>
    <row r="46">
      <c r="B46" s="1" t="s">
        <v>19</v>
      </c>
      <c r="C46" s="2"/>
      <c r="D46" s="2"/>
      <c r="E46" s="2"/>
      <c r="F46" s="2"/>
      <c r="G46" s="2"/>
      <c r="H46" s="2"/>
      <c r="I46" s="3"/>
    </row>
    <row r="47">
      <c r="B47" s="82" t="s">
        <v>20</v>
      </c>
      <c r="C47" s="62" t="s">
        <v>1</v>
      </c>
      <c r="D47" s="83" t="s">
        <v>2</v>
      </c>
      <c r="E47" s="64" t="s">
        <v>3</v>
      </c>
      <c r="F47" s="96" t="s">
        <v>4</v>
      </c>
      <c r="G47" s="82" t="s">
        <v>5</v>
      </c>
      <c r="H47" s="9" t="s">
        <v>6</v>
      </c>
      <c r="I47" s="10" t="s">
        <v>7</v>
      </c>
    </row>
    <row r="48">
      <c r="B48" s="84">
        <v>512.0</v>
      </c>
      <c r="C48" s="66">
        <v>4096.0</v>
      </c>
      <c r="D48" s="67">
        <v>26.155</v>
      </c>
      <c r="E48" s="85" t="s">
        <v>22</v>
      </c>
      <c r="F48" s="103">
        <v>8.759224559E9</v>
      </c>
      <c r="G48" s="104">
        <v>1.9738143561E10</v>
      </c>
      <c r="H48" s="45">
        <f t="shared" ref="H48:H51" si="7">2*(C48)^3 /(D48*10^9)</f>
        <v>5.25478698</v>
      </c>
      <c r="I48" s="105" t="s">
        <v>22</v>
      </c>
    </row>
    <row r="49">
      <c r="B49" s="88"/>
      <c r="C49" s="70">
        <f t="shared" ref="C49:C51" si="8">C48+2048</f>
        <v>6144</v>
      </c>
      <c r="D49" s="71">
        <v>91.9836</v>
      </c>
      <c r="E49" s="89" t="s">
        <v>22</v>
      </c>
      <c r="F49" s="106">
        <v>2.9610777786E10</v>
      </c>
      <c r="G49" s="107">
        <v>6.6389824146E10</v>
      </c>
      <c r="H49" s="52">
        <f t="shared" si="7"/>
        <v>5.042817067</v>
      </c>
      <c r="I49" s="108" t="s">
        <v>22</v>
      </c>
    </row>
    <row r="50">
      <c r="B50" s="88"/>
      <c r="C50" s="70">
        <f t="shared" si="8"/>
        <v>8192</v>
      </c>
      <c r="D50" s="71">
        <v>332.439</v>
      </c>
      <c r="E50" s="89" t="s">
        <v>22</v>
      </c>
      <c r="F50" s="106">
        <v>7.0334370026E10</v>
      </c>
      <c r="G50" s="107">
        <v>1.30126147371E11</v>
      </c>
      <c r="H50" s="52">
        <f t="shared" si="7"/>
        <v>3.307408661</v>
      </c>
      <c r="I50" s="108" t="s">
        <v>22</v>
      </c>
    </row>
    <row r="51">
      <c r="B51" s="92"/>
      <c r="C51" s="73">
        <f t="shared" si="8"/>
        <v>10240</v>
      </c>
      <c r="D51" s="74">
        <v>433.858</v>
      </c>
      <c r="E51" s="93" t="s">
        <v>22</v>
      </c>
      <c r="F51" s="109">
        <v>1.36880587476E11</v>
      </c>
      <c r="G51" s="110">
        <v>3.06073829204E11</v>
      </c>
      <c r="H51" s="59">
        <f t="shared" si="7"/>
        <v>4.949738504</v>
      </c>
      <c r="I51" s="111" t="s">
        <v>22</v>
      </c>
    </row>
  </sheetData>
  <mergeCells count="6">
    <mergeCell ref="B9:I9"/>
    <mergeCell ref="B11:B14"/>
    <mergeCell ref="B27:I27"/>
    <mergeCell ref="B29:B32"/>
    <mergeCell ref="B46:I46"/>
    <mergeCell ref="B48:B51"/>
  </mergeCells>
  <drawing r:id="rId1"/>
</worksheet>
</file>