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 activeTab="1"/>
  </bookViews>
  <sheets>
    <sheet name="PRECIOS" sheetId="1" r:id="rId1"/>
    <sheet name="PRESUPUESTO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8" i="2" l="1"/>
  <c r="D12" i="2"/>
  <c r="D11" i="2"/>
  <c r="D10" i="2"/>
  <c r="D9" i="2"/>
  <c r="D8" i="2" l="1"/>
  <c r="D13" i="2" s="1"/>
  <c r="C5" i="2"/>
  <c r="D14" i="2" s="1"/>
  <c r="C4" i="2"/>
  <c r="D16" i="2" l="1"/>
  <c r="D15" i="2"/>
  <c r="D17" i="2" l="1"/>
</calcChain>
</file>

<file path=xl/sharedStrings.xml><?xml version="1.0" encoding="utf-8"?>
<sst xmlns="http://schemas.openxmlformats.org/spreadsheetml/2006/main" count="36" uniqueCount="25">
  <si>
    <t>CÓDIGO</t>
  </si>
  <si>
    <t>MODELO</t>
  </si>
  <si>
    <t>PRECIO BASE</t>
  </si>
  <si>
    <t>ORDENADOR</t>
  </si>
  <si>
    <t>ABS</t>
  </si>
  <si>
    <t>ALUMINIO</t>
  </si>
  <si>
    <t>CUERO</t>
  </si>
  <si>
    <t>TV</t>
  </si>
  <si>
    <t>EXTRAS</t>
  </si>
  <si>
    <t>COCHE</t>
  </si>
  <si>
    <t>SI/NO</t>
  </si>
  <si>
    <t>SUMA EXTRAS</t>
  </si>
  <si>
    <t>PRECIO TOTAL</t>
  </si>
  <si>
    <t>DESCUENTO</t>
  </si>
  <si>
    <t>NETO</t>
  </si>
  <si>
    <t>IVA%</t>
  </si>
  <si>
    <t>TOTAL</t>
  </si>
  <si>
    <t>BMW 150</t>
  </si>
  <si>
    <t>BMW M3</t>
  </si>
  <si>
    <t>BMW M4</t>
  </si>
  <si>
    <t xml:space="preserve">BMW X3 </t>
  </si>
  <si>
    <t>BMW SERIE 1</t>
  </si>
  <si>
    <t>BMW X6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</si>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</sst>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-[$€-2]\ * #,##0.00_-;\-[$€-2]\ * #,##0.00_-;_-[$€-2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0" xfId="0" applyFill="1" applyAlignment="1">
      <alignment horizontal="center"/>
    </xf>
    <xf numFmtId="0" fontId="2" fillId="2" borderId="1" xfId="0" applyFont="1" applyFill="1" applyBorder="1"/>
    <xf numFmtId="0" fontId="0" fillId="4" borderId="1" xfId="0" applyFill="1" applyBorder="1"/>
    <xf numFmtId="0" fontId="0" fillId="0" borderId="1" xfId="0" applyBorder="1"/>
    <xf numFmtId="9" fontId="0" fillId="2" borderId="0" xfId="0" applyNumberFormat="1" applyFill="1"/>
    <xf numFmtId="0" fontId="0" fillId="0" borderId="3" xfId="0" applyBorder="1"/>
    <xf numFmtId="0" fontId="0" fillId="0" borderId="4" xfId="0" applyBorder="1"/>
    <xf numFmtId="9" fontId="0" fillId="2" borderId="2" xfId="0" applyNumberFormat="1" applyFill="1" applyBorder="1"/>
    <xf numFmtId="0" fontId="0" fillId="0" borderId="5" xfId="0" applyBorder="1"/>
    <xf numFmtId="0" fontId="0" fillId="5" borderId="1" xfId="0" applyFill="1" applyBorder="1" applyAlignment="1">
      <alignment horizontal="center"/>
    </xf>
    <xf numFmtId="44" fontId="0" fillId="5" borderId="1" xfId="1" applyFont="1" applyFill="1" applyBorder="1" applyAlignment="1">
      <alignment horizontal="center"/>
    </xf>
    <xf numFmtId="0" fontId="0" fillId="6" borderId="0" xfId="0" applyFill="1"/>
    <xf numFmtId="164" fontId="0" fillId="6" borderId="0" xfId="0" applyNumberFormat="1" applyFill="1"/>
    <xf numFmtId="164" fontId="0" fillId="4" borderId="1" xfId="0" applyNumberFormat="1" applyFill="1" applyBorder="1"/>
    <xf numFmtId="164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workbookViewId="0">
      <selection activeCell="K11" sqref="K11"/>
    </sheetView>
  </sheetViews>
  <sheetFormatPr baseColWidth="10" defaultRowHeight="15" x14ac:dyDescent="0.25"/>
  <cols>
    <col min="3" max="4" width="12.28515625" bestFit="1" customWidth="1"/>
    <col min="5" max="5" width="12.42578125" bestFit="1" customWidth="1"/>
  </cols>
  <sheetData>
    <row r="1" spans="2:9" x14ac:dyDescent="0.25">
      <c r="E1" s="11"/>
      <c r="F1" s="11"/>
      <c r="G1" s="11"/>
    </row>
    <row r="2" spans="2:9" x14ac:dyDescent="0.25">
      <c r="E2" s="2"/>
      <c r="F2" s="2" t="s">
        <v>8</v>
      </c>
      <c r="G2" s="2"/>
    </row>
    <row r="3" spans="2:9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</row>
    <row r="4" spans="2:9" x14ac:dyDescent="0.25">
      <c r="B4" s="12">
        <v>1</v>
      </c>
      <c r="C4" s="12" t="s">
        <v>17</v>
      </c>
      <c r="D4" s="13">
        <v>6550</v>
      </c>
      <c r="E4" s="13">
        <v>570</v>
      </c>
      <c r="F4" s="13">
        <v>120</v>
      </c>
      <c r="G4" s="13">
        <v>100</v>
      </c>
      <c r="H4" s="13">
        <v>290</v>
      </c>
      <c r="I4" s="13">
        <v>90</v>
      </c>
    </row>
    <row r="5" spans="2:9" x14ac:dyDescent="0.25">
      <c r="B5" s="12">
        <v>2</v>
      </c>
      <c r="C5" s="12" t="s">
        <v>18</v>
      </c>
      <c r="D5" s="13">
        <v>18900</v>
      </c>
      <c r="E5" s="13">
        <v>330</v>
      </c>
      <c r="F5" s="13">
        <v>300</v>
      </c>
      <c r="G5" s="13">
        <v>150</v>
      </c>
      <c r="H5" s="13">
        <v>221</v>
      </c>
      <c r="I5" s="13">
        <v>130</v>
      </c>
    </row>
    <row r="6" spans="2:9" x14ac:dyDescent="0.25">
      <c r="B6" s="12">
        <v>3</v>
      </c>
      <c r="C6" s="12" t="s">
        <v>19</v>
      </c>
      <c r="D6" s="13">
        <v>55000</v>
      </c>
      <c r="E6" s="13">
        <v>230</v>
      </c>
      <c r="F6" s="13">
        <v>460</v>
      </c>
      <c r="G6" s="13">
        <v>200</v>
      </c>
      <c r="H6" s="13">
        <v>340</v>
      </c>
      <c r="I6" s="13">
        <v>99</v>
      </c>
    </row>
    <row r="7" spans="2:9" x14ac:dyDescent="0.25">
      <c r="B7" s="12">
        <v>4</v>
      </c>
      <c r="C7" s="12" t="s">
        <v>20</v>
      </c>
      <c r="D7" s="13">
        <v>24600</v>
      </c>
      <c r="E7" s="13">
        <v>460</v>
      </c>
      <c r="F7" s="13">
        <v>230</v>
      </c>
      <c r="G7" s="13">
        <v>90</v>
      </c>
      <c r="H7" s="13">
        <v>200</v>
      </c>
      <c r="I7" s="13">
        <v>80</v>
      </c>
    </row>
    <row r="8" spans="2:9" x14ac:dyDescent="0.25">
      <c r="B8" s="12">
        <v>5</v>
      </c>
      <c r="C8" s="12" t="s">
        <v>21</v>
      </c>
      <c r="D8" s="13">
        <v>19950</v>
      </c>
      <c r="E8" s="13">
        <v>320</v>
      </c>
      <c r="F8" s="13">
        <v>410</v>
      </c>
      <c r="G8" s="13">
        <v>85</v>
      </c>
      <c r="H8" s="13">
        <v>190</v>
      </c>
      <c r="I8" s="13">
        <v>200</v>
      </c>
    </row>
    <row r="9" spans="2:9" x14ac:dyDescent="0.25">
      <c r="B9" s="12">
        <v>6</v>
      </c>
      <c r="C9" s="12" t="s">
        <v>22</v>
      </c>
      <c r="D9" s="13">
        <v>30500</v>
      </c>
      <c r="E9" s="13">
        <v>290</v>
      </c>
      <c r="F9" s="13">
        <v>100</v>
      </c>
      <c r="G9" s="13">
        <v>200</v>
      </c>
      <c r="H9" s="13">
        <v>250</v>
      </c>
      <c r="I9" s="13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8"/>
  <sheetViews>
    <sheetView tabSelected="1" workbookViewId="0">
      <selection activeCell="D19" sqref="D19"/>
    </sheetView>
  </sheetViews>
  <sheetFormatPr baseColWidth="10" defaultRowHeight="15" x14ac:dyDescent="0.25"/>
  <cols>
    <col min="2" max="2" width="12.28515625" bestFit="1" customWidth="1"/>
    <col min="3" max="3" width="13.42578125" bestFit="1" customWidth="1"/>
    <col min="4" max="4" width="12" bestFit="1" customWidth="1"/>
  </cols>
  <sheetData>
    <row r="3" spans="2:4" x14ac:dyDescent="0.25">
      <c r="B3" s="2" t="s">
        <v>0</v>
      </c>
      <c r="C3" s="14">
        <v>2</v>
      </c>
    </row>
    <row r="4" spans="2:4" x14ac:dyDescent="0.25">
      <c r="B4" s="2" t="s">
        <v>9</v>
      </c>
      <c r="C4" s="14" t="str">
        <f>LOOKUP(C3,PRECIOS!B4:B9,PRECIOS!C4:C9)</f>
        <v>BMW M3</v>
      </c>
    </row>
    <row r="5" spans="2:4" x14ac:dyDescent="0.25">
      <c r="B5" s="4" t="s">
        <v>2</v>
      </c>
      <c r="C5" s="15">
        <f>LOOKUP(C3,PRECIOS!B4:B9,PRECIOS!D4:D9)</f>
        <v>18900</v>
      </c>
    </row>
    <row r="7" spans="2:4" x14ac:dyDescent="0.25">
      <c r="B7" s="1" t="s">
        <v>8</v>
      </c>
      <c r="C7" t="s">
        <v>10</v>
      </c>
    </row>
    <row r="8" spans="2:4" x14ac:dyDescent="0.25">
      <c r="B8" s="5" t="s">
        <v>3</v>
      </c>
      <c r="C8" s="5" t="s">
        <v>24</v>
      </c>
      <c r="D8" s="16">
        <f>IF(OR(C8="SI",C8="si"),LOOKUP($C$3,PRECIOS!$B$4:$B$9,PRECIOS!$E$4:$E$9),0)</f>
        <v>0</v>
      </c>
    </row>
    <row r="9" spans="2:4" x14ac:dyDescent="0.25">
      <c r="B9" s="5" t="s">
        <v>4</v>
      </c>
      <c r="C9" s="5" t="s">
        <v>23</v>
      </c>
      <c r="D9" s="16">
        <f>IF(OR(C9="SI",C9="si"),LOOKUP($C$3,PRECIOS!$B$4:$B$9,PRECIOS!$F$4:$F$9),0)</f>
        <v>300</v>
      </c>
    </row>
    <row r="10" spans="2:4" x14ac:dyDescent="0.25">
      <c r="B10" s="5" t="s">
        <v>5</v>
      </c>
      <c r="C10" s="5" t="s">
        <v>23</v>
      </c>
      <c r="D10" s="16">
        <f>IF(OR(C10="SI",C10="si"),LOOKUP($C$3,PRECIOS!$B$4:$B$9,PRECIOS!$G$4:$G$9),0)</f>
        <v>150</v>
      </c>
    </row>
    <row r="11" spans="2:4" x14ac:dyDescent="0.25">
      <c r="B11" s="5" t="s">
        <v>6</v>
      </c>
      <c r="C11" s="5" t="s">
        <v>23</v>
      </c>
      <c r="D11" s="16">
        <f>IF(OR(C11="SI",C11="si"),LOOKUP($C$3,PRECIOS!$B$4:$B$9,PRECIOS!$H$4:$H$9),0)</f>
        <v>221</v>
      </c>
    </row>
    <row r="12" spans="2:4" x14ac:dyDescent="0.25">
      <c r="B12" s="5" t="s">
        <v>7</v>
      </c>
      <c r="C12" s="5" t="s">
        <v>24</v>
      </c>
      <c r="D12" s="16">
        <f>IF(OR(C12="SI",C12="si"),LOOKUP($C$3,PRECIOS!$B$4:$B$9,PRECIOS!$I$4:$I$9),0)</f>
        <v>0</v>
      </c>
    </row>
    <row r="13" spans="2:4" x14ac:dyDescent="0.25">
      <c r="C13" s="6" t="s">
        <v>11</v>
      </c>
      <c r="D13" s="17">
        <f>SUM(D8+D9+D10+D11+D12)</f>
        <v>671</v>
      </c>
    </row>
    <row r="14" spans="2:4" x14ac:dyDescent="0.25">
      <c r="C14" s="8" t="s">
        <v>12</v>
      </c>
      <c r="D14" s="17">
        <f>SUM(C5+D13)</f>
        <v>19571</v>
      </c>
    </row>
    <row r="15" spans="2:4" x14ac:dyDescent="0.25">
      <c r="B15" s="9" t="s">
        <v>13</v>
      </c>
      <c r="C15" s="10">
        <v>7.0000000000000007E-2</v>
      </c>
      <c r="D15" s="17">
        <f>SUM(D14*C15)</f>
        <v>1369.97</v>
      </c>
    </row>
    <row r="16" spans="2:4" x14ac:dyDescent="0.25">
      <c r="C16" t="s">
        <v>14</v>
      </c>
      <c r="D16" s="17">
        <f>SUM(D14-D15)</f>
        <v>18201.03</v>
      </c>
    </row>
    <row r="17" spans="2:4" x14ac:dyDescent="0.25">
      <c r="B17" t="s">
        <v>15</v>
      </c>
      <c r="C17" s="7">
        <v>0.21</v>
      </c>
      <c r="D17" s="17">
        <f>SUM(D16*C17)</f>
        <v>3822.2162999999996</v>
      </c>
    </row>
    <row r="18" spans="2:4" x14ac:dyDescent="0.25">
      <c r="C18" t="s">
        <v>16</v>
      </c>
      <c r="D18" s="17">
        <f>SUM(D16+D17)</f>
        <v>22023.246299999999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PRECIOS</vt:lpstr>
      <vt:lpstr>PRESUPUESTO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Alumno13</dc:creator>
  <cp:lastModifiedBy>Alumno13</cp:lastModifiedBy>
  <dcterms:created xsi:type="dcterms:W3CDTF">2019-04-03T07:21:36Z</dcterms:created>
  <dcterms:modified xsi:type="dcterms:W3CDTF">2019-04-08T10:45:13Z</dcterms:modified>
</cp:coreProperties>
</file>