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233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19" i="1" l="1"/>
  <c r="H18" i="1"/>
  <c r="H17" i="1" l="1"/>
  <c r="H16" i="1"/>
  <c r="H15" i="1"/>
  <c r="H14" i="1"/>
  <c r="H12" i="1"/>
  <c r="B20" i="1" l="1"/>
  <c r="B19" i="1"/>
  <c r="B18" i="1"/>
  <c r="B21" i="1"/>
  <c r="E5" i="1"/>
  <c r="E7" i="1"/>
  <c r="E9" i="1"/>
  <c r="E11" i="1"/>
  <c r="E13" i="1"/>
  <c r="E15" i="1"/>
  <c r="E3" i="1"/>
  <c r="D3" i="1"/>
  <c r="D4" i="1"/>
  <c r="E4" i="1" s="1"/>
  <c r="D5" i="1"/>
  <c r="D6" i="1"/>
  <c r="E6" i="1" s="1"/>
  <c r="D7" i="1"/>
  <c r="D8" i="1"/>
  <c r="E8" i="1" s="1"/>
  <c r="D9" i="1"/>
  <c r="D10" i="1"/>
  <c r="E10" i="1" s="1"/>
  <c r="D11" i="1"/>
  <c r="D12" i="1"/>
  <c r="E12" i="1" s="1"/>
  <c r="D13" i="1"/>
  <c r="D14" i="1"/>
  <c r="E14" i="1" s="1"/>
  <c r="D15" i="1"/>
  <c r="D16" i="1"/>
  <c r="E16" i="1" s="1"/>
  <c r="H11" i="1"/>
  <c r="C19" i="1"/>
  <c r="C18" i="1"/>
  <c r="C20" i="1"/>
  <c r="C21" i="1"/>
  <c r="D17" i="1"/>
  <c r="D18" i="1" s="1"/>
  <c r="D20" i="1" l="1"/>
  <c r="E17" i="1"/>
  <c r="D19" i="1"/>
  <c r="D21" i="1" s="1"/>
  <c r="E19" i="1" l="1"/>
  <c r="H10" i="1"/>
  <c r="E18" i="1"/>
  <c r="E21" i="1" s="1"/>
  <c r="H9" i="1"/>
  <c r="E20" i="1"/>
</calcChain>
</file>

<file path=xl/sharedStrings.xml><?xml version="1.0" encoding="utf-8"?>
<sst xmlns="http://schemas.openxmlformats.org/spreadsheetml/2006/main" count="40" uniqueCount="40">
  <si>
    <t>Nombre</t>
  </si>
  <si>
    <t>Totales</t>
  </si>
  <si>
    <t>Mínimo</t>
  </si>
  <si>
    <t>Máximo</t>
  </si>
  <si>
    <t>Promedio</t>
  </si>
  <si>
    <t>arios</t>
  </si>
  <si>
    <t xml:space="preserve"> Sal</t>
  </si>
  <si>
    <t>Base</t>
  </si>
  <si>
    <t>Ventas</t>
  </si>
  <si>
    <t>Comisión</t>
  </si>
  <si>
    <t>Salario</t>
  </si>
  <si>
    <t>Ejercicio 1</t>
  </si>
  <si>
    <t>Ejercicio 2</t>
  </si>
  <si>
    <t>Resultado</t>
  </si>
  <si>
    <t xml:space="preserve">Ejercicio </t>
  </si>
  <si>
    <t>Ejercicio 3</t>
  </si>
  <si>
    <t>Ejercicio 4</t>
  </si>
  <si>
    <t>Ejercicio 5</t>
  </si>
  <si>
    <t>Ejercicio 6</t>
  </si>
  <si>
    <t>Ejercicio 7</t>
  </si>
  <si>
    <t>Ejercicio 8</t>
  </si>
  <si>
    <t>Ejercicio 9</t>
  </si>
  <si>
    <t>Ejercicio 10</t>
  </si>
  <si>
    <t xml:space="preserve">    </t>
  </si>
  <si>
    <t>Ejercicio 11</t>
  </si>
  <si>
    <t>JUAN</t>
  </si>
  <si>
    <t>PEPE</t>
  </si>
  <si>
    <t>RODRIGO</t>
  </si>
  <si>
    <t>PEDRO</t>
  </si>
  <si>
    <t>LUIS</t>
  </si>
  <si>
    <t>JAVIER</t>
  </si>
  <si>
    <t>CARLOS</t>
  </si>
  <si>
    <t>IRENE</t>
  </si>
  <si>
    <t>JOSEFA</t>
  </si>
  <si>
    <t>VALENTINA</t>
  </si>
  <si>
    <t>RODOLFO</t>
  </si>
  <si>
    <t>EUGENIO</t>
  </si>
  <si>
    <t>LOLO</t>
  </si>
  <si>
    <t>APOLO</t>
  </si>
  <si>
    <t>ATANASIO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</si>
</sst>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B6DD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3" fontId="0" fillId="0" borderId="3" xfId="0" applyNumberFormat="1" applyBorder="1" applyAlignment="1">
      <alignment horizontal="right" vertic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3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8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3" fontId="0" fillId="0" borderId="15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0" fontId="1" fillId="2" borderId="16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3" fillId="2" borderId="11" xfId="0" applyFont="1" applyFill="1" applyBorder="1"/>
    <xf numFmtId="0" fontId="4" fillId="2" borderId="0" xfId="0" applyFont="1" applyFill="1"/>
    <xf numFmtId="0" fontId="4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B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H8" sqref="H8"/>
    </sheetView>
  </sheetViews>
  <sheetFormatPr baseColWidth="10" defaultRowHeight="15" x14ac:dyDescent="0.25"/>
  <cols>
    <col min="1" max="1" width="18.7109375" customWidth="1"/>
    <col min="2" max="2" width="13.7109375" customWidth="1"/>
    <col min="3" max="3" width="14.7109375" customWidth="1"/>
    <col min="4" max="4" width="14.140625" customWidth="1"/>
    <col min="5" max="5" width="15" customWidth="1"/>
    <col min="6" max="6" width="6.140625" customWidth="1"/>
    <col min="7" max="7" width="15.42578125" customWidth="1"/>
    <col min="8" max="8" width="17.28515625" customWidth="1"/>
  </cols>
  <sheetData>
    <row r="1" spans="1:10" ht="43.5" customHeight="1" thickBot="1" x14ac:dyDescent="0.95">
      <c r="A1" s="23"/>
      <c r="B1" s="24"/>
      <c r="C1" s="33" t="s">
        <v>6</v>
      </c>
      <c r="D1" s="34" t="s">
        <v>5</v>
      </c>
      <c r="E1" s="32"/>
    </row>
    <row r="2" spans="1:10" ht="15.75" thickBot="1" x14ac:dyDescent="0.3">
      <c r="A2" s="25" t="s">
        <v>0</v>
      </c>
      <c r="B2" s="26" t="s">
        <v>7</v>
      </c>
      <c r="C2" s="26" t="s">
        <v>8</v>
      </c>
      <c r="D2" s="26" t="s">
        <v>9</v>
      </c>
      <c r="E2" s="27" t="s">
        <v>10</v>
      </c>
    </row>
    <row r="3" spans="1:10" x14ac:dyDescent="0.25">
      <c r="A3" s="3" t="s">
        <v>25</v>
      </c>
      <c r="B3" s="4">
        <v>150000</v>
      </c>
      <c r="C3" s="5">
        <v>550000</v>
      </c>
      <c r="D3" s="6">
        <f>(C3*0.1)</f>
        <v>55000</v>
      </c>
      <c r="E3" s="7">
        <f>(D3+B3)</f>
        <v>205000</v>
      </c>
      <c r="F3" s="8"/>
      <c r="G3" s="8"/>
      <c r="H3" s="8"/>
    </row>
    <row r="4" spans="1:10" x14ac:dyDescent="0.25">
      <c r="A4" s="9" t="s">
        <v>26</v>
      </c>
      <c r="B4" s="10">
        <v>145000</v>
      </c>
      <c r="C4" s="11">
        <v>1025036</v>
      </c>
      <c r="D4" s="12">
        <f t="shared" ref="D4:D17" si="0">(C4*0.1)</f>
        <v>102503.6</v>
      </c>
      <c r="E4" s="13">
        <f t="shared" ref="E4:E17" si="1">(D4+B4)</f>
        <v>247503.6</v>
      </c>
      <c r="F4" s="8"/>
      <c r="G4" s="8"/>
      <c r="H4" s="8"/>
    </row>
    <row r="5" spans="1:10" x14ac:dyDescent="0.25">
      <c r="A5" s="9" t="s">
        <v>27</v>
      </c>
      <c r="B5" s="11">
        <v>200000</v>
      </c>
      <c r="C5" s="11">
        <v>854000</v>
      </c>
      <c r="D5" s="2">
        <f t="shared" si="0"/>
        <v>85400</v>
      </c>
      <c r="E5" s="13">
        <f t="shared" si="1"/>
        <v>285400</v>
      </c>
      <c r="F5" s="8"/>
      <c r="G5" s="8"/>
      <c r="H5" s="8"/>
    </row>
    <row r="6" spans="1:10" x14ac:dyDescent="0.25">
      <c r="A6" s="9" t="s">
        <v>28</v>
      </c>
      <c r="B6" s="11">
        <v>215000</v>
      </c>
      <c r="C6" s="11">
        <v>1254733</v>
      </c>
      <c r="D6" s="12">
        <f t="shared" si="0"/>
        <v>125473.3</v>
      </c>
      <c r="E6" s="13">
        <f t="shared" si="1"/>
        <v>340473.3</v>
      </c>
      <c r="F6" s="8"/>
      <c r="G6" s="8"/>
      <c r="H6" s="8"/>
    </row>
    <row r="7" spans="1:10" x14ac:dyDescent="0.25">
      <c r="A7" s="9" t="s">
        <v>29</v>
      </c>
      <c r="B7" s="11">
        <v>125000</v>
      </c>
      <c r="C7" s="11">
        <v>122221</v>
      </c>
      <c r="D7" s="12">
        <f t="shared" si="0"/>
        <v>12222.1</v>
      </c>
      <c r="E7" s="13">
        <f t="shared" si="1"/>
        <v>137222.1</v>
      </c>
      <c r="F7" s="8"/>
      <c r="G7" s="8"/>
      <c r="H7" s="8"/>
      <c r="J7" s="1"/>
    </row>
    <row r="8" spans="1:10" x14ac:dyDescent="0.25">
      <c r="A8" s="9" t="s">
        <v>30</v>
      </c>
      <c r="B8" s="11">
        <v>120000</v>
      </c>
      <c r="C8" s="11">
        <v>504578</v>
      </c>
      <c r="D8" s="12">
        <f t="shared" si="0"/>
        <v>50457.8</v>
      </c>
      <c r="E8" s="13">
        <f t="shared" si="1"/>
        <v>170457.8</v>
      </c>
      <c r="F8" s="8"/>
      <c r="G8" s="28" t="s">
        <v>14</v>
      </c>
      <c r="H8" s="28" t="s">
        <v>13</v>
      </c>
    </row>
    <row r="9" spans="1:10" x14ac:dyDescent="0.25">
      <c r="A9" s="9" t="s">
        <v>31</v>
      </c>
      <c r="B9" s="11">
        <v>135000</v>
      </c>
      <c r="C9" s="11">
        <v>625432</v>
      </c>
      <c r="D9" s="12">
        <f t="shared" si="0"/>
        <v>62543.200000000004</v>
      </c>
      <c r="E9" s="13">
        <f t="shared" si="1"/>
        <v>197543.2</v>
      </c>
      <c r="F9" s="8"/>
      <c r="G9" s="2" t="s">
        <v>11</v>
      </c>
      <c r="H9" s="2">
        <f>COUNT(E3:E17)</f>
        <v>15</v>
      </c>
    </row>
    <row r="10" spans="1:10" x14ac:dyDescent="0.25">
      <c r="A10" s="9" t="s">
        <v>32</v>
      </c>
      <c r="B10" s="11">
        <v>211000</v>
      </c>
      <c r="C10" s="11">
        <v>500624</v>
      </c>
      <c r="D10" s="12">
        <f t="shared" si="0"/>
        <v>50062.400000000001</v>
      </c>
      <c r="E10" s="13">
        <f t="shared" si="1"/>
        <v>261062.39999999999</v>
      </c>
      <c r="F10" s="8"/>
      <c r="G10" s="2" t="s">
        <v>12</v>
      </c>
      <c r="H10" s="2">
        <f>COUNTIF(E3:E17,"&gt;200000")</f>
        <v>6</v>
      </c>
    </row>
    <row r="11" spans="1:10" x14ac:dyDescent="0.25">
      <c r="A11" s="9" t="s">
        <v>33</v>
      </c>
      <c r="B11" s="11">
        <v>125000</v>
      </c>
      <c r="C11" s="11">
        <v>254788</v>
      </c>
      <c r="D11" s="12">
        <f t="shared" si="0"/>
        <v>25478.800000000003</v>
      </c>
      <c r="E11" s="13">
        <f t="shared" si="1"/>
        <v>150478.79999999999</v>
      </c>
      <c r="F11" s="8"/>
      <c r="G11" s="2" t="s">
        <v>15</v>
      </c>
      <c r="H11" s="2">
        <f>COUNTIF(C3:C17,"&gt;175000")</f>
        <v>12</v>
      </c>
    </row>
    <row r="12" spans="1:10" x14ac:dyDescent="0.25">
      <c r="A12" s="9" t="s">
        <v>34</v>
      </c>
      <c r="B12" s="11">
        <v>200000</v>
      </c>
      <c r="C12" s="11">
        <v>236459</v>
      </c>
      <c r="D12" s="2">
        <f t="shared" si="0"/>
        <v>23645.9</v>
      </c>
      <c r="E12" s="13">
        <f t="shared" si="1"/>
        <v>223645.9</v>
      </c>
      <c r="F12" s="8"/>
      <c r="G12" s="2" t="s">
        <v>16</v>
      </c>
      <c r="H12" s="2">
        <f>SUMIF(C3:C17,"&lt;3005")</f>
        <v>0</v>
      </c>
    </row>
    <row r="13" spans="1:10" x14ac:dyDescent="0.25">
      <c r="A13" s="9" t="s">
        <v>35</v>
      </c>
      <c r="B13" s="11">
        <v>102000</v>
      </c>
      <c r="C13" s="11">
        <v>123456</v>
      </c>
      <c r="D13" s="12">
        <f t="shared" si="0"/>
        <v>12345.6</v>
      </c>
      <c r="E13" s="13">
        <f t="shared" si="1"/>
        <v>114345.60000000001</v>
      </c>
      <c r="F13" s="8"/>
      <c r="G13" s="2" t="s">
        <v>17</v>
      </c>
      <c r="H13" s="2">
        <v>0</v>
      </c>
    </row>
    <row r="14" spans="1:10" x14ac:dyDescent="0.25">
      <c r="A14" s="9" t="s">
        <v>36</v>
      </c>
      <c r="B14" s="11">
        <v>125000</v>
      </c>
      <c r="C14" s="11">
        <v>123456</v>
      </c>
      <c r="D14" s="12">
        <f t="shared" si="0"/>
        <v>12345.6</v>
      </c>
      <c r="E14" s="13">
        <f t="shared" si="1"/>
        <v>137345.60000000001</v>
      </c>
      <c r="F14" s="8"/>
      <c r="G14" s="2" t="s">
        <v>18</v>
      </c>
      <c r="H14" s="2">
        <f>SUMIF(C3:C17,"&gt;1000000")</f>
        <v>2279769</v>
      </c>
    </row>
    <row r="15" spans="1:10" x14ac:dyDescent="0.25">
      <c r="A15" s="9" t="s">
        <v>37</v>
      </c>
      <c r="B15" s="11">
        <v>125000</v>
      </c>
      <c r="C15" s="11">
        <v>506789</v>
      </c>
      <c r="D15" s="12">
        <f t="shared" si="0"/>
        <v>50678.9</v>
      </c>
      <c r="E15" s="13">
        <f t="shared" si="1"/>
        <v>175678.9</v>
      </c>
      <c r="F15" s="8"/>
      <c r="G15" s="2" t="s">
        <v>19</v>
      </c>
      <c r="H15" s="2">
        <f>SUMIF(E3:E17,"&gt;1232")</f>
        <v>2993679.7</v>
      </c>
    </row>
    <row r="16" spans="1:10" x14ac:dyDescent="0.25">
      <c r="A16" s="9" t="s">
        <v>38</v>
      </c>
      <c r="B16" s="11">
        <v>112000</v>
      </c>
      <c r="C16" s="11">
        <v>754000</v>
      </c>
      <c r="D16" s="2">
        <f t="shared" si="0"/>
        <v>75400</v>
      </c>
      <c r="E16" s="13">
        <f t="shared" si="1"/>
        <v>187400</v>
      </c>
      <c r="F16" s="8"/>
      <c r="G16" s="2" t="s">
        <v>20</v>
      </c>
      <c r="H16" s="2">
        <f>SUMIF(B3:B17,"&gt;1201")</f>
        <v>2220000</v>
      </c>
    </row>
    <row r="17" spans="1:14" ht="15.75" thickBot="1" x14ac:dyDescent="0.3">
      <c r="A17" s="14" t="s">
        <v>39</v>
      </c>
      <c r="B17" s="15">
        <v>130000</v>
      </c>
      <c r="C17" s="15">
        <v>301225</v>
      </c>
      <c r="D17" s="16">
        <f t="shared" si="0"/>
        <v>30122.5</v>
      </c>
      <c r="E17" s="17">
        <f t="shared" si="1"/>
        <v>160122.5</v>
      </c>
      <c r="F17" s="8"/>
      <c r="G17" s="2" t="s">
        <v>21</v>
      </c>
      <c r="H17" s="11">
        <f>SUM(C3:C17)</f>
        <v>7736797</v>
      </c>
    </row>
    <row r="18" spans="1:14" x14ac:dyDescent="0.25">
      <c r="A18" s="29" t="s">
        <v>1</v>
      </c>
      <c r="B18" s="18">
        <f>SUM(B3:B17)</f>
        <v>2220000</v>
      </c>
      <c r="C18" s="18">
        <f>SUM(C3:C17)</f>
        <v>7736797</v>
      </c>
      <c r="D18" s="19">
        <f>SUM(D3:D17)</f>
        <v>773679.70000000007</v>
      </c>
      <c r="E18" s="20">
        <f>SUM(E3:E17)</f>
        <v>2993679.7</v>
      </c>
      <c r="F18" s="8"/>
      <c r="G18" s="2" t="s">
        <v>22</v>
      </c>
      <c r="H18" s="2" t="str">
        <f>IF(G16&gt;G17,"8 SUPERIOR","8 INFERIOR")</f>
        <v>8 INFERIOR</v>
      </c>
    </row>
    <row r="19" spans="1:14" x14ac:dyDescent="0.25">
      <c r="A19" s="30" t="s">
        <v>2</v>
      </c>
      <c r="B19" s="11">
        <f>MIN(B3:B17)</f>
        <v>102000</v>
      </c>
      <c r="C19" s="11">
        <f>MIN(C3:C17)</f>
        <v>122221</v>
      </c>
      <c r="D19" s="2">
        <f>MIN(D3:D17)</f>
        <v>12222.1</v>
      </c>
      <c r="E19" s="13">
        <f>MIN(E3:E17)</f>
        <v>114345.60000000001</v>
      </c>
      <c r="F19" s="8"/>
      <c r="G19" s="2" t="s">
        <v>24</v>
      </c>
      <c r="H19" s="2" t="str">
        <f>IF(G16=G17,"8 IGUAL QUE 9","8 NO IGUAL QUE 9")</f>
        <v>8 NO IGUAL QUE 9</v>
      </c>
    </row>
    <row r="20" spans="1:14" x14ac:dyDescent="0.25">
      <c r="A20" s="30" t="s">
        <v>3</v>
      </c>
      <c r="B20" s="11">
        <f>MAX(B3:B17)</f>
        <v>215000</v>
      </c>
      <c r="C20" s="11">
        <f>MAX(C3:C17)</f>
        <v>1254733</v>
      </c>
      <c r="D20" s="2">
        <f>MAX(D3:D17)</f>
        <v>125473.3</v>
      </c>
      <c r="E20" s="13">
        <f>MAX(E3:E17)</f>
        <v>340473.3</v>
      </c>
      <c r="F20" s="8"/>
      <c r="G20" s="8"/>
      <c r="H20" s="8"/>
    </row>
    <row r="21" spans="1:14" ht="15.75" thickBot="1" x14ac:dyDescent="0.3">
      <c r="A21" s="31" t="s">
        <v>4</v>
      </c>
      <c r="B21" s="15">
        <f>AVERAGE(B3:B17)</f>
        <v>148000</v>
      </c>
      <c r="C21" s="15">
        <f>AVERAGE(C3:C17)</f>
        <v>515786.46666666667</v>
      </c>
      <c r="D21" s="21">
        <f>AVERAGE(D3:D19)</f>
        <v>91740.088235294126</v>
      </c>
      <c r="E21" s="17">
        <f>AVERAGE(E3:E19)</f>
        <v>358923.82352941175</v>
      </c>
      <c r="F21" s="22"/>
      <c r="G21" s="8"/>
      <c r="H21" s="8"/>
    </row>
    <row r="22" spans="1:14" x14ac:dyDescent="0.25">
      <c r="A22" s="8"/>
      <c r="B22" s="8"/>
      <c r="C22" s="8"/>
      <c r="D22" s="8"/>
      <c r="E22" s="8"/>
      <c r="F22" s="8"/>
      <c r="G22" s="8"/>
      <c r="H22" s="8"/>
    </row>
    <row r="30" spans="1:14" x14ac:dyDescent="0.25">
      <c r="N30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Alumno13</dc:creator>
  <cp:lastModifiedBy>Alumno15</cp:lastModifiedBy>
  <dcterms:created xsi:type="dcterms:W3CDTF">2019-02-19T07:36:35Z</dcterms:created>
  <dcterms:modified xsi:type="dcterms:W3CDTF">2019-04-09T10:47:44Z</dcterms:modified>
</cp:coreProperties>
</file>