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25" windowWidth="23415" windowHeight="9405" activeTab="1"/>
  </bookViews>
  <sheets>
    <sheet name="TABLA" sheetId="1" r:id="rId1"/>
    <sheet name="PRESUPUESTO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12" i="2" l="1"/>
  <c r="E11" i="2"/>
  <c r="E10" i="2"/>
  <c r="E9" i="2"/>
  <c r="E8" i="2"/>
  <c r="E4" i="2"/>
  <c r="E3" i="2"/>
  <c r="E13" i="2" l="1"/>
  <c r="E14" i="2" s="1"/>
  <c r="E15" i="2" l="1"/>
  <c r="E16" i="2" s="1"/>
  <c r="E17" i="2" l="1"/>
  <c r="E18" i="2" s="1"/>
</calcChain>
</file>

<file path=xl/sharedStrings.xml><?xml version="1.0" encoding="utf-8"?>
<sst xmlns="http://schemas.openxmlformats.org/spreadsheetml/2006/main" count="42" uniqueCount="36">
  <si>
    <t>EXTRAS</t>
  </si>
  <si>
    <t>Código</t>
  </si>
  <si>
    <t>Modelo</t>
  </si>
  <si>
    <t>Precio base</t>
  </si>
  <si>
    <t>Ordenador</t>
  </si>
  <si>
    <t>ABS</t>
  </si>
  <si>
    <t>Aluminio</t>
  </si>
  <si>
    <t>Cuero</t>
  </si>
  <si>
    <t>TV</t>
  </si>
  <si>
    <t>AUDI A7</t>
  </si>
  <si>
    <t>AUDI Q5</t>
  </si>
  <si>
    <t>AUDI A5</t>
  </si>
  <si>
    <t>AUDI R8</t>
  </si>
  <si>
    <t>AUDI Q8</t>
  </si>
  <si>
    <t>AUDI A3</t>
  </si>
  <si>
    <t>INTRODUZCA EL CÓDIGO</t>
  </si>
  <si>
    <t>COCHE</t>
  </si>
  <si>
    <t>PRECIO BASE</t>
  </si>
  <si>
    <t>SI/NO</t>
  </si>
  <si>
    <t>ORDENADOR</t>
  </si>
  <si>
    <t>SI</t>
  </si>
  <si>
    <t>ALUMINIO</t>
  </si>
  <si>
    <t>CUERO</t>
  </si>
  <si>
    <t>SUMAS EXTRAS</t>
  </si>
  <si>
    <t>PRECIO TOTAL</t>
  </si>
  <si>
    <t>DESCUENTO</t>
  </si>
  <si>
    <t>NETO</t>
  </si>
  <si>
    <t>IVA</t>
  </si>
  <si>
    <t>TOTAL A PAGAR</t>
  </si>
  <si>
    <t>AUDI</t>
  </si>
  <si>
    <r>
      <rPr>
        <b/>
        <sz val="11"/>
        <color rgb="FF000000"/>
        <rFont val="Calibri"/>
        <family val="2"/>
      </rPr>
      <t>EMPLEADO</t>
    </r>
    <r>
      <rPr>
        <sz val="11"/>
        <color rgb="FF000000"/>
        <rFont val="Calibri"/>
        <family val="2"/>
      </rPr>
      <t>: DANI HERRERO</t>
    </r>
  </si>
  <si>
    <r>
      <rPr>
        <b/>
        <sz val="11"/>
        <color rgb="FF000000"/>
        <rFont val="Calibri"/>
        <family val="2"/>
      </rPr>
      <t>CLIENTE:</t>
    </r>
    <r>
      <rPr>
        <sz val="11"/>
        <color rgb="FF000000"/>
        <rFont val="Calibri"/>
        <family val="2"/>
      </rPr>
      <t xml:space="preserve"> RICARDO</t>
    </r>
  </si>
  <si>
    <r>
      <rPr>
        <b/>
        <sz val="11"/>
        <color rgb="FF000000"/>
        <rFont val="Calibri"/>
        <family val="2"/>
      </rPr>
      <t>CONCESIONARIO:</t>
    </r>
    <r>
      <rPr>
        <sz val="11"/>
        <color rgb="FF000000"/>
        <rFont val="Calibri"/>
        <family val="2"/>
      </rPr>
      <t xml:space="preserve"> CALLE REINO UNIDO Nº 20</t>
    </r>
  </si>
  <si>
    <r>
      <rPr>
        <b/>
        <sz val="11"/>
        <color rgb="FF000000"/>
        <rFont val="Calibri"/>
        <family val="2"/>
      </rPr>
      <t>TELEFONO</t>
    </r>
    <r>
      <rPr>
        <sz val="11"/>
        <color rgb="FF000000"/>
        <rFont val="Calibri"/>
        <family val="2"/>
      </rPr>
      <t>: 692380762</t>
    </r>
  </si>
  <si>
    <r>
      <rPr>
        <b/>
        <sz val="11"/>
        <color rgb="FF000000"/>
        <rFont val="Calibri"/>
        <family val="2"/>
      </rPr>
      <t>PAGINA WEB:</t>
    </r>
    <r>
      <rPr>
        <sz val="11"/>
        <color rgb="FF000000"/>
        <rFont val="Calibri"/>
        <family val="2"/>
      </rPr>
      <t xml:space="preserve"> https://www.audi.es</t>
    </r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</si>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</sst>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 &quot;[$€-402]&quot; &quot;#,##0.00&quot; &quot;;&quot;-&quot;[$€-402]&quot; &quot;#,##0.00&quot; &quot;;&quot; &quot;[$€-402]&quot; -&quot;00&quot; &quot;;&quot; &quot;@&quot; &quot;"/>
    <numFmt numFmtId="165" formatCode="_-[$€-2]\ * #,##0.00_-;\-[$€-2]\ * #,##0.00_-;_-[$€-2]\ * &quot;-&quot;??_-;_-@_-"/>
    <numFmt numFmtId="166" formatCode="#,##0.00\ [$€-803]"/>
  </numFmts>
  <fonts count="4" x14ac:knownFonts="1"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28"/>
      <color rgb="FF000000"/>
      <name val="Bahnschrift Light SemiCondensed"/>
      <family val="2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8DB4E2"/>
      </patternFill>
    </fill>
    <fill>
      <patternFill patternType="solid">
        <fgColor rgb="FFC5D9F1"/>
        <bgColor rgb="FFC5D9F1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0" xfId="0" applyFill="1"/>
    <xf numFmtId="0" fontId="0" fillId="0" borderId="0" xfId="0" applyAlignme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7" xfId="0" applyNumberFormat="1" applyBorder="1"/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9" fontId="0" fillId="6" borderId="4" xfId="0" applyNumberForma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9" borderId="0" xfId="0" applyFill="1"/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0" fontId="0" fillId="4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0" fillId="0" borderId="0" xfId="0" applyBorder="1" applyAlignment="1"/>
    <xf numFmtId="0" fontId="0" fillId="10" borderId="0" xfId="0" applyFill="1" applyBorder="1"/>
    <xf numFmtId="0" fontId="0" fillId="10" borderId="0" xfId="0" applyFill="1" applyBorder="1" applyAlignment="1"/>
    <xf numFmtId="0" fontId="0" fillId="10" borderId="8" xfId="0" applyFill="1" applyBorder="1" applyAlignment="1"/>
    <xf numFmtId="0" fontId="0" fillId="0" borderId="9" xfId="0" applyBorder="1" applyAlignment="1"/>
    <xf numFmtId="0" fontId="0" fillId="10" borderId="9" xfId="0" applyFill="1" applyBorder="1" applyAlignment="1"/>
    <xf numFmtId="0" fontId="0" fillId="10" borderId="10" xfId="0" applyFill="1" applyBorder="1"/>
    <xf numFmtId="0" fontId="0" fillId="10" borderId="11" xfId="0" applyFill="1" applyBorder="1" applyAlignment="1"/>
    <xf numFmtId="0" fontId="0" fillId="10" borderId="12" xfId="0" applyFill="1" applyBorder="1"/>
    <xf numFmtId="0" fontId="0" fillId="0" borderId="12" xfId="0" applyBorder="1" applyAlignment="1"/>
    <xf numFmtId="0" fontId="0" fillId="10" borderId="11" xfId="0" applyFill="1" applyBorder="1" applyAlignment="1"/>
    <xf numFmtId="0" fontId="0" fillId="10" borderId="13" xfId="0" applyFill="1" applyBorder="1" applyAlignment="1"/>
    <xf numFmtId="0" fontId="0" fillId="10" borderId="14" xfId="0" applyFill="1" applyBorder="1" applyAlignment="1"/>
    <xf numFmtId="0" fontId="0" fillId="10" borderId="15" xfId="0" applyFill="1" applyBorder="1" applyAlignment="1"/>
  </cellXfs>
  <cellStyles count="1">
    <cellStyle name="Normal" xfId="0" builtinId="0" customBuiltin="1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387428</xdr:colOff>
      <xdr:row>19</xdr:row>
      <xdr:rowOff>57379</xdr:rowOff>
    </xdr:from>
    <xdr:to>
      <xdr:col>2</xdr:col>
      <xdr:colOff>709448</xdr:colOff>
      <xdr:row>22</xdr:row>
      <xdr:rowOff>129480</xdr:rowOff>
    </xdr:to>
    <xdr:pic>
      <xdr:nvPicPr>
        <xdr:cNvPr id="2" name="1 Imagen" descr="http://misimagenesde.com/wp-content/uploads/2017/06/audi-logo-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428" y="3676879"/>
          <a:ext cx="1149710" cy="643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baseColWidth="10" defaultRowHeight="15" x14ac:dyDescent="0.25"/>
  <cols>
    <col min="1" max="2" width="11.42578125" customWidth="1"/>
    <col min="3" max="3" width="13" bestFit="1" customWidth="1"/>
    <col min="4" max="4" width="11.42578125" customWidth="1"/>
  </cols>
  <sheetData>
    <row r="1" spans="1:8" x14ac:dyDescent="0.25">
      <c r="D1" s="4" t="s">
        <v>0</v>
      </c>
      <c r="E1" s="4"/>
      <c r="F1" s="4"/>
      <c r="G1" s="4"/>
      <c r="H1" s="4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s="2">
        <v>1</v>
      </c>
      <c r="B3" s="2" t="s">
        <v>9</v>
      </c>
      <c r="C3" s="3">
        <v>45000</v>
      </c>
      <c r="D3" s="3">
        <v>590</v>
      </c>
      <c r="E3" s="3">
        <v>162</v>
      </c>
      <c r="F3" s="3">
        <v>300</v>
      </c>
      <c r="G3" s="3">
        <v>150</v>
      </c>
      <c r="H3" s="3">
        <v>65</v>
      </c>
    </row>
    <row r="4" spans="1:8" x14ac:dyDescent="0.25">
      <c r="A4" s="2">
        <v>2</v>
      </c>
      <c r="B4" s="2" t="s">
        <v>10</v>
      </c>
      <c r="C4" s="3">
        <v>30000</v>
      </c>
      <c r="D4" s="3">
        <v>450</v>
      </c>
      <c r="E4" s="3">
        <v>133</v>
      </c>
      <c r="F4" s="3">
        <v>206</v>
      </c>
      <c r="G4" s="3">
        <v>121</v>
      </c>
      <c r="H4" s="3">
        <v>60</v>
      </c>
    </row>
    <row r="5" spans="1:8" x14ac:dyDescent="0.25">
      <c r="A5" s="2">
        <v>3</v>
      </c>
      <c r="B5" s="2" t="s">
        <v>11</v>
      </c>
      <c r="C5" s="3">
        <v>33000</v>
      </c>
      <c r="D5" s="3">
        <v>470</v>
      </c>
      <c r="E5" s="3">
        <v>120</v>
      </c>
      <c r="F5" s="3">
        <v>196</v>
      </c>
      <c r="G5" s="3">
        <v>113</v>
      </c>
      <c r="H5" s="3">
        <v>55</v>
      </c>
    </row>
    <row r="6" spans="1:8" x14ac:dyDescent="0.25">
      <c r="A6" s="2">
        <v>4</v>
      </c>
      <c r="B6" s="2" t="s">
        <v>12</v>
      </c>
      <c r="C6" s="3">
        <v>70000</v>
      </c>
      <c r="D6" s="3">
        <v>670</v>
      </c>
      <c r="E6" s="3">
        <v>265</v>
      </c>
      <c r="F6" s="3">
        <v>334</v>
      </c>
      <c r="G6" s="3">
        <v>196</v>
      </c>
      <c r="H6" s="3">
        <v>78</v>
      </c>
    </row>
    <row r="7" spans="1:8" x14ac:dyDescent="0.25">
      <c r="A7" s="2">
        <v>5</v>
      </c>
      <c r="B7" s="2" t="s">
        <v>13</v>
      </c>
      <c r="C7" s="3">
        <v>64000</v>
      </c>
      <c r="D7" s="3">
        <v>610</v>
      </c>
      <c r="E7" s="3">
        <v>251</v>
      </c>
      <c r="F7" s="3">
        <v>302</v>
      </c>
      <c r="G7" s="3">
        <v>184</v>
      </c>
      <c r="H7" s="3">
        <v>73</v>
      </c>
    </row>
    <row r="8" spans="1:8" x14ac:dyDescent="0.25">
      <c r="A8" s="2">
        <v>6</v>
      </c>
      <c r="B8" s="2" t="s">
        <v>14</v>
      </c>
      <c r="C8" s="3">
        <v>24000</v>
      </c>
      <c r="D8" s="3">
        <v>328</v>
      </c>
      <c r="E8" s="3">
        <v>106</v>
      </c>
      <c r="F8" s="3">
        <v>120</v>
      </c>
      <c r="G8" s="3">
        <v>100</v>
      </c>
      <c r="H8" s="3">
        <v>54</v>
      </c>
    </row>
  </sheetData>
  <mergeCells count="1">
    <mergeCell ref="D1:H1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zoomScale="145" zoomScaleNormal="145" workbookViewId="0">
      <selection activeCell="G10" sqref="G10"/>
    </sheetView>
  </sheetViews>
  <sheetFormatPr baseColWidth="10" defaultRowHeight="15" x14ac:dyDescent="0.25"/>
  <cols>
    <col min="1" max="1" width="11.42578125" customWidth="1"/>
    <col min="2" max="2" width="12.42578125" bestFit="1" customWidth="1"/>
    <col min="3" max="3" width="17.140625" bestFit="1" customWidth="1"/>
    <col min="4" max="4" width="0" hidden="1" customWidth="1"/>
    <col min="5" max="5" width="12" bestFit="1" customWidth="1"/>
    <col min="6" max="6" width="11.42578125" customWidth="1"/>
  </cols>
  <sheetData>
    <row r="1" spans="1:7" x14ac:dyDescent="0.25">
      <c r="B1" s="25"/>
      <c r="C1" s="25"/>
      <c r="D1" s="24"/>
      <c r="E1" s="26"/>
      <c r="G1" s="8"/>
    </row>
    <row r="2" spans="1:7" x14ac:dyDescent="0.25">
      <c r="B2" s="31" t="s">
        <v>15</v>
      </c>
      <c r="C2" s="27"/>
      <c r="D2" s="12"/>
      <c r="E2" s="12">
        <v>6</v>
      </c>
    </row>
    <row r="3" spans="1:7" x14ac:dyDescent="0.25">
      <c r="B3" s="28"/>
      <c r="C3" s="32" t="s">
        <v>16</v>
      </c>
      <c r="D3" s="12"/>
      <c r="E3" s="29" t="str">
        <f>LOOKUP(E2,TABLA!A3:A8,TABLA!B3:B8)</f>
        <v>AUDI A3</v>
      </c>
    </row>
    <row r="4" spans="1:7" x14ac:dyDescent="0.25">
      <c r="B4" s="12"/>
      <c r="C4" s="32" t="s">
        <v>17</v>
      </c>
      <c r="D4" s="12"/>
      <c r="E4" s="30">
        <f>LOOKUP(E2,TABLA!A3:A8,TABLA!C3:C8)</f>
        <v>24000</v>
      </c>
    </row>
    <row r="5" spans="1:7" x14ac:dyDescent="0.25">
      <c r="D5" s="5"/>
    </row>
    <row r="7" spans="1:7" x14ac:dyDescent="0.25">
      <c r="B7" s="32" t="s">
        <v>0</v>
      </c>
      <c r="C7" s="33" t="s">
        <v>18</v>
      </c>
      <c r="D7" s="13"/>
      <c r="E7" s="13"/>
    </row>
    <row r="8" spans="1:7" x14ac:dyDescent="0.25">
      <c r="B8" s="33" t="s">
        <v>19</v>
      </c>
      <c r="C8" s="32" t="s">
        <v>20</v>
      </c>
      <c r="D8" s="13"/>
      <c r="E8" s="14">
        <f>IF(OR(C8="si",C8="SI"),LOOKUP($E$2,TABLA!$A$3:$A$8,TABLA!$D$3:$D$8),0)</f>
        <v>328</v>
      </c>
    </row>
    <row r="9" spans="1:7" x14ac:dyDescent="0.25">
      <c r="B9" s="33" t="s">
        <v>5</v>
      </c>
      <c r="C9" s="32" t="s">
        <v>35</v>
      </c>
      <c r="D9" s="13"/>
      <c r="E9" s="14">
        <f>IF(OR(C9="si",C9="SI"),LOOKUP($E$2,TABLA!$A$3:$A$8,TABLA!$E$3:$E$8),0)</f>
        <v>106</v>
      </c>
    </row>
    <row r="10" spans="1:7" x14ac:dyDescent="0.25">
      <c r="B10" s="33" t="s">
        <v>21</v>
      </c>
      <c r="C10" s="32" t="s">
        <v>20</v>
      </c>
      <c r="D10" s="13"/>
      <c r="E10" s="14">
        <f>IF(OR(C10="si",C10="SI"),LOOKUP($E$2,TABLA!$A$3:$A$8,TABLA!$F$3:$F$8),0)</f>
        <v>120</v>
      </c>
    </row>
    <row r="11" spans="1:7" x14ac:dyDescent="0.25">
      <c r="B11" s="33" t="s">
        <v>22</v>
      </c>
      <c r="C11" s="32" t="s">
        <v>20</v>
      </c>
      <c r="D11" s="13"/>
      <c r="E11" s="14">
        <f>IF(OR(C11="si",C11="SI"),LOOKUP($E$2,TABLA!$A$3:$A$8,TABLA!$G$3:$G$8),0)</f>
        <v>100</v>
      </c>
    </row>
    <row r="12" spans="1:7" x14ac:dyDescent="0.25">
      <c r="B12" s="33" t="s">
        <v>8</v>
      </c>
      <c r="C12" s="32" t="s">
        <v>20</v>
      </c>
      <c r="D12" s="13"/>
      <c r="E12" s="14">
        <f>IF(OR(C12="si",C12="SI"),LOOKUP($E$2,TABLA!$A$3:$A$8,TABLA!$H$3:$H$8),0)</f>
        <v>54</v>
      </c>
    </row>
    <row r="13" spans="1:7" x14ac:dyDescent="0.25">
      <c r="A13" s="9"/>
      <c r="B13" s="15"/>
      <c r="C13" s="34" t="s">
        <v>23</v>
      </c>
      <c r="D13" s="16"/>
      <c r="E13" s="17">
        <f>SUM(E8+E9+E10+E11+E12)</f>
        <v>708</v>
      </c>
      <c r="F13" s="7"/>
    </row>
    <row r="14" spans="1:7" x14ac:dyDescent="0.25">
      <c r="A14" s="9"/>
      <c r="B14" s="18"/>
      <c r="C14" s="35" t="s">
        <v>24</v>
      </c>
      <c r="D14" s="16"/>
      <c r="E14" s="19">
        <f>E4+E13</f>
        <v>24708</v>
      </c>
      <c r="F14" s="7"/>
    </row>
    <row r="15" spans="1:7" x14ac:dyDescent="0.25">
      <c r="A15" s="9"/>
      <c r="B15" s="36" t="s">
        <v>25</v>
      </c>
      <c r="C15" s="20">
        <v>0.04</v>
      </c>
      <c r="D15" s="18"/>
      <c r="E15" s="21">
        <f>E14*C15</f>
        <v>988.32</v>
      </c>
      <c r="F15" s="7"/>
    </row>
    <row r="16" spans="1:7" x14ac:dyDescent="0.25">
      <c r="A16" s="9"/>
      <c r="B16" s="22"/>
      <c r="C16" s="37" t="s">
        <v>26</v>
      </c>
      <c r="D16" s="22"/>
      <c r="E16" s="19">
        <f>E14-E15</f>
        <v>23719.68</v>
      </c>
      <c r="F16" s="7"/>
    </row>
    <row r="17" spans="1:6" x14ac:dyDescent="0.25">
      <c r="A17" s="9"/>
      <c r="B17" s="36" t="s">
        <v>27</v>
      </c>
      <c r="C17" s="20">
        <v>0.21</v>
      </c>
      <c r="D17" s="15"/>
      <c r="E17" s="17">
        <f>E16*C17</f>
        <v>4981.1328000000003</v>
      </c>
      <c r="F17" s="7"/>
    </row>
    <row r="18" spans="1:6" x14ac:dyDescent="0.25">
      <c r="A18" s="9"/>
      <c r="B18" s="10"/>
      <c r="C18" s="38" t="s">
        <v>28</v>
      </c>
      <c r="D18" s="10"/>
      <c r="E18" s="11">
        <f>E16-E17</f>
        <v>18738.547200000001</v>
      </c>
      <c r="F18" s="7"/>
    </row>
    <row r="21" spans="1:6" x14ac:dyDescent="0.25">
      <c r="B21" s="6"/>
      <c r="C21" s="6"/>
      <c r="E21" s="23" t="s">
        <v>29</v>
      </c>
      <c r="F21" s="23"/>
    </row>
    <row r="22" spans="1:6" x14ac:dyDescent="0.25">
      <c r="B22" s="6"/>
      <c r="C22" s="6"/>
      <c r="E22" s="23"/>
      <c r="F22" s="23"/>
    </row>
    <row r="24" spans="1:6" x14ac:dyDescent="0.25">
      <c r="B24" s="42" t="s">
        <v>30</v>
      </c>
      <c r="C24" s="43"/>
      <c r="D24" s="44"/>
      <c r="E24" s="45"/>
    </row>
    <row r="25" spans="1:6" x14ac:dyDescent="0.25">
      <c r="B25" s="46" t="s">
        <v>31</v>
      </c>
      <c r="C25" s="39"/>
      <c r="D25" s="40"/>
      <c r="E25" s="47"/>
    </row>
    <row r="26" spans="1:6" x14ac:dyDescent="0.25">
      <c r="B26" s="46" t="s">
        <v>32</v>
      </c>
      <c r="C26" s="39"/>
      <c r="D26" s="39"/>
      <c r="E26" s="48"/>
    </row>
    <row r="27" spans="1:6" x14ac:dyDescent="0.25">
      <c r="B27" s="49" t="s">
        <v>33</v>
      </c>
      <c r="C27" s="41"/>
      <c r="D27" s="41"/>
      <c r="E27" s="47"/>
    </row>
    <row r="28" spans="1:6" x14ac:dyDescent="0.25">
      <c r="B28" s="50" t="s">
        <v>34</v>
      </c>
      <c r="C28" s="51"/>
      <c r="D28" s="51"/>
      <c r="E28" s="52"/>
    </row>
  </sheetData>
  <mergeCells count="6">
    <mergeCell ref="B26:E26"/>
    <mergeCell ref="B21:C22"/>
    <mergeCell ref="E21:F22"/>
    <mergeCell ref="B24:C24"/>
    <mergeCell ref="B25:C25"/>
    <mergeCell ref="B2:C2"/>
  </mergeCells>
  <pageMargins left="0.70000000000000007" right="0.70000000000000007" top="0.75" bottom="0.75" header="0.30000000000000004" footer="0.30000000000000004"/>
  <pageSetup paperSize="9" fitToWidth="0" fitToHeight="0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11.42578125" customWidth="1"/>
  </cols>
  <sheetData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</vt:lpstr>
      <vt:lpstr>PRESUPUESTO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Alumno04</dc:creator>
  <cp:lastModifiedBy>Alumno04</cp:lastModifiedBy>
  <dcterms:created xsi:type="dcterms:W3CDTF">2019-04-01T10:35:45Z</dcterms:created>
  <dcterms:modified xsi:type="dcterms:W3CDTF">2019-04-03T08:02:20Z</dcterms:modified>
</cp:coreProperties>
</file>