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3715" windowHeight="10050"/>
  </bookViews>
  <sheets>
    <sheet name="Hoja1" sheetId="1" r:id="rId1"/>
    <sheet name="Hoja2" sheetId="2" r:id="rId2"/>
    <sheet name="Hoja3" sheetId="3" r:id="rId3"/>
  </sheets>
  <calcPr calcId="145621"/>
</workbook>
</file>

<file path=xl/calcChain.xml><?xml version="1.0" encoding="utf-8"?>
<calcChain xmlns="http://schemas.openxmlformats.org/spreadsheetml/2006/main">
  <c r="C12" i="1" l="1"/>
  <c r="C13" i="1"/>
  <c r="C11" i="1"/>
  <c r="A13" i="1"/>
  <c r="B11" i="1"/>
  <c r="A14" i="1" l="1"/>
  <c r="C14" i="1"/>
  <c r="C15" i="1" s="1"/>
  <c r="C16" i="1" s="1"/>
  <c r="C17" i="1" s="1"/>
  <c r="C18" i="1" s="1"/>
  <c r="C19" i="1" s="1"/>
  <c r="C20" i="1" s="1"/>
  <c r="C21" i="1" s="1"/>
  <c r="C22" i="1" s="1"/>
  <c r="C23" i="1" s="1"/>
  <c r="C24" i="1" s="1"/>
  <c r="C25" i="1" s="1"/>
  <c r="C26" i="1" s="1"/>
  <c r="C27" i="1" s="1"/>
  <c r="C28" i="1" s="1"/>
  <c r="C29" i="1" s="1"/>
  <c r="C30" i="1" s="1"/>
  <c r="C31" i="1" s="1"/>
  <c r="C32" i="1" s="1"/>
  <c r="C33" i="1" l="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l="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l="1"/>
  <c r="C114" i="1" s="1"/>
  <c r="C115" i="1" s="1"/>
  <c r="C116" i="1" s="1"/>
  <c r="C117" i="1" l="1"/>
  <c r="C118" i="1" s="1"/>
  <c r="C119" i="1" s="1"/>
  <c r="C120" i="1" s="1"/>
  <c r="C121" i="1" s="1"/>
  <c r="C122" i="1" s="1"/>
  <c r="C123" i="1" s="1"/>
  <c r="C124" i="1" s="1"/>
  <c r="C125" i="1" s="1"/>
  <c r="C126" i="1" s="1"/>
  <c r="C127" i="1" s="1"/>
  <c r="C128" i="1" s="1"/>
  <c r="C129" i="1" s="1"/>
  <c r="C130" i="1" s="1"/>
  <c r="C131" i="1" s="1"/>
</calcChain>
</file>

<file path=xl/sharedStrings.xml><?xml version="1.0" encoding="utf-8"?>
<sst xmlns="http://schemas.openxmlformats.org/spreadsheetml/2006/main" count="132" uniqueCount="22">
  <si>
    <t>CREDITO</t>
  </si>
  <si>
    <t>MENSUALIDAD</t>
  </si>
  <si>
    <t>RESTANTE</t>
  </si>
  <si>
    <t>MES</t>
  </si>
  <si>
    <t>NºCUOTA</t>
  </si>
  <si>
    <t>TAE</t>
  </si>
  <si>
    <t>AÑOS</t>
  </si>
  <si>
    <t>ENERO</t>
  </si>
  <si>
    <t>FEBRERO</t>
  </si>
  <si>
    <t>MARZO</t>
  </si>
  <si>
    <t>ABRIL</t>
  </si>
  <si>
    <t>MAYO</t>
  </si>
  <si>
    <t>JUNIO</t>
  </si>
  <si>
    <t>JULIO</t>
  </si>
  <si>
    <t>AGOSTO</t>
  </si>
  <si>
    <t>SEPTIEMBRE</t>
  </si>
  <si>
    <t>OCTUBRE</t>
  </si>
  <si>
    <t>NOVIEMBRE</t>
  </si>
  <si>
    <t>DICIEMBRE</t>
  </si>
  <si>
    <t>FÓRMULA DE LA TAE</t>
  </si>
  <si>
    <r>
      <t xml:space="preserve">VF  = </t>
    </r>
    <r>
      <rPr>
        <sz val="11"/>
        <color theme="1"/>
        <rFont val="Bahnschrift SemiBold"/>
        <family val="2"/>
      </rPr>
      <t>VP(1+n*i)</t>
    </r>
  </si>
  <si>
    <t>solucion del ejercicio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</si>
</sst>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0.00\ &quot;€&quot;;[Red]\-#,##0.00\ &quot;€&quot;"/>
    <numFmt numFmtId="44" formatCode="_-* #,##0.00\ &quot;€&quot;_-;\-* #,##0.00\ &quot;€&quot;_-;_-* &quot;-&quot;??\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b/>
      <u/>
      <sz val="11"/>
      <color theme="1"/>
      <name val="Calibri"/>
      <family val="2"/>
      <scheme val="minor"/>
    </font>
    <font>
      <sz val="11"/>
      <color theme="1"/>
      <name val="Bahnschrift SemiBold"/>
      <family val="2"/>
    </font>
    <font>
      <i/>
      <sz val="11"/>
      <color theme="1"/>
      <name val="Bahnschrift SemiBold"/>
      <family val="2"/>
    </font>
  </fonts>
  <fills count="6">
    <fill>
      <patternFill patternType="none"/>
    </fill>
    <fill>
      <patternFill patternType="gray125"/>
    </fill>
    <fill>
      <patternFill patternType="solid">
        <fgColor theme="2"/>
        <bgColor indexed="64"/>
      </patternFill>
    </fill>
    <fill>
      <patternFill patternType="solid">
        <fgColor rgb="FFFFE2C5"/>
        <bgColor indexed="64"/>
      </patternFill>
    </fill>
    <fill>
      <patternFill patternType="solid">
        <fgColor rgb="FFFFE5E5"/>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0" borderId="0" xfId="0" applyAlignment="1"/>
    <xf numFmtId="8" fontId="0" fillId="0" borderId="0" xfId="0" applyNumberFormat="1" applyAlignment="1"/>
    <xf numFmtId="44" fontId="0" fillId="0" borderId="0" xfId="0" applyNumberFormat="1" applyAlignment="1"/>
    <xf numFmtId="0" fontId="3" fillId="0" borderId="0" xfId="0" applyFont="1"/>
    <xf numFmtId="44" fontId="0" fillId="0" borderId="0" xfId="0" applyNumberFormat="1"/>
    <xf numFmtId="0" fontId="0" fillId="4" borderId="0" xfId="0" applyFill="1" applyAlignment="1">
      <alignment horizontal="center"/>
    </xf>
    <xf numFmtId="44" fontId="0" fillId="5" borderId="0" xfId="1" applyFont="1" applyFill="1"/>
    <xf numFmtId="44" fontId="2" fillId="0" borderId="0" xfId="0" applyNumberFormat="1" applyFont="1"/>
    <xf numFmtId="9" fontId="0" fillId="5" borderId="0" xfId="0" applyNumberFormat="1" applyFill="1" applyAlignment="1">
      <alignment horizontal="center"/>
    </xf>
    <xf numFmtId="0" fontId="0" fillId="5" borderId="0" xfId="0" applyFill="1" applyAlignment="1">
      <alignment horizontal="center"/>
    </xf>
    <xf numFmtId="0" fontId="0" fillId="3" borderId="0" xfId="0" applyFill="1" applyAlignment="1">
      <alignment horizontal="center"/>
    </xf>
    <xf numFmtId="0" fontId="2" fillId="0" borderId="0" xfId="0" applyFont="1" applyFill="1" applyAlignment="1">
      <alignment vertical="center"/>
    </xf>
    <xf numFmtId="0" fontId="0" fillId="0" borderId="0" xfId="0" applyAlignment="1">
      <alignment vertical="top"/>
    </xf>
    <xf numFmtId="0" fontId="5" fillId="0" borderId="0" xfId="0" applyFont="1" applyAlignment="1">
      <alignment horizontal="center"/>
    </xf>
    <xf numFmtId="49" fontId="5" fillId="0" borderId="0" xfId="0" applyNumberFormat="1" applyFont="1" applyAlignment="1">
      <alignment horizontal="center" vertical="top"/>
    </xf>
    <xf numFmtId="49" fontId="0" fillId="0" borderId="0" xfId="0" applyNumberFormat="1" applyAlignment="1">
      <alignment horizontal="center" vertical="top"/>
    </xf>
    <xf numFmtId="0" fontId="4" fillId="2" borderId="0" xfId="0" applyFont="1" applyFill="1" applyAlignment="1">
      <alignment horizontal="center" vertical="center"/>
    </xf>
    <xf numFmtId="0" fontId="5" fillId="0" borderId="0" xfId="0" applyFont="1" applyAlignment="1">
      <alignment horizontal="center" vertical="top"/>
    </xf>
    <xf numFmtId="0" fontId="0" fillId="0" borderId="0" xfId="0" applyAlignment="1">
      <alignment horizontal="center" vertical="top"/>
    </xf>
    <xf numFmtId="0" fontId="7" fillId="0" borderId="0" xfId="0" applyFont="1" applyAlignment="1">
      <alignment horizontal="center" vertical="center"/>
    </xf>
    <xf numFmtId="0" fontId="0" fillId="0" borderId="0" xfId="0" applyAlignment="1">
      <alignment horizontal="center" vertical="center"/>
    </xf>
  </cellXfs>
  <cellStyles count="2">
    <cellStyle name="Moneda" xfId="1" builtinId="4"/>
    <cellStyle name="Normal" xfId="0" builtinId="0"/>
  </cellStyles>
  <dxfs count="0"/>
  <tableStyles count="0" defaultTableStyle="TableStyleMedium2" defaultPivotStyle="PivotStyleLight16"/>
  <colors>
    <mruColors>
      <color rgb="FFFFFBF7"/>
      <color rgb="FFFFF3E5"/>
      <color rgb="FFFFFFFF"/>
      <color rgb="FFFFE5E5"/>
      <color rgb="FFFFE2C5"/>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180975</xdr:rowOff>
    </xdr:from>
    <xdr:to>
      <xdr:col>11</xdr:col>
      <xdr:colOff>9525</xdr:colOff>
      <xdr:row>10</xdr:row>
      <xdr:rowOff>28575</xdr:rowOff>
    </xdr:to>
    <xdr:sp macro="" textlink="">
      <xdr:nvSpPr>
        <xdr:cNvPr id="2" name="1 CuadroTexto"/>
        <xdr:cNvSpPr txBox="1"/>
      </xdr:nvSpPr>
      <xdr:spPr>
        <a:xfrm>
          <a:off x="6115050" y="180975"/>
          <a:ext cx="3057525" cy="1752600"/>
        </a:xfrm>
        <a:prstGeom prst="rect">
          <a:avLst/>
        </a:prstGeom>
        <a:solidFill>
          <a:srgbClr val="FFFBF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u="sng"/>
            <a:t>TAE</a:t>
          </a:r>
          <a:r>
            <a:rPr lang="es-ES" sz="1100" b="1" u="sng" baseline="0"/>
            <a:t> (La Tasa Anual Equivalente)</a:t>
          </a:r>
        </a:p>
        <a:p>
          <a:pPr algn="ctr"/>
          <a:endParaRPr lang="es-ES" sz="1100" b="1" u="sng" baseline="0"/>
        </a:p>
        <a:p>
          <a:pPr algn="l"/>
          <a:r>
            <a:rPr lang="es-ES" sz="1100" b="0" u="none" baseline="0"/>
            <a:t>Es un término muy financiero que se define como el resultado de una fórmula matemática que incorpora el tipo de interés nominal, las comisiones y el plazo de la operación. El término TAE aparece tanto en los productos ahorro como en los préstamos tanto hipotecarios como consumo.</a:t>
          </a:r>
        </a:p>
        <a:p>
          <a:pPr algn="ctr"/>
          <a:endParaRPr lang="es-ES" sz="1100" b="1" u="sng" baseline="0"/>
        </a:p>
        <a:p>
          <a:pPr algn="ctr"/>
          <a:endParaRPr lang="es-ES" sz="1100"/>
        </a:p>
      </xdr:txBody>
    </xdr:sp>
    <xdr:clientData/>
  </xdr:twoCellAnchor>
  <xdr:twoCellAnchor>
    <xdr:from>
      <xdr:col>12</xdr:col>
      <xdr:colOff>0</xdr:colOff>
      <xdr:row>0</xdr:row>
      <xdr:rowOff>171450</xdr:rowOff>
    </xdr:from>
    <xdr:to>
      <xdr:col>15</xdr:col>
      <xdr:colOff>752475</xdr:colOff>
      <xdr:row>10</xdr:row>
      <xdr:rowOff>0</xdr:rowOff>
    </xdr:to>
    <xdr:sp macro="" textlink="">
      <xdr:nvSpPr>
        <xdr:cNvPr id="3" name="2 CuadroTexto"/>
        <xdr:cNvSpPr txBox="1"/>
      </xdr:nvSpPr>
      <xdr:spPr>
        <a:xfrm>
          <a:off x="9925050" y="171450"/>
          <a:ext cx="3038475" cy="1733550"/>
        </a:xfrm>
        <a:prstGeom prst="rect">
          <a:avLst/>
        </a:prstGeom>
        <a:solidFill>
          <a:srgbClr val="FFFBF7"/>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u="sng"/>
            <a:t>TIN</a:t>
          </a:r>
          <a:r>
            <a:rPr lang="es-ES" sz="1100" b="1" u="sng" baseline="0"/>
            <a:t>(Tipo de Interés Nominal)</a:t>
          </a:r>
        </a:p>
        <a:p>
          <a:pPr algn="ctr"/>
          <a:endParaRPr lang="es-ES" sz="1100" b="1" u="sng" baseline="0"/>
        </a:p>
        <a:p>
          <a:pPr algn="l"/>
          <a:r>
            <a:rPr lang="es-ES" sz="1100" b="0" u="none"/>
            <a:t>Es el porcentaje</a:t>
          </a:r>
          <a:r>
            <a:rPr lang="es-ES" sz="1100" b="0" u="none" baseline="0"/>
            <a:t> fijo que se pacta como concepto de pago por el dnero prestado. Indica el tanto por ciento que recibe el banco por ceder el dinero.</a:t>
          </a:r>
          <a:endParaRPr lang="es-ES" sz="1100" b="0" u="none"/>
        </a:p>
      </xdr:txBody>
    </xdr:sp>
    <xdr:clientData/>
  </xdr:twoCellAnchor>
  <xdr:twoCellAnchor editAs="oneCell">
    <xdr:from>
      <xdr:col>7</xdr:col>
      <xdr:colOff>133350</xdr:colOff>
      <xdr:row>12</xdr:row>
      <xdr:rowOff>123825</xdr:rowOff>
    </xdr:from>
    <xdr:to>
      <xdr:col>9</xdr:col>
      <xdr:colOff>727262</xdr:colOff>
      <xdr:row>16</xdr:row>
      <xdr:rowOff>123825</xdr:rowOff>
    </xdr:to>
    <xdr:pic>
      <xdr:nvPicPr>
        <xdr:cNvPr id="4" name="3 Imagen" descr="http://www.cuentafacto.es/wp-content/uploads/2015/10/TAE1.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58400" y="695325"/>
          <a:ext cx="2117912"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22</xdr:row>
      <xdr:rowOff>0</xdr:rowOff>
    </xdr:from>
    <xdr:to>
      <xdr:col>12</xdr:col>
      <xdr:colOff>304800</xdr:colOff>
      <xdr:row>23</xdr:row>
      <xdr:rowOff>114300</xdr:rowOff>
    </xdr:to>
    <xdr:sp macro="" textlink="">
      <xdr:nvSpPr>
        <xdr:cNvPr id="1029" name="AutoShape 5" descr="{\displaystyle i=C\times r_{i}}"/>
        <xdr:cNvSpPr>
          <a:spLocks noChangeAspect="1" noChangeArrowheads="1"/>
        </xdr:cNvSpPr>
      </xdr:nvSpPr>
      <xdr:spPr bwMode="auto">
        <a:xfrm>
          <a:off x="9925050" y="419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9525</xdr:colOff>
      <xdr:row>17</xdr:row>
      <xdr:rowOff>142875</xdr:rowOff>
    </xdr:from>
    <xdr:to>
      <xdr:col>11</xdr:col>
      <xdr:colOff>0</xdr:colOff>
      <xdr:row>27</xdr:row>
      <xdr:rowOff>161925</xdr:rowOff>
    </xdr:to>
    <xdr:sp macro="" textlink="">
      <xdr:nvSpPr>
        <xdr:cNvPr id="7" name="6 CuadroTexto"/>
        <xdr:cNvSpPr txBox="1"/>
      </xdr:nvSpPr>
      <xdr:spPr>
        <a:xfrm>
          <a:off x="6124575" y="3381375"/>
          <a:ext cx="30384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a:solidFill>
                <a:schemeClr val="dk1"/>
              </a:solidFill>
              <a:effectLst/>
              <a:latin typeface="+mn-lt"/>
              <a:ea typeface="+mn-ea"/>
              <a:cs typeface="+mn-cs"/>
            </a:rPr>
            <a:t>Imaginemos que vamos a depositar 700 euros en un depósito a un año, en el cual los intereses se pagan de manera mensual y, como es habitual, se incluyen de forma automática al capital total del depósito. Si tuviésemos un interés nominal anual de, por ejemplo un 5%, calcularemos el TAE de la siguiente manera:</a:t>
          </a:r>
        </a:p>
        <a:p>
          <a:r>
            <a:rPr lang="es-ES" sz="1100" b="0" i="0">
              <a:solidFill>
                <a:schemeClr val="dk1"/>
              </a:solidFill>
              <a:effectLst/>
              <a:latin typeface="+mn-lt"/>
              <a:ea typeface="+mn-ea"/>
              <a:cs typeface="+mn-cs"/>
            </a:rPr>
            <a:t>r = 0,05 (5%)</a:t>
          </a:r>
        </a:p>
        <a:p>
          <a:r>
            <a:rPr lang="es-ES" sz="1100" b="0" i="0">
              <a:solidFill>
                <a:schemeClr val="dk1"/>
              </a:solidFill>
              <a:effectLst/>
              <a:latin typeface="+mn-lt"/>
              <a:ea typeface="+mn-ea"/>
              <a:cs typeface="+mn-cs"/>
            </a:rPr>
            <a:t>f = 12</a:t>
          </a:r>
          <a:endParaRPr lang="es-ES" sz="1100"/>
        </a:p>
      </xdr:txBody>
    </xdr:sp>
    <xdr:clientData/>
  </xdr:twoCellAnchor>
  <xdr:twoCellAnchor editAs="oneCell">
    <xdr:from>
      <xdr:col>8</xdr:col>
      <xdr:colOff>409575</xdr:colOff>
      <xdr:row>23</xdr:row>
      <xdr:rowOff>161925</xdr:rowOff>
    </xdr:from>
    <xdr:to>
      <xdr:col>10</xdr:col>
      <xdr:colOff>657225</xdr:colOff>
      <xdr:row>28</xdr:row>
      <xdr:rowOff>0</xdr:rowOff>
    </xdr:to>
    <xdr:pic>
      <xdr:nvPicPr>
        <xdr:cNvPr id="13" name="12 Imagen" descr="TAE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86625" y="4543425"/>
          <a:ext cx="177165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19050</xdr:colOff>
      <xdr:row>29</xdr:row>
      <xdr:rowOff>76199</xdr:rowOff>
    </xdr:from>
    <xdr:to>
      <xdr:col>10</xdr:col>
      <xdr:colOff>0</xdr:colOff>
      <xdr:row>40</xdr:row>
      <xdr:rowOff>0</xdr:rowOff>
    </xdr:to>
    <xdr:sp macro="" textlink="">
      <xdr:nvSpPr>
        <xdr:cNvPr id="8" name="7 CuadroTexto"/>
        <xdr:cNvSpPr txBox="1"/>
      </xdr:nvSpPr>
      <xdr:spPr>
        <a:xfrm>
          <a:off x="6134100" y="5600699"/>
          <a:ext cx="2266950" cy="2019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i="0">
              <a:solidFill>
                <a:schemeClr val="dk1"/>
              </a:solidFill>
              <a:effectLst/>
              <a:latin typeface="+mn-lt"/>
              <a:ea typeface="+mn-ea"/>
              <a:cs typeface="+mn-cs"/>
            </a:rPr>
            <a:t>TAE = 0,05116194</a:t>
          </a:r>
          <a:endParaRPr lang="es-ES" sz="1100" b="0" i="0">
            <a:solidFill>
              <a:schemeClr val="dk1"/>
            </a:solidFill>
            <a:effectLst/>
            <a:latin typeface="+mn-lt"/>
            <a:ea typeface="+mn-ea"/>
            <a:cs typeface="+mn-cs"/>
          </a:endParaRPr>
        </a:p>
        <a:p>
          <a:r>
            <a:rPr lang="es-ES" sz="1100" b="0" i="0">
              <a:solidFill>
                <a:schemeClr val="dk1"/>
              </a:solidFill>
              <a:effectLst/>
              <a:latin typeface="+mn-lt"/>
              <a:ea typeface="+mn-ea"/>
              <a:cs typeface="+mn-cs"/>
            </a:rPr>
            <a:t>Convirtiéndolo de nuevo a porcentaje y redondeando, tendríamos:</a:t>
          </a:r>
        </a:p>
        <a:p>
          <a:r>
            <a:rPr lang="es-ES" sz="1100" b="1" i="0">
              <a:solidFill>
                <a:schemeClr val="dk1"/>
              </a:solidFill>
              <a:effectLst/>
              <a:latin typeface="+mn-lt"/>
              <a:ea typeface="+mn-ea"/>
              <a:cs typeface="+mn-cs"/>
            </a:rPr>
            <a:t>TAE = 5,12%</a:t>
          </a:r>
          <a:endParaRPr lang="es-ES" sz="1100" b="0" i="0">
            <a:solidFill>
              <a:schemeClr val="dk1"/>
            </a:solidFill>
            <a:effectLst/>
            <a:latin typeface="+mn-lt"/>
            <a:ea typeface="+mn-ea"/>
            <a:cs typeface="+mn-cs"/>
          </a:endParaRPr>
        </a:p>
        <a:p>
          <a:endParaRPr lang="es-ES" sz="1100"/>
        </a:p>
        <a:p>
          <a:r>
            <a:rPr lang="es-ES" sz="1100"/>
            <a:t>Al pasar un año, los intereses que cobraríamos serían el 5,12% de 700 euros, es decir: 35,84 euros. Pasaríamos por tanto a tener 735,84 euros de capital.</a:t>
          </a:r>
        </a:p>
      </xdr:txBody>
    </xdr:sp>
    <xdr:clientData/>
  </xdr:twoCellAnchor>
  <xdr:twoCellAnchor>
    <xdr:from>
      <xdr:col>12</xdr:col>
      <xdr:colOff>390525</xdr:colOff>
      <xdr:row>11</xdr:row>
      <xdr:rowOff>28575</xdr:rowOff>
    </xdr:from>
    <xdr:to>
      <xdr:col>14</xdr:col>
      <xdr:colOff>457200</xdr:colOff>
      <xdr:row>12</xdr:row>
      <xdr:rowOff>85725</xdr:rowOff>
    </xdr:to>
    <xdr:sp macro="" textlink="">
      <xdr:nvSpPr>
        <xdr:cNvPr id="9" name="8 CuadroTexto"/>
        <xdr:cNvSpPr txBox="1"/>
      </xdr:nvSpPr>
      <xdr:spPr>
        <a:xfrm>
          <a:off x="10315575" y="2124075"/>
          <a:ext cx="159067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S" sz="1100" b="1" u="sng"/>
            <a:t>FÓRMULA</a:t>
          </a:r>
          <a:r>
            <a:rPr lang="es-ES" sz="1100" b="1" u="sng" baseline="0"/>
            <a:t> DEL TIN</a:t>
          </a:r>
          <a:endParaRPr lang="es-ES" sz="1100" b="1" u="sng"/>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31"/>
  <sheetViews>
    <sheetView tabSelected="1" workbookViewId="0">
      <selection activeCell="O25" sqref="O25"/>
    </sheetView>
  </sheetViews>
  <sheetFormatPr baseColWidth="10" defaultRowHeight="15" x14ac:dyDescent="0.25"/>
  <cols>
    <col min="1" max="1" width="13" bestFit="1" customWidth="1"/>
    <col min="2" max="2" width="16.7109375" bestFit="1" customWidth="1"/>
    <col min="3" max="3" width="14.85546875" bestFit="1" customWidth="1"/>
    <col min="4" max="4" width="14.5703125" bestFit="1" customWidth="1"/>
    <col min="5" max="5" width="11.7109375" bestFit="1" customWidth="1"/>
    <col min="6" max="6" width="9.42578125" bestFit="1" customWidth="1"/>
  </cols>
  <sheetData>
    <row r="2" spans="1:18" x14ac:dyDescent="0.25">
      <c r="H2" s="15"/>
      <c r="I2" s="16"/>
      <c r="J2" s="16"/>
      <c r="K2" s="16"/>
    </row>
    <row r="3" spans="1:18" x14ac:dyDescent="0.25">
      <c r="H3" s="16"/>
      <c r="I3" s="16"/>
      <c r="J3" s="16"/>
      <c r="K3" s="16"/>
    </row>
    <row r="4" spans="1:18" x14ac:dyDescent="0.25">
      <c r="H4" s="16"/>
      <c r="I4" s="16"/>
      <c r="J4" s="16"/>
      <c r="K4" s="16"/>
      <c r="Q4" s="13"/>
      <c r="R4" s="13"/>
    </row>
    <row r="5" spans="1:18" ht="15" customHeight="1" x14ac:dyDescent="0.25">
      <c r="A5" s="17" t="s">
        <v>0</v>
      </c>
      <c r="B5" s="17"/>
      <c r="C5" s="17"/>
      <c r="D5" s="17"/>
      <c r="E5" s="17"/>
      <c r="F5" s="17"/>
      <c r="G5" s="12"/>
      <c r="H5" s="16"/>
      <c r="I5" s="16"/>
      <c r="J5" s="16"/>
      <c r="K5" s="16"/>
      <c r="L5" s="12"/>
      <c r="Q5" s="13"/>
      <c r="R5" s="13"/>
    </row>
    <row r="6" spans="1:18" x14ac:dyDescent="0.25">
      <c r="A6" s="17"/>
      <c r="B6" s="17"/>
      <c r="C6" s="17"/>
      <c r="D6" s="17"/>
      <c r="E6" s="17"/>
      <c r="F6" s="17"/>
      <c r="G6" s="12"/>
      <c r="H6" s="16"/>
      <c r="I6" s="16"/>
      <c r="J6" s="16"/>
      <c r="K6" s="16"/>
      <c r="L6" s="12"/>
      <c r="Q6" s="13"/>
      <c r="R6" s="13"/>
    </row>
    <row r="7" spans="1:18" x14ac:dyDescent="0.25">
      <c r="A7" s="11" t="s">
        <v>5</v>
      </c>
      <c r="B7" s="9">
        <v>0.03</v>
      </c>
      <c r="H7" s="16"/>
      <c r="I7" s="16"/>
      <c r="J7" s="16"/>
      <c r="K7" s="16"/>
      <c r="Q7" s="13"/>
      <c r="R7" s="13"/>
    </row>
    <row r="8" spans="1:18" x14ac:dyDescent="0.25">
      <c r="A8" s="11" t="s">
        <v>6</v>
      </c>
      <c r="B8" s="10">
        <v>10</v>
      </c>
      <c r="H8" s="16"/>
      <c r="I8" s="16"/>
      <c r="J8" s="16"/>
      <c r="K8" s="16"/>
      <c r="Q8" s="13"/>
      <c r="R8" s="13"/>
    </row>
    <row r="9" spans="1:18" x14ac:dyDescent="0.25">
      <c r="C9" s="2"/>
      <c r="H9" s="16"/>
      <c r="I9" s="16"/>
      <c r="J9" s="16"/>
      <c r="K9" s="16"/>
    </row>
    <row r="10" spans="1:18" x14ac:dyDescent="0.25">
      <c r="A10" s="6" t="s">
        <v>0</v>
      </c>
      <c r="B10" s="6" t="s">
        <v>1</v>
      </c>
      <c r="C10" s="6" t="s">
        <v>2</v>
      </c>
      <c r="D10" s="6" t="s">
        <v>3</v>
      </c>
      <c r="E10" s="6" t="s">
        <v>4</v>
      </c>
      <c r="H10" s="16"/>
      <c r="I10" s="16"/>
      <c r="J10" s="16"/>
      <c r="K10" s="16"/>
      <c r="L10" s="1"/>
    </row>
    <row r="11" spans="1:18" x14ac:dyDescent="0.25">
      <c r="A11" s="7">
        <v>100000</v>
      </c>
      <c r="B11" s="2">
        <f>PMT(B7/12,B8*12,A11)</f>
        <v>-965.60744698389522</v>
      </c>
      <c r="C11" s="3">
        <f>A13</f>
        <v>115872.89363806741</v>
      </c>
      <c r="D11" s="4" t="s">
        <v>7</v>
      </c>
      <c r="E11">
        <v>1</v>
      </c>
      <c r="J11" s="1"/>
      <c r="M11" s="1"/>
      <c r="N11" s="1"/>
      <c r="O11" s="1"/>
      <c r="P11" s="1"/>
    </row>
    <row r="12" spans="1:18" x14ac:dyDescent="0.25">
      <c r="C12" s="3">
        <f>C11+$B$11</f>
        <v>114907.28619108352</v>
      </c>
      <c r="D12" t="s">
        <v>8</v>
      </c>
      <c r="E12">
        <v>2</v>
      </c>
      <c r="H12" s="18" t="s">
        <v>19</v>
      </c>
      <c r="I12" s="19"/>
      <c r="J12" s="19"/>
      <c r="M12" s="20" t="s">
        <v>20</v>
      </c>
      <c r="N12" s="21"/>
      <c r="O12" s="21"/>
      <c r="P12" s="1"/>
    </row>
    <row r="13" spans="1:18" x14ac:dyDescent="0.25">
      <c r="A13" s="8">
        <f>-1*B11*B8*12</f>
        <v>115872.89363806741</v>
      </c>
      <c r="C13" s="3">
        <f>C12+$B$11</f>
        <v>113941.67874409963</v>
      </c>
      <c r="D13" t="s">
        <v>9</v>
      </c>
      <c r="E13">
        <v>3</v>
      </c>
      <c r="H13" s="19"/>
      <c r="I13" s="19"/>
      <c r="J13" s="19"/>
      <c r="K13" s="1"/>
      <c r="M13" s="21"/>
      <c r="N13" s="21"/>
      <c r="O13" s="21"/>
      <c r="P13" s="1"/>
    </row>
    <row r="14" spans="1:18" x14ac:dyDescent="0.25">
      <c r="A14" s="5">
        <f>A13-A11</f>
        <v>15872.893638067413</v>
      </c>
      <c r="C14" s="3">
        <f t="shared" ref="C12:C35" si="0">C13+$B$11</f>
        <v>112976.07129711573</v>
      </c>
      <c r="D14" t="s">
        <v>10</v>
      </c>
      <c r="E14">
        <v>4</v>
      </c>
      <c r="H14" s="19"/>
      <c r="I14" s="19"/>
      <c r="J14" s="19"/>
      <c r="K14" s="1"/>
      <c r="M14" s="21"/>
      <c r="N14" s="21"/>
      <c r="O14" s="21"/>
      <c r="P14" s="1"/>
    </row>
    <row r="15" spans="1:18" x14ac:dyDescent="0.25">
      <c r="C15" s="3">
        <f t="shared" si="0"/>
        <v>112010.46385013184</v>
      </c>
      <c r="D15" t="s">
        <v>11</v>
      </c>
      <c r="E15">
        <v>5</v>
      </c>
      <c r="H15" s="19"/>
      <c r="I15" s="19"/>
      <c r="J15" s="19"/>
      <c r="K15" s="1"/>
      <c r="M15" s="21"/>
      <c r="N15" s="21"/>
      <c r="O15" s="21"/>
      <c r="P15" s="1"/>
    </row>
    <row r="16" spans="1:18" x14ac:dyDescent="0.25">
      <c r="C16" s="3">
        <f t="shared" si="0"/>
        <v>111044.85640314795</v>
      </c>
      <c r="D16" t="s">
        <v>12</v>
      </c>
      <c r="E16">
        <v>6</v>
      </c>
      <c r="H16" s="19"/>
      <c r="I16" s="19"/>
      <c r="J16" s="19"/>
      <c r="K16" s="1"/>
      <c r="M16" s="21"/>
      <c r="N16" s="21"/>
      <c r="O16" s="21"/>
      <c r="P16" s="1"/>
    </row>
    <row r="17" spans="3:18" x14ac:dyDescent="0.25">
      <c r="C17" s="3">
        <f t="shared" si="0"/>
        <v>110079.24895616405</v>
      </c>
      <c r="D17" t="s">
        <v>13</v>
      </c>
      <c r="E17">
        <v>7</v>
      </c>
      <c r="H17" s="19"/>
      <c r="I17" s="19"/>
      <c r="J17" s="19"/>
      <c r="K17" s="1"/>
      <c r="M17" s="21"/>
      <c r="N17" s="21"/>
      <c r="O17" s="21"/>
      <c r="P17" s="1"/>
    </row>
    <row r="18" spans="3:18" x14ac:dyDescent="0.25">
      <c r="C18" s="3">
        <f t="shared" si="0"/>
        <v>109113.64150918016</v>
      </c>
      <c r="D18" t="s">
        <v>14</v>
      </c>
      <c r="E18">
        <v>8</v>
      </c>
      <c r="H18" s="1"/>
      <c r="I18" s="1"/>
      <c r="J18" s="1"/>
      <c r="K18" s="1"/>
      <c r="M18" s="1"/>
      <c r="N18" s="1"/>
      <c r="O18" s="1"/>
      <c r="P18" s="1"/>
    </row>
    <row r="19" spans="3:18" x14ac:dyDescent="0.25">
      <c r="C19" s="3">
        <f t="shared" si="0"/>
        <v>108148.03406219627</v>
      </c>
      <c r="D19" t="s">
        <v>15</v>
      </c>
      <c r="E19">
        <v>9</v>
      </c>
      <c r="H19" s="1"/>
      <c r="I19" s="1"/>
      <c r="J19" s="1"/>
      <c r="K19" s="1"/>
      <c r="M19" s="1"/>
      <c r="N19" s="1"/>
      <c r="O19" s="1"/>
      <c r="P19" s="1"/>
    </row>
    <row r="20" spans="3:18" x14ac:dyDescent="0.25">
      <c r="C20" s="3">
        <f t="shared" si="0"/>
        <v>107182.42661521237</v>
      </c>
      <c r="D20" t="s">
        <v>16</v>
      </c>
      <c r="E20">
        <v>10</v>
      </c>
      <c r="H20" s="1"/>
      <c r="I20" s="1"/>
      <c r="J20" s="1"/>
      <c r="K20" s="1"/>
      <c r="M20" s="1"/>
      <c r="N20" s="1"/>
      <c r="O20" s="1"/>
      <c r="P20" s="1"/>
    </row>
    <row r="21" spans="3:18" x14ac:dyDescent="0.25">
      <c r="C21" s="3">
        <f t="shared" si="0"/>
        <v>106216.81916822848</v>
      </c>
      <c r="D21" t="s">
        <v>17</v>
      </c>
      <c r="E21">
        <v>11</v>
      </c>
      <c r="H21" s="1"/>
      <c r="I21" s="1"/>
      <c r="J21" s="1"/>
      <c r="K21" s="1"/>
    </row>
    <row r="22" spans="3:18" x14ac:dyDescent="0.25">
      <c r="C22" s="3">
        <f t="shared" si="0"/>
        <v>105251.21172124459</v>
      </c>
      <c r="D22" t="s">
        <v>18</v>
      </c>
      <c r="E22">
        <v>12</v>
      </c>
      <c r="P22" s="1"/>
      <c r="Q22" s="1"/>
      <c r="R22" s="1"/>
    </row>
    <row r="23" spans="3:18" x14ac:dyDescent="0.25">
      <c r="C23" s="3">
        <f t="shared" si="0"/>
        <v>104285.6042742607</v>
      </c>
      <c r="D23" s="4" t="s">
        <v>7</v>
      </c>
      <c r="E23">
        <v>13</v>
      </c>
      <c r="N23" s="1"/>
      <c r="P23" s="1"/>
      <c r="Q23" s="1"/>
      <c r="R23" s="1"/>
    </row>
    <row r="24" spans="3:18" x14ac:dyDescent="0.25">
      <c r="C24" s="3">
        <f t="shared" si="0"/>
        <v>103319.9968272768</v>
      </c>
      <c r="D24" t="s">
        <v>8</v>
      </c>
      <c r="E24">
        <v>14</v>
      </c>
      <c r="P24" s="1"/>
    </row>
    <row r="25" spans="3:18" x14ac:dyDescent="0.25">
      <c r="C25" s="3">
        <f t="shared" si="0"/>
        <v>102354.38938029291</v>
      </c>
      <c r="D25" t="s">
        <v>9</v>
      </c>
      <c r="E25">
        <v>15</v>
      </c>
      <c r="P25" s="1"/>
    </row>
    <row r="26" spans="3:18" x14ac:dyDescent="0.25">
      <c r="C26" s="3">
        <f t="shared" si="0"/>
        <v>101388.78193330902</v>
      </c>
      <c r="D26" t="s">
        <v>10</v>
      </c>
      <c r="E26">
        <v>16</v>
      </c>
    </row>
    <row r="27" spans="3:18" x14ac:dyDescent="0.25">
      <c r="C27" s="3">
        <f t="shared" si="0"/>
        <v>100423.17448632512</v>
      </c>
      <c r="D27" t="s">
        <v>11</v>
      </c>
      <c r="E27">
        <v>17</v>
      </c>
    </row>
    <row r="28" spans="3:18" x14ac:dyDescent="0.25">
      <c r="C28" s="3">
        <f t="shared" si="0"/>
        <v>99457.567039341229</v>
      </c>
      <c r="D28" t="s">
        <v>12</v>
      </c>
      <c r="E28">
        <v>18</v>
      </c>
    </row>
    <row r="29" spans="3:18" x14ac:dyDescent="0.25">
      <c r="C29" s="3">
        <f t="shared" si="0"/>
        <v>98491.959592357336</v>
      </c>
      <c r="D29" t="s">
        <v>13</v>
      </c>
      <c r="E29">
        <v>19</v>
      </c>
      <c r="H29" s="14" t="s">
        <v>21</v>
      </c>
      <c r="I29" s="14"/>
    </row>
    <row r="30" spans="3:18" x14ac:dyDescent="0.25">
      <c r="C30" s="3">
        <f t="shared" si="0"/>
        <v>97526.352145373443</v>
      </c>
      <c r="D30" t="s">
        <v>14</v>
      </c>
      <c r="E30">
        <v>20</v>
      </c>
    </row>
    <row r="31" spans="3:18" x14ac:dyDescent="0.25">
      <c r="C31" s="3">
        <f t="shared" si="0"/>
        <v>96560.74469838955</v>
      </c>
      <c r="D31" t="s">
        <v>15</v>
      </c>
      <c r="E31">
        <v>21</v>
      </c>
    </row>
    <row r="32" spans="3:18" x14ac:dyDescent="0.25">
      <c r="C32" s="3">
        <f t="shared" si="0"/>
        <v>95595.137251405657</v>
      </c>
      <c r="D32" t="s">
        <v>16</v>
      </c>
      <c r="E32">
        <v>22</v>
      </c>
    </row>
    <row r="33" spans="3:5" x14ac:dyDescent="0.25">
      <c r="C33" s="3">
        <f t="shared" si="0"/>
        <v>94629.529804421763</v>
      </c>
      <c r="D33" t="s">
        <v>17</v>
      </c>
      <c r="E33">
        <v>23</v>
      </c>
    </row>
    <row r="34" spans="3:5" x14ac:dyDescent="0.25">
      <c r="C34" s="3">
        <f t="shared" si="0"/>
        <v>93663.92235743787</v>
      </c>
      <c r="D34" t="s">
        <v>18</v>
      </c>
      <c r="E34">
        <v>24</v>
      </c>
    </row>
    <row r="35" spans="3:5" x14ac:dyDescent="0.25">
      <c r="C35" s="3">
        <f t="shared" si="0"/>
        <v>92698.314910453977</v>
      </c>
      <c r="D35" s="4" t="s">
        <v>7</v>
      </c>
      <c r="E35">
        <v>25</v>
      </c>
    </row>
    <row r="36" spans="3:5" x14ac:dyDescent="0.25">
      <c r="C36" s="3">
        <f>C35+B11</f>
        <v>91732.707463470084</v>
      </c>
      <c r="D36" t="s">
        <v>8</v>
      </c>
      <c r="E36">
        <v>26</v>
      </c>
    </row>
    <row r="37" spans="3:5" x14ac:dyDescent="0.25">
      <c r="C37" s="3">
        <f t="shared" ref="C37:C68" si="1">C36+$B$11</f>
        <v>90767.100016486191</v>
      </c>
      <c r="D37" t="s">
        <v>9</v>
      </c>
      <c r="E37">
        <v>27</v>
      </c>
    </row>
    <row r="38" spans="3:5" x14ac:dyDescent="0.25">
      <c r="C38" s="3">
        <f t="shared" si="1"/>
        <v>89801.492569502298</v>
      </c>
      <c r="D38" t="s">
        <v>10</v>
      </c>
      <c r="E38">
        <v>28</v>
      </c>
    </row>
    <row r="39" spans="3:5" x14ac:dyDescent="0.25">
      <c r="C39" s="3">
        <f t="shared" si="1"/>
        <v>88835.885122518404</v>
      </c>
      <c r="D39" t="s">
        <v>11</v>
      </c>
      <c r="E39">
        <v>29</v>
      </c>
    </row>
    <row r="40" spans="3:5" x14ac:dyDescent="0.25">
      <c r="C40" s="3">
        <f t="shared" si="1"/>
        <v>87870.277675534511</v>
      </c>
      <c r="D40" t="s">
        <v>12</v>
      </c>
      <c r="E40">
        <v>30</v>
      </c>
    </row>
    <row r="41" spans="3:5" x14ac:dyDescent="0.25">
      <c r="C41" s="3">
        <f t="shared" si="1"/>
        <v>86904.670228550618</v>
      </c>
      <c r="D41" t="s">
        <v>13</v>
      </c>
      <c r="E41">
        <v>31</v>
      </c>
    </row>
    <row r="42" spans="3:5" x14ac:dyDescent="0.25">
      <c r="C42" s="3">
        <f t="shared" si="1"/>
        <v>85939.062781566725</v>
      </c>
      <c r="D42" t="s">
        <v>14</v>
      </c>
      <c r="E42">
        <v>32</v>
      </c>
    </row>
    <row r="43" spans="3:5" x14ac:dyDescent="0.25">
      <c r="C43" s="3">
        <f t="shared" si="1"/>
        <v>84973.455334582832</v>
      </c>
      <c r="D43" t="s">
        <v>15</v>
      </c>
      <c r="E43">
        <v>33</v>
      </c>
    </row>
    <row r="44" spans="3:5" x14ac:dyDescent="0.25">
      <c r="C44" s="3">
        <f t="shared" si="1"/>
        <v>84007.847887598939</v>
      </c>
      <c r="D44" t="s">
        <v>16</v>
      </c>
      <c r="E44">
        <v>34</v>
      </c>
    </row>
    <row r="45" spans="3:5" x14ac:dyDescent="0.25">
      <c r="C45" s="3">
        <f t="shared" si="1"/>
        <v>83042.240440615045</v>
      </c>
      <c r="D45" t="s">
        <v>17</v>
      </c>
      <c r="E45">
        <v>35</v>
      </c>
    </row>
    <row r="46" spans="3:5" x14ac:dyDescent="0.25">
      <c r="C46" s="3">
        <f t="shared" si="1"/>
        <v>82076.632993631152</v>
      </c>
      <c r="D46" t="s">
        <v>18</v>
      </c>
      <c r="E46">
        <v>36</v>
      </c>
    </row>
    <row r="47" spans="3:5" x14ac:dyDescent="0.25">
      <c r="C47" s="3">
        <f t="shared" si="1"/>
        <v>81111.025546647259</v>
      </c>
      <c r="D47" s="4" t="s">
        <v>7</v>
      </c>
      <c r="E47">
        <v>37</v>
      </c>
    </row>
    <row r="48" spans="3:5" x14ac:dyDescent="0.25">
      <c r="C48" s="3">
        <f t="shared" si="1"/>
        <v>80145.418099663366</v>
      </c>
      <c r="D48" t="s">
        <v>8</v>
      </c>
      <c r="E48">
        <v>38</v>
      </c>
    </row>
    <row r="49" spans="3:5" x14ac:dyDescent="0.25">
      <c r="C49" s="3">
        <f t="shared" si="1"/>
        <v>79179.810652679473</v>
      </c>
      <c r="D49" t="s">
        <v>9</v>
      </c>
      <c r="E49">
        <v>39</v>
      </c>
    </row>
    <row r="50" spans="3:5" x14ac:dyDescent="0.25">
      <c r="C50" s="3">
        <f t="shared" si="1"/>
        <v>78214.20320569558</v>
      </c>
      <c r="D50" t="s">
        <v>10</v>
      </c>
      <c r="E50">
        <v>40</v>
      </c>
    </row>
    <row r="51" spans="3:5" x14ac:dyDescent="0.25">
      <c r="C51" s="3">
        <f t="shared" si="1"/>
        <v>77248.595758711686</v>
      </c>
      <c r="D51" t="s">
        <v>11</v>
      </c>
      <c r="E51">
        <v>41</v>
      </c>
    </row>
    <row r="52" spans="3:5" x14ac:dyDescent="0.25">
      <c r="C52" s="3">
        <f t="shared" si="1"/>
        <v>76282.988311727793</v>
      </c>
      <c r="D52" t="s">
        <v>12</v>
      </c>
      <c r="E52">
        <v>42</v>
      </c>
    </row>
    <row r="53" spans="3:5" x14ac:dyDescent="0.25">
      <c r="C53" s="3">
        <f t="shared" si="1"/>
        <v>75317.3808647439</v>
      </c>
      <c r="D53" t="s">
        <v>13</v>
      </c>
      <c r="E53">
        <v>43</v>
      </c>
    </row>
    <row r="54" spans="3:5" x14ac:dyDescent="0.25">
      <c r="C54" s="3">
        <f t="shared" si="1"/>
        <v>74351.773417760007</v>
      </c>
      <c r="D54" t="s">
        <v>14</v>
      </c>
      <c r="E54">
        <v>44</v>
      </c>
    </row>
    <row r="55" spans="3:5" x14ac:dyDescent="0.25">
      <c r="C55" s="3">
        <f t="shared" si="1"/>
        <v>73386.165970776114</v>
      </c>
      <c r="D55" t="s">
        <v>15</v>
      </c>
      <c r="E55">
        <v>45</v>
      </c>
    </row>
    <row r="56" spans="3:5" x14ac:dyDescent="0.25">
      <c r="C56" s="3">
        <f t="shared" si="1"/>
        <v>72420.558523792221</v>
      </c>
      <c r="D56" t="s">
        <v>16</v>
      </c>
      <c r="E56">
        <v>46</v>
      </c>
    </row>
    <row r="57" spans="3:5" x14ac:dyDescent="0.25">
      <c r="C57" s="3">
        <f t="shared" si="1"/>
        <v>71454.951076808327</v>
      </c>
      <c r="D57" t="s">
        <v>17</v>
      </c>
      <c r="E57">
        <v>47</v>
      </c>
    </row>
    <row r="58" spans="3:5" x14ac:dyDescent="0.25">
      <c r="C58" s="3">
        <f t="shared" si="1"/>
        <v>70489.343629824434</v>
      </c>
      <c r="D58" t="s">
        <v>18</v>
      </c>
      <c r="E58">
        <v>48</v>
      </c>
    </row>
    <row r="59" spans="3:5" x14ac:dyDescent="0.25">
      <c r="C59" s="3">
        <f t="shared" si="1"/>
        <v>69523.736182840541</v>
      </c>
      <c r="D59" s="4" t="s">
        <v>7</v>
      </c>
      <c r="E59">
        <v>49</v>
      </c>
    </row>
    <row r="60" spans="3:5" x14ac:dyDescent="0.25">
      <c r="C60" s="3">
        <f t="shared" si="1"/>
        <v>68558.128735856648</v>
      </c>
      <c r="D60" t="s">
        <v>8</v>
      </c>
      <c r="E60">
        <v>50</v>
      </c>
    </row>
    <row r="61" spans="3:5" x14ac:dyDescent="0.25">
      <c r="C61" s="3">
        <f t="shared" si="1"/>
        <v>67592.521288872755</v>
      </c>
      <c r="D61" t="s">
        <v>9</v>
      </c>
      <c r="E61">
        <v>51</v>
      </c>
    </row>
    <row r="62" spans="3:5" x14ac:dyDescent="0.25">
      <c r="C62" s="3">
        <f t="shared" si="1"/>
        <v>66626.913841888861</v>
      </c>
      <c r="D62" t="s">
        <v>10</v>
      </c>
      <c r="E62">
        <v>52</v>
      </c>
    </row>
    <row r="63" spans="3:5" x14ac:dyDescent="0.25">
      <c r="C63" s="3">
        <f t="shared" si="1"/>
        <v>65661.306394904968</v>
      </c>
      <c r="D63" t="s">
        <v>11</v>
      </c>
      <c r="E63">
        <v>53</v>
      </c>
    </row>
    <row r="64" spans="3:5" x14ac:dyDescent="0.25">
      <c r="C64" s="3">
        <f t="shared" si="1"/>
        <v>64695.698947921075</v>
      </c>
      <c r="D64" t="s">
        <v>12</v>
      </c>
      <c r="E64">
        <v>54</v>
      </c>
    </row>
    <row r="65" spans="3:5" x14ac:dyDescent="0.25">
      <c r="C65" s="3">
        <f t="shared" si="1"/>
        <v>63730.091500937182</v>
      </c>
      <c r="D65" t="s">
        <v>13</v>
      </c>
      <c r="E65">
        <v>55</v>
      </c>
    </row>
    <row r="66" spans="3:5" x14ac:dyDescent="0.25">
      <c r="C66" s="3">
        <f t="shared" si="1"/>
        <v>62764.484053953289</v>
      </c>
      <c r="D66" t="s">
        <v>14</v>
      </c>
      <c r="E66">
        <v>56</v>
      </c>
    </row>
    <row r="67" spans="3:5" x14ac:dyDescent="0.25">
      <c r="C67" s="3">
        <f t="shared" si="1"/>
        <v>61798.876606969396</v>
      </c>
      <c r="D67" t="s">
        <v>15</v>
      </c>
      <c r="E67">
        <v>57</v>
      </c>
    </row>
    <row r="68" spans="3:5" x14ac:dyDescent="0.25">
      <c r="C68" s="3">
        <f t="shared" si="1"/>
        <v>60833.269159985502</v>
      </c>
      <c r="D68" t="s">
        <v>16</v>
      </c>
      <c r="E68">
        <v>58</v>
      </c>
    </row>
    <row r="69" spans="3:5" x14ac:dyDescent="0.25">
      <c r="C69" s="3">
        <f t="shared" ref="C69:C100" si="2">C68+$B$11</f>
        <v>59867.661713001609</v>
      </c>
      <c r="D69" t="s">
        <v>17</v>
      </c>
      <c r="E69">
        <v>59</v>
      </c>
    </row>
    <row r="70" spans="3:5" x14ac:dyDescent="0.25">
      <c r="C70" s="3">
        <f t="shared" si="2"/>
        <v>58902.054266017716</v>
      </c>
      <c r="D70" t="s">
        <v>18</v>
      </c>
      <c r="E70">
        <v>60</v>
      </c>
    </row>
    <row r="71" spans="3:5" x14ac:dyDescent="0.25">
      <c r="C71" s="3">
        <f t="shared" si="2"/>
        <v>57936.446819033823</v>
      </c>
      <c r="D71" s="4" t="s">
        <v>7</v>
      </c>
      <c r="E71">
        <v>61</v>
      </c>
    </row>
    <row r="72" spans="3:5" x14ac:dyDescent="0.25">
      <c r="C72" s="3">
        <f t="shared" si="2"/>
        <v>56970.83937204993</v>
      </c>
      <c r="D72" t="s">
        <v>8</v>
      </c>
      <c r="E72">
        <v>62</v>
      </c>
    </row>
    <row r="73" spans="3:5" x14ac:dyDescent="0.25">
      <c r="C73" s="3">
        <f t="shared" si="2"/>
        <v>56005.231925066037</v>
      </c>
      <c r="D73" t="s">
        <v>9</v>
      </c>
      <c r="E73">
        <v>63</v>
      </c>
    </row>
    <row r="74" spans="3:5" x14ac:dyDescent="0.25">
      <c r="C74" s="3">
        <f t="shared" si="2"/>
        <v>55039.624478082143</v>
      </c>
      <c r="D74" t="s">
        <v>10</v>
      </c>
      <c r="E74">
        <v>64</v>
      </c>
    </row>
    <row r="75" spans="3:5" x14ac:dyDescent="0.25">
      <c r="C75" s="3">
        <f t="shared" si="2"/>
        <v>54074.01703109825</v>
      </c>
      <c r="D75" t="s">
        <v>11</v>
      </c>
      <c r="E75">
        <v>65</v>
      </c>
    </row>
    <row r="76" spans="3:5" x14ac:dyDescent="0.25">
      <c r="C76" s="3">
        <f t="shared" si="2"/>
        <v>53108.409584114357</v>
      </c>
      <c r="D76" t="s">
        <v>12</v>
      </c>
      <c r="E76">
        <v>66</v>
      </c>
    </row>
    <row r="77" spans="3:5" x14ac:dyDescent="0.25">
      <c r="C77" s="3">
        <f t="shared" si="2"/>
        <v>52142.802137130464</v>
      </c>
      <c r="D77" t="s">
        <v>13</v>
      </c>
      <c r="E77">
        <v>67</v>
      </c>
    </row>
    <row r="78" spans="3:5" x14ac:dyDescent="0.25">
      <c r="C78" s="3">
        <f t="shared" si="2"/>
        <v>51177.194690146571</v>
      </c>
      <c r="D78" t="s">
        <v>14</v>
      </c>
      <c r="E78">
        <v>68</v>
      </c>
    </row>
    <row r="79" spans="3:5" x14ac:dyDescent="0.25">
      <c r="C79" s="3">
        <f t="shared" si="2"/>
        <v>50211.587243162678</v>
      </c>
      <c r="D79" t="s">
        <v>15</v>
      </c>
      <c r="E79">
        <v>69</v>
      </c>
    </row>
    <row r="80" spans="3:5" x14ac:dyDescent="0.25">
      <c r="C80" s="3">
        <f t="shared" si="2"/>
        <v>49245.979796178784</v>
      </c>
      <c r="D80" t="s">
        <v>16</v>
      </c>
      <c r="E80">
        <v>70</v>
      </c>
    </row>
    <row r="81" spans="3:5" x14ac:dyDescent="0.25">
      <c r="C81" s="3">
        <f t="shared" si="2"/>
        <v>48280.372349194891</v>
      </c>
      <c r="D81" t="s">
        <v>17</v>
      </c>
      <c r="E81">
        <v>71</v>
      </c>
    </row>
    <row r="82" spans="3:5" x14ac:dyDescent="0.25">
      <c r="C82" s="3">
        <f t="shared" si="2"/>
        <v>47314.764902210998</v>
      </c>
      <c r="D82" t="s">
        <v>18</v>
      </c>
      <c r="E82">
        <v>72</v>
      </c>
    </row>
    <row r="83" spans="3:5" x14ac:dyDescent="0.25">
      <c r="C83" s="3">
        <f t="shared" si="2"/>
        <v>46349.157455227105</v>
      </c>
      <c r="D83" s="4" t="s">
        <v>7</v>
      </c>
      <c r="E83">
        <v>73</v>
      </c>
    </row>
    <row r="84" spans="3:5" x14ac:dyDescent="0.25">
      <c r="C84" s="3">
        <f t="shared" si="2"/>
        <v>45383.550008243212</v>
      </c>
      <c r="D84" t="s">
        <v>8</v>
      </c>
      <c r="E84">
        <v>74</v>
      </c>
    </row>
    <row r="85" spans="3:5" x14ac:dyDescent="0.25">
      <c r="C85" s="3">
        <f t="shared" si="2"/>
        <v>44417.942561259319</v>
      </c>
      <c r="D85" t="s">
        <v>9</v>
      </c>
      <c r="E85">
        <v>75</v>
      </c>
    </row>
    <row r="86" spans="3:5" x14ac:dyDescent="0.25">
      <c r="C86" s="3">
        <f t="shared" si="2"/>
        <v>43452.335114275425</v>
      </c>
      <c r="D86" t="s">
        <v>10</v>
      </c>
      <c r="E86">
        <v>76</v>
      </c>
    </row>
    <row r="87" spans="3:5" x14ac:dyDescent="0.25">
      <c r="C87" s="3">
        <f t="shared" si="2"/>
        <v>42486.727667291532</v>
      </c>
      <c r="D87" t="s">
        <v>11</v>
      </c>
      <c r="E87">
        <v>77</v>
      </c>
    </row>
    <row r="88" spans="3:5" x14ac:dyDescent="0.25">
      <c r="C88" s="3">
        <f t="shared" si="2"/>
        <v>41521.120220307639</v>
      </c>
      <c r="D88" t="s">
        <v>12</v>
      </c>
      <c r="E88">
        <v>78</v>
      </c>
    </row>
    <row r="89" spans="3:5" x14ac:dyDescent="0.25">
      <c r="C89" s="3">
        <f t="shared" si="2"/>
        <v>40555.512773323746</v>
      </c>
      <c r="D89" t="s">
        <v>13</v>
      </c>
      <c r="E89">
        <v>79</v>
      </c>
    </row>
    <row r="90" spans="3:5" x14ac:dyDescent="0.25">
      <c r="C90" s="3">
        <f t="shared" si="2"/>
        <v>39589.905326339853</v>
      </c>
      <c r="D90" t="s">
        <v>14</v>
      </c>
      <c r="E90">
        <v>80</v>
      </c>
    </row>
    <row r="91" spans="3:5" x14ac:dyDescent="0.25">
      <c r="C91" s="3">
        <f t="shared" si="2"/>
        <v>38624.29787935596</v>
      </c>
      <c r="D91" t="s">
        <v>15</v>
      </c>
      <c r="E91">
        <v>81</v>
      </c>
    </row>
    <row r="92" spans="3:5" x14ac:dyDescent="0.25">
      <c r="C92" s="3">
        <f t="shared" si="2"/>
        <v>37658.690432372066</v>
      </c>
      <c r="D92" t="s">
        <v>16</v>
      </c>
      <c r="E92">
        <v>82</v>
      </c>
    </row>
    <row r="93" spans="3:5" x14ac:dyDescent="0.25">
      <c r="C93" s="3">
        <f t="shared" si="2"/>
        <v>36693.082985388173</v>
      </c>
      <c r="D93" t="s">
        <v>17</v>
      </c>
      <c r="E93">
        <v>83</v>
      </c>
    </row>
    <row r="94" spans="3:5" x14ac:dyDescent="0.25">
      <c r="C94" s="3">
        <f t="shared" si="2"/>
        <v>35727.47553840428</v>
      </c>
      <c r="D94" t="s">
        <v>18</v>
      </c>
      <c r="E94">
        <v>84</v>
      </c>
    </row>
    <row r="95" spans="3:5" x14ac:dyDescent="0.25">
      <c r="C95" s="3">
        <f t="shared" si="2"/>
        <v>34761.868091420387</v>
      </c>
      <c r="D95" s="4" t="s">
        <v>7</v>
      </c>
      <c r="E95">
        <v>85</v>
      </c>
    </row>
    <row r="96" spans="3:5" x14ac:dyDescent="0.25">
      <c r="C96" s="3">
        <f t="shared" si="2"/>
        <v>33796.260644436494</v>
      </c>
      <c r="D96" t="s">
        <v>8</v>
      </c>
      <c r="E96">
        <v>86</v>
      </c>
    </row>
    <row r="97" spans="3:5" x14ac:dyDescent="0.25">
      <c r="C97" s="3">
        <f t="shared" si="2"/>
        <v>32830.653197452601</v>
      </c>
      <c r="D97" t="s">
        <v>9</v>
      </c>
      <c r="E97">
        <v>87</v>
      </c>
    </row>
    <row r="98" spans="3:5" x14ac:dyDescent="0.25">
      <c r="C98" s="3">
        <f t="shared" si="2"/>
        <v>31865.045750468704</v>
      </c>
      <c r="D98" t="s">
        <v>10</v>
      </c>
      <c r="E98">
        <v>88</v>
      </c>
    </row>
    <row r="99" spans="3:5" x14ac:dyDescent="0.25">
      <c r="C99" s="3">
        <f t="shared" si="2"/>
        <v>30899.438303484807</v>
      </c>
      <c r="D99" t="s">
        <v>11</v>
      </c>
      <c r="E99">
        <v>89</v>
      </c>
    </row>
    <row r="100" spans="3:5" x14ac:dyDescent="0.25">
      <c r="C100" s="3">
        <f t="shared" si="2"/>
        <v>29933.83085650091</v>
      </c>
      <c r="D100" t="s">
        <v>12</v>
      </c>
      <c r="E100">
        <v>90</v>
      </c>
    </row>
    <row r="101" spans="3:5" x14ac:dyDescent="0.25">
      <c r="C101" s="3">
        <f t="shared" ref="C101:C131" si="3">C100+$B$11</f>
        <v>28968.223409517013</v>
      </c>
      <c r="D101" t="s">
        <v>13</v>
      </c>
      <c r="E101">
        <v>91</v>
      </c>
    </row>
    <row r="102" spans="3:5" x14ac:dyDescent="0.25">
      <c r="C102" s="3">
        <f t="shared" si="3"/>
        <v>28002.615962533117</v>
      </c>
      <c r="D102" t="s">
        <v>14</v>
      </c>
      <c r="E102">
        <v>92</v>
      </c>
    </row>
    <row r="103" spans="3:5" x14ac:dyDescent="0.25">
      <c r="C103" s="3">
        <f t="shared" si="3"/>
        <v>27037.00851554922</v>
      </c>
      <c r="D103" t="s">
        <v>15</v>
      </c>
      <c r="E103">
        <v>93</v>
      </c>
    </row>
    <row r="104" spans="3:5" x14ac:dyDescent="0.25">
      <c r="C104" s="3">
        <f t="shared" si="3"/>
        <v>26071.401068565323</v>
      </c>
      <c r="D104" t="s">
        <v>16</v>
      </c>
      <c r="E104">
        <v>94</v>
      </c>
    </row>
    <row r="105" spans="3:5" x14ac:dyDescent="0.25">
      <c r="C105" s="3">
        <f t="shared" si="3"/>
        <v>25105.793621581426</v>
      </c>
      <c r="D105" t="s">
        <v>17</v>
      </c>
      <c r="E105">
        <v>95</v>
      </c>
    </row>
    <row r="106" spans="3:5" x14ac:dyDescent="0.25">
      <c r="C106" s="3">
        <f t="shared" si="3"/>
        <v>24140.186174597529</v>
      </c>
      <c r="D106" t="s">
        <v>18</v>
      </c>
      <c r="E106">
        <v>96</v>
      </c>
    </row>
    <row r="107" spans="3:5" x14ac:dyDescent="0.25">
      <c r="C107" s="3">
        <f t="shared" si="3"/>
        <v>23174.578727613633</v>
      </c>
      <c r="D107" s="4" t="s">
        <v>7</v>
      </c>
      <c r="E107">
        <v>97</v>
      </c>
    </row>
    <row r="108" spans="3:5" x14ac:dyDescent="0.25">
      <c r="C108" s="3">
        <f t="shared" si="3"/>
        <v>22208.971280629736</v>
      </c>
      <c r="D108" t="s">
        <v>8</v>
      </c>
      <c r="E108">
        <v>98</v>
      </c>
    </row>
    <row r="109" spans="3:5" x14ac:dyDescent="0.25">
      <c r="C109" s="3">
        <f t="shared" si="3"/>
        <v>21243.363833645839</v>
      </c>
      <c r="D109" t="s">
        <v>9</v>
      </c>
      <c r="E109">
        <v>99</v>
      </c>
    </row>
    <row r="110" spans="3:5" x14ac:dyDescent="0.25">
      <c r="C110" s="3">
        <f t="shared" si="3"/>
        <v>20277.756386661942</v>
      </c>
      <c r="D110" t="s">
        <v>10</v>
      </c>
      <c r="E110">
        <v>100</v>
      </c>
    </row>
    <row r="111" spans="3:5" x14ac:dyDescent="0.25">
      <c r="C111" s="3">
        <f t="shared" si="3"/>
        <v>19312.148939678045</v>
      </c>
      <c r="D111" t="s">
        <v>11</v>
      </c>
      <c r="E111">
        <v>101</v>
      </c>
    </row>
    <row r="112" spans="3:5" x14ac:dyDescent="0.25">
      <c r="C112" s="3">
        <f t="shared" si="3"/>
        <v>18346.541492694148</v>
      </c>
      <c r="D112" t="s">
        <v>12</v>
      </c>
      <c r="E112">
        <v>102</v>
      </c>
    </row>
    <row r="113" spans="3:5" x14ac:dyDescent="0.25">
      <c r="C113" s="3">
        <f t="shared" si="3"/>
        <v>17380.934045710252</v>
      </c>
      <c r="D113" t="s">
        <v>13</v>
      </c>
      <c r="E113">
        <v>103</v>
      </c>
    </row>
    <row r="114" spans="3:5" x14ac:dyDescent="0.25">
      <c r="C114" s="3">
        <f t="shared" si="3"/>
        <v>16415.326598726355</v>
      </c>
      <c r="D114" t="s">
        <v>14</v>
      </c>
      <c r="E114">
        <v>104</v>
      </c>
    </row>
    <row r="115" spans="3:5" x14ac:dyDescent="0.25">
      <c r="C115" s="3">
        <f t="shared" si="3"/>
        <v>15449.71915174246</v>
      </c>
      <c r="D115" t="s">
        <v>15</v>
      </c>
      <c r="E115">
        <v>105</v>
      </c>
    </row>
    <row r="116" spans="3:5" x14ac:dyDescent="0.25">
      <c r="C116" s="3">
        <f t="shared" si="3"/>
        <v>14484.111704758565</v>
      </c>
      <c r="D116" t="s">
        <v>16</v>
      </c>
      <c r="E116">
        <v>106</v>
      </c>
    </row>
    <row r="117" spans="3:5" x14ac:dyDescent="0.25">
      <c r="C117" s="3">
        <f t="shared" si="3"/>
        <v>13518.50425777467</v>
      </c>
      <c r="D117" t="s">
        <v>17</v>
      </c>
      <c r="E117">
        <v>107</v>
      </c>
    </row>
    <row r="118" spans="3:5" x14ac:dyDescent="0.25">
      <c r="C118" s="3">
        <f t="shared" si="3"/>
        <v>12552.896810790775</v>
      </c>
      <c r="D118" t="s">
        <v>18</v>
      </c>
      <c r="E118">
        <v>108</v>
      </c>
    </row>
    <row r="119" spans="3:5" x14ac:dyDescent="0.25">
      <c r="C119" s="3">
        <f t="shared" si="3"/>
        <v>11587.28936380688</v>
      </c>
      <c r="D119" s="4" t="s">
        <v>7</v>
      </c>
      <c r="E119">
        <v>109</v>
      </c>
    </row>
    <row r="120" spans="3:5" x14ac:dyDescent="0.25">
      <c r="C120" s="3">
        <f t="shared" si="3"/>
        <v>10621.681916822985</v>
      </c>
      <c r="D120" t="s">
        <v>8</v>
      </c>
      <c r="E120">
        <v>110</v>
      </c>
    </row>
    <row r="121" spans="3:5" x14ac:dyDescent="0.25">
      <c r="C121" s="3">
        <f t="shared" si="3"/>
        <v>9656.0744698390899</v>
      </c>
      <c r="D121" t="s">
        <v>9</v>
      </c>
      <c r="E121">
        <v>111</v>
      </c>
    </row>
    <row r="122" spans="3:5" x14ac:dyDescent="0.25">
      <c r="C122" s="3">
        <f t="shared" si="3"/>
        <v>8690.467022855195</v>
      </c>
      <c r="D122" t="s">
        <v>10</v>
      </c>
      <c r="E122">
        <v>112</v>
      </c>
    </row>
    <row r="123" spans="3:5" x14ac:dyDescent="0.25">
      <c r="C123" s="3">
        <f t="shared" si="3"/>
        <v>7724.8595758713</v>
      </c>
      <c r="D123" t="s">
        <v>11</v>
      </c>
      <c r="E123">
        <v>113</v>
      </c>
    </row>
    <row r="124" spans="3:5" x14ac:dyDescent="0.25">
      <c r="C124" s="3">
        <f t="shared" si="3"/>
        <v>6759.252128887405</v>
      </c>
      <c r="D124" t="s">
        <v>12</v>
      </c>
      <c r="E124">
        <v>114</v>
      </c>
    </row>
    <row r="125" spans="3:5" x14ac:dyDescent="0.25">
      <c r="C125" s="3">
        <f t="shared" si="3"/>
        <v>5793.64468190351</v>
      </c>
      <c r="D125" t="s">
        <v>13</v>
      </c>
      <c r="E125">
        <v>115</v>
      </c>
    </row>
    <row r="126" spans="3:5" x14ac:dyDescent="0.25">
      <c r="C126" s="3">
        <f t="shared" si="3"/>
        <v>4828.037234919615</v>
      </c>
      <c r="D126" t="s">
        <v>14</v>
      </c>
      <c r="E126">
        <v>116</v>
      </c>
    </row>
    <row r="127" spans="3:5" x14ac:dyDescent="0.25">
      <c r="C127" s="3">
        <f t="shared" si="3"/>
        <v>3862.42978793572</v>
      </c>
      <c r="D127" t="s">
        <v>15</v>
      </c>
      <c r="E127">
        <v>117</v>
      </c>
    </row>
    <row r="128" spans="3:5" x14ac:dyDescent="0.25">
      <c r="C128" s="3">
        <f t="shared" si="3"/>
        <v>2896.822340951825</v>
      </c>
      <c r="D128" t="s">
        <v>16</v>
      </c>
      <c r="E128">
        <v>118</v>
      </c>
    </row>
    <row r="129" spans="3:5" x14ac:dyDescent="0.25">
      <c r="C129" s="3">
        <f t="shared" si="3"/>
        <v>1931.2148939679298</v>
      </c>
      <c r="D129" t="s">
        <v>17</v>
      </c>
      <c r="E129">
        <v>119</v>
      </c>
    </row>
    <row r="130" spans="3:5" x14ac:dyDescent="0.25">
      <c r="C130" s="3">
        <f t="shared" si="3"/>
        <v>965.6074469840346</v>
      </c>
      <c r="D130" t="s">
        <v>18</v>
      </c>
      <c r="E130">
        <v>120</v>
      </c>
    </row>
    <row r="131" spans="3:5" x14ac:dyDescent="0.25">
      <c r="C131" s="3">
        <f t="shared" si="3"/>
        <v>1.3938006304670125E-10</v>
      </c>
      <c r="D131" s="4" t="s">
        <v>7</v>
      </c>
      <c r="E131">
        <v>121</v>
      </c>
    </row>
  </sheetData>
  <mergeCells count="5">
    <mergeCell ref="H29:I29"/>
    <mergeCell ref="H2:K10"/>
    <mergeCell ref="A5:F6"/>
    <mergeCell ref="H12:J17"/>
    <mergeCell ref="M12:O1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Alumno05</dc:creator>
  <cp:lastModifiedBy>Alumno05</cp:lastModifiedBy>
  <dcterms:created xsi:type="dcterms:W3CDTF">2019-03-13T08:19:39Z</dcterms:created>
  <dcterms:modified xsi:type="dcterms:W3CDTF">2019-03-20T08:25:29Z</dcterms:modified>
</cp:coreProperties>
</file>