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LA" sheetId="1" r:id="rId1"/>
    <sheet name="PRESUPUESTO" sheetId="2" r:id="rId2"/>
  </sheets>
  <calcPr calcId="145621"/>
</workbook>
</file>

<file path=xl/calcChain.xml><?xml version="1.0" encoding="utf-8"?>
<calcChain xmlns="http://schemas.openxmlformats.org/spreadsheetml/2006/main">
  <c r="E11" i="2" l="1"/>
  <c r="E10" i="2"/>
  <c r="E8" i="2"/>
  <c r="E9" i="2"/>
  <c r="L40" i="2"/>
  <c r="L41" i="2"/>
  <c r="L42" i="2"/>
  <c r="L43" i="2"/>
  <c r="F3" i="2"/>
  <c r="E12" i="2" l="1"/>
  <c r="F4" i="2"/>
  <c r="E13" i="2" l="1"/>
  <c r="D18" i="2" s="1"/>
  <c r="E20" i="2" s="1"/>
</calcChain>
</file>

<file path=xl/sharedStrings.xml><?xml version="1.0" encoding="utf-8"?>
<sst xmlns="http://schemas.openxmlformats.org/spreadsheetml/2006/main" count="35" uniqueCount="30">
  <si>
    <t>CODIGO</t>
  </si>
  <si>
    <t>COCHE</t>
  </si>
  <si>
    <t>PRECIO BASE</t>
  </si>
  <si>
    <t>EXTRAS</t>
  </si>
  <si>
    <t>TV</t>
  </si>
  <si>
    <t>SI/NO</t>
  </si>
  <si>
    <t>Introduzca el valor de</t>
  </si>
  <si>
    <t>Coche</t>
  </si>
  <si>
    <t>Precio Base</t>
  </si>
  <si>
    <t>Suma de extras</t>
  </si>
  <si>
    <t>Precio total</t>
  </si>
  <si>
    <t>Descuento</t>
  </si>
  <si>
    <t>Neto</t>
  </si>
  <si>
    <t>IVA</t>
  </si>
  <si>
    <t>TOTAL</t>
  </si>
  <si>
    <t>Fibra</t>
  </si>
  <si>
    <t>Ordenador</t>
  </si>
  <si>
    <t>Cuero</t>
  </si>
  <si>
    <t>si</t>
  </si>
  <si>
    <t>BMW M5</t>
  </si>
  <si>
    <t>GTR-R35</t>
  </si>
  <si>
    <t>AUDI A8</t>
  </si>
  <si>
    <t>LEXUS IC500</t>
  </si>
  <si>
    <t>PORSCHE PANAMERA</t>
  </si>
  <si>
    <t xml:space="preserve"> VOLVO XC60</t>
  </si>
  <si>
    <t>Detalles en alcantara</t>
  </si>
  <si>
    <t>Luces antinieblas</t>
  </si>
  <si>
    <t xml:space="preserve">Camara trasera </t>
  </si>
  <si>
    <t>Asientos  calefactables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</si>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</sst>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9" fontId="0" fillId="4" borderId="1" xfId="0" applyNumberFormat="1" applyFill="1" applyBorder="1" applyAlignment="1">
      <alignment horizontal="center"/>
    </xf>
    <xf numFmtId="44" fontId="0" fillId="6" borderId="1" xfId="0" applyNumberFormat="1" applyFill="1" applyBorder="1"/>
    <xf numFmtId="44" fontId="0" fillId="5" borderId="1" xfId="1" applyFont="1" applyFill="1" applyBorder="1" applyAlignment="1">
      <alignment horizontal="center"/>
    </xf>
    <xf numFmtId="44" fontId="0" fillId="0" borderId="1" xfId="1" applyFont="1" applyBorder="1"/>
    <xf numFmtId="4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3" borderId="1" xfId="1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4" fillId="0" borderId="0" xfId="0" applyFont="1"/>
    <xf numFmtId="0" fontId="5" fillId="8" borderId="6" xfId="0" applyFont="1" applyFill="1" applyBorder="1"/>
    <xf numFmtId="0" fontId="5" fillId="8" borderId="8" xfId="0" applyFont="1" applyFill="1" applyBorder="1"/>
    <xf numFmtId="0" fontId="0" fillId="8" borderId="0" xfId="0" applyFill="1" applyBorder="1"/>
    <xf numFmtId="0" fontId="4" fillId="8" borderId="8" xfId="0" applyFont="1" applyFill="1" applyBorder="1"/>
    <xf numFmtId="0" fontId="0" fillId="8" borderId="0" xfId="0" applyFill="1" applyBorder="1" applyAlignment="1">
      <alignment horizontal="center"/>
    </xf>
    <xf numFmtId="0" fontId="3" fillId="8" borderId="7" xfId="0" applyFont="1" applyFill="1" applyBorder="1"/>
    <xf numFmtId="0" fontId="3" fillId="8" borderId="11" xfId="0" applyFont="1" applyFill="1" applyBorder="1"/>
    <xf numFmtId="0" fontId="0" fillId="8" borderId="9" xfId="0" applyFill="1" applyBorder="1"/>
    <xf numFmtId="0" fontId="4" fillId="8" borderId="10" xfId="0" applyFont="1" applyFill="1" applyBorder="1"/>
    <xf numFmtId="0" fontId="3" fillId="8" borderId="4" xfId="0" applyFont="1" applyFill="1" applyBorder="1"/>
    <xf numFmtId="0" fontId="0" fillId="8" borderId="5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44" fontId="0" fillId="3" borderId="2" xfId="0" applyNumberForma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I29"/>
  <sheetViews>
    <sheetView topLeftCell="A10" workbookViewId="0">
      <selection activeCell="A1920" sqref="A1909:XFD1920"/>
    </sheetView>
  </sheetViews>
  <sheetFormatPr baseColWidth="10" defaultRowHeight="15" x14ac:dyDescent="0.25"/>
  <cols>
    <col min="4" max="4" width="19.5703125" customWidth="1"/>
    <col min="5" max="5" width="12.7109375" customWidth="1"/>
    <col min="6" max="6" width="19.5703125" bestFit="1" customWidth="1"/>
    <col min="7" max="7" width="16.28515625" bestFit="1" customWidth="1"/>
    <col min="8" max="8" width="14.5703125" bestFit="1" customWidth="1"/>
    <col min="9" max="9" width="21.42578125" bestFit="1" customWidth="1"/>
  </cols>
  <sheetData>
    <row r="21" spans="3:9" x14ac:dyDescent="0.25">
      <c r="F21" s="2"/>
      <c r="G21" s="2"/>
      <c r="H21" s="2"/>
      <c r="I21" s="2"/>
    </row>
    <row r="22" spans="3:9" x14ac:dyDescent="0.25">
      <c r="F22" s="33" t="s">
        <v>3</v>
      </c>
      <c r="G22" s="33"/>
      <c r="H22" s="33"/>
      <c r="I22" s="33"/>
    </row>
    <row r="23" spans="3:9" x14ac:dyDescent="0.25">
      <c r="C23" s="1" t="s">
        <v>0</v>
      </c>
      <c r="D23" s="1" t="s">
        <v>1</v>
      </c>
      <c r="E23" s="1" t="s">
        <v>2</v>
      </c>
      <c r="F23" s="1" t="s">
        <v>25</v>
      </c>
      <c r="G23" s="1" t="s">
        <v>26</v>
      </c>
      <c r="H23" s="1" t="s">
        <v>27</v>
      </c>
      <c r="I23" s="1" t="s">
        <v>28</v>
      </c>
    </row>
    <row r="24" spans="3:9" x14ac:dyDescent="0.25">
      <c r="C24" s="3">
        <v>1</v>
      </c>
      <c r="D24" s="3" t="s">
        <v>24</v>
      </c>
      <c r="E24" s="4">
        <v>56000</v>
      </c>
      <c r="F24" s="4">
        <v>200</v>
      </c>
      <c r="G24" s="4">
        <v>90</v>
      </c>
      <c r="H24" s="4">
        <v>345</v>
      </c>
      <c r="I24" s="4">
        <v>587</v>
      </c>
    </row>
    <row r="25" spans="3:9" x14ac:dyDescent="0.25">
      <c r="C25" s="3">
        <v>2</v>
      </c>
      <c r="D25" s="3" t="s">
        <v>19</v>
      </c>
      <c r="E25" s="4">
        <v>135000</v>
      </c>
      <c r="F25" s="4">
        <v>306</v>
      </c>
      <c r="G25" s="4">
        <v>150</v>
      </c>
      <c r="H25" s="4">
        <v>413</v>
      </c>
      <c r="I25" s="4">
        <v>578</v>
      </c>
    </row>
    <row r="26" spans="3:9" x14ac:dyDescent="0.25">
      <c r="C26" s="3">
        <v>3</v>
      </c>
      <c r="D26" s="3" t="s">
        <v>20</v>
      </c>
      <c r="E26" s="4">
        <v>108050</v>
      </c>
      <c r="F26" s="4">
        <v>156</v>
      </c>
      <c r="G26" s="4">
        <v>160</v>
      </c>
      <c r="H26" s="4">
        <v>324</v>
      </c>
      <c r="I26" s="4">
        <v>468</v>
      </c>
    </row>
    <row r="27" spans="3:9" x14ac:dyDescent="0.25">
      <c r="C27" s="3">
        <v>4</v>
      </c>
      <c r="D27" s="3" t="s">
        <v>21</v>
      </c>
      <c r="E27" s="4">
        <v>97460</v>
      </c>
      <c r="F27" s="4">
        <v>345</v>
      </c>
      <c r="G27" s="5">
        <v>175</v>
      </c>
      <c r="H27" s="4">
        <v>459</v>
      </c>
      <c r="I27" s="5">
        <v>700</v>
      </c>
    </row>
    <row r="28" spans="3:9" x14ac:dyDescent="0.25">
      <c r="C28" s="3">
        <v>5</v>
      </c>
      <c r="D28" s="3" t="s">
        <v>22</v>
      </c>
      <c r="E28" s="4">
        <v>140000</v>
      </c>
      <c r="F28" s="4">
        <v>492</v>
      </c>
      <c r="G28" s="5">
        <v>200</v>
      </c>
      <c r="H28" s="4">
        <v>617</v>
      </c>
      <c r="I28" s="5">
        <v>872</v>
      </c>
    </row>
    <row r="29" spans="3:9" x14ac:dyDescent="0.25">
      <c r="C29" s="3">
        <v>6</v>
      </c>
      <c r="D29" s="3" t="s">
        <v>23</v>
      </c>
      <c r="E29" s="4">
        <v>163050</v>
      </c>
      <c r="F29" s="4">
        <v>513</v>
      </c>
      <c r="G29" s="5">
        <v>234</v>
      </c>
      <c r="H29" s="4">
        <v>700</v>
      </c>
      <c r="I29" s="5">
        <v>965</v>
      </c>
    </row>
  </sheetData>
  <mergeCells count="1">
    <mergeCell ref="F22:I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N41" sqref="N41"/>
    </sheetView>
  </sheetViews>
  <sheetFormatPr baseColWidth="10" defaultRowHeight="15" x14ac:dyDescent="0.25"/>
  <cols>
    <col min="4" max="5" width="13" bestFit="1" customWidth="1"/>
    <col min="6" max="6" width="19.7109375" customWidth="1"/>
    <col min="7" max="7" width="11.42578125" customWidth="1"/>
    <col min="8" max="8" width="11.42578125" style="21"/>
  </cols>
  <sheetData>
    <row r="1" spans="1:8" x14ac:dyDescent="0.25">
      <c r="A1" s="18"/>
      <c r="B1" s="31"/>
      <c r="C1" s="32"/>
      <c r="D1" s="32"/>
      <c r="E1" s="32"/>
      <c r="F1" s="32"/>
      <c r="G1" s="32"/>
      <c r="H1" s="22"/>
    </row>
    <row r="2" spans="1:8" x14ac:dyDescent="0.25">
      <c r="A2" s="19"/>
      <c r="B2" s="27"/>
      <c r="C2" s="8" t="s">
        <v>6</v>
      </c>
      <c r="D2" s="8"/>
      <c r="E2" s="6" t="s">
        <v>0</v>
      </c>
      <c r="F2" s="15">
        <v>3</v>
      </c>
      <c r="G2" s="24"/>
      <c r="H2" s="23"/>
    </row>
    <row r="3" spans="1:8" x14ac:dyDescent="0.25">
      <c r="A3" s="19"/>
      <c r="B3" s="27"/>
      <c r="C3" s="8"/>
      <c r="D3" s="8"/>
      <c r="E3" s="15" t="s">
        <v>7</v>
      </c>
      <c r="F3" s="7" t="str">
        <f>LOOKUP(F2,TABLA!C24:C29,TABLA!D24:D29)</f>
        <v>GTR-R35</v>
      </c>
      <c r="G3" s="24"/>
      <c r="H3" s="23"/>
    </row>
    <row r="4" spans="1:8" x14ac:dyDescent="0.25">
      <c r="A4" s="19"/>
      <c r="B4" s="27"/>
      <c r="C4" s="8"/>
      <c r="D4" s="8"/>
      <c r="E4" s="15" t="s">
        <v>8</v>
      </c>
      <c r="F4" s="17">
        <f>LOOKUP(F2,TABLA!C24:C29,TABLA!E24:E29)</f>
        <v>108050</v>
      </c>
      <c r="G4" s="24"/>
      <c r="H4" s="23"/>
    </row>
    <row r="5" spans="1:8" x14ac:dyDescent="0.25">
      <c r="A5" s="19"/>
      <c r="B5" s="27"/>
      <c r="C5" s="24"/>
      <c r="D5" s="24"/>
      <c r="E5" s="24"/>
      <c r="F5" s="24"/>
      <c r="G5" s="24"/>
      <c r="H5" s="23"/>
    </row>
    <row r="6" spans="1:8" x14ac:dyDescent="0.25">
      <c r="A6" s="19"/>
      <c r="B6" s="27"/>
      <c r="C6" s="24"/>
      <c r="D6" s="24"/>
      <c r="E6" s="24"/>
      <c r="F6" s="24"/>
      <c r="G6" s="24"/>
      <c r="H6" s="23"/>
    </row>
    <row r="7" spans="1:8" x14ac:dyDescent="0.25">
      <c r="A7" s="19"/>
      <c r="B7" s="27"/>
      <c r="C7" s="15" t="s">
        <v>3</v>
      </c>
      <c r="D7" s="16" t="s">
        <v>5</v>
      </c>
      <c r="E7" s="24"/>
      <c r="F7" s="24"/>
      <c r="G7" s="24"/>
      <c r="H7" s="25"/>
    </row>
    <row r="8" spans="1:8" x14ac:dyDescent="0.25">
      <c r="A8" s="19"/>
      <c r="B8" s="27"/>
      <c r="C8" s="7" t="s">
        <v>4</v>
      </c>
      <c r="D8" s="6" t="s">
        <v>18</v>
      </c>
      <c r="E8" s="2">
        <f>IF(OR(D8="si",D8="SI"), LOOKUP($F$2,TABLA!$C$24:C29,TABLA!$F$24:$F$29), 0)</f>
        <v>156</v>
      </c>
      <c r="F8" s="24"/>
      <c r="G8" s="24"/>
      <c r="H8" s="25"/>
    </row>
    <row r="9" spans="1:8" x14ac:dyDescent="0.25">
      <c r="A9" s="19"/>
      <c r="B9" s="27"/>
      <c r="C9" s="7" t="s">
        <v>16</v>
      </c>
      <c r="D9" s="6" t="s">
        <v>18</v>
      </c>
      <c r="E9" s="2">
        <f>IF(OR(D9="si",D9="SI"), LOOKUP($F$2,TABLA!$C$24:C29,TABLA!$H$24:$H$29), 0)</f>
        <v>324</v>
      </c>
      <c r="F9" s="24"/>
      <c r="G9" s="24"/>
      <c r="H9" s="25"/>
    </row>
    <row r="10" spans="1:8" x14ac:dyDescent="0.25">
      <c r="A10" s="19"/>
      <c r="B10" s="27"/>
      <c r="C10" s="7" t="s">
        <v>15</v>
      </c>
      <c r="D10" s="6" t="s">
        <v>18</v>
      </c>
      <c r="E10" s="2">
        <f>IF(OR(D10="si",D10="SI"), LOOKUP($F$2,TABLA!$C$24:C29,TABLA!$I$24:$I$29), 0)</f>
        <v>468</v>
      </c>
      <c r="F10" s="24"/>
      <c r="G10" s="24"/>
      <c r="H10" s="25"/>
    </row>
    <row r="11" spans="1:8" x14ac:dyDescent="0.25">
      <c r="A11" s="19"/>
      <c r="B11" s="27"/>
      <c r="C11" s="7" t="s">
        <v>17</v>
      </c>
      <c r="D11" s="6" t="s">
        <v>18</v>
      </c>
      <c r="E11" s="2">
        <f>IF(OR(D11="si",D11="SI"), LOOKUP($F$2,TABLA!$C$24:C29,TABLA!$G$24:$G$29), 0)</f>
        <v>160</v>
      </c>
      <c r="F11" s="24"/>
      <c r="G11" s="24"/>
      <c r="H11" s="25"/>
    </row>
    <row r="12" spans="1:8" x14ac:dyDescent="0.25">
      <c r="A12" s="19"/>
      <c r="B12" s="27"/>
      <c r="C12" s="34" t="s">
        <v>9</v>
      </c>
      <c r="D12" s="34"/>
      <c r="E12" s="12">
        <f>E8+E9+E10+E11</f>
        <v>1108</v>
      </c>
      <c r="F12" s="24"/>
      <c r="G12" s="24"/>
      <c r="H12" s="25"/>
    </row>
    <row r="13" spans="1:8" x14ac:dyDescent="0.25">
      <c r="A13" s="19"/>
      <c r="B13" s="27"/>
      <c r="C13" s="35" t="s">
        <v>10</v>
      </c>
      <c r="D13" s="36"/>
      <c r="E13" s="10">
        <f>F4+E12</f>
        <v>109158</v>
      </c>
      <c r="F13" s="24"/>
      <c r="G13" s="24"/>
      <c r="H13" s="25"/>
    </row>
    <row r="14" spans="1:8" x14ac:dyDescent="0.25">
      <c r="A14" s="19"/>
      <c r="B14" s="27"/>
      <c r="C14" s="24"/>
      <c r="D14" s="24"/>
      <c r="E14" s="24"/>
      <c r="F14" s="41" t="s">
        <v>29</v>
      </c>
      <c r="G14" s="41"/>
      <c r="H14" s="42"/>
    </row>
    <row r="15" spans="1:8" x14ac:dyDescent="0.25">
      <c r="A15" s="19"/>
      <c r="B15" s="27"/>
      <c r="C15" s="24"/>
      <c r="D15" s="24"/>
      <c r="E15" s="24"/>
      <c r="F15" s="24"/>
      <c r="G15" s="26"/>
      <c r="H15" s="25"/>
    </row>
    <row r="16" spans="1:8" x14ac:dyDescent="0.25">
      <c r="A16" s="19"/>
      <c r="B16" s="27"/>
      <c r="C16" s="24"/>
      <c r="D16" s="24"/>
      <c r="E16" s="24"/>
      <c r="F16" s="24"/>
      <c r="G16" s="24"/>
      <c r="H16" s="25"/>
    </row>
    <row r="17" spans="1:8" x14ac:dyDescent="0.25">
      <c r="A17" s="19"/>
      <c r="B17" s="27"/>
      <c r="C17" s="16" t="s">
        <v>11</v>
      </c>
      <c r="D17" s="9">
        <v>0.06</v>
      </c>
      <c r="E17" s="24"/>
      <c r="F17" s="24"/>
      <c r="G17" s="24"/>
      <c r="H17" s="25"/>
    </row>
    <row r="18" spans="1:8" x14ac:dyDescent="0.25">
      <c r="A18" s="19"/>
      <c r="B18" s="27"/>
      <c r="C18" s="14" t="s">
        <v>12</v>
      </c>
      <c r="D18" s="13">
        <f>E13-E13*D17</f>
        <v>102608.52</v>
      </c>
      <c r="E18" s="24"/>
      <c r="F18" s="24"/>
      <c r="G18" s="24"/>
      <c r="H18" s="25"/>
    </row>
    <row r="19" spans="1:8" x14ac:dyDescent="0.25">
      <c r="A19" s="19"/>
      <c r="B19" s="27"/>
      <c r="C19" s="16" t="s">
        <v>13</v>
      </c>
      <c r="D19" s="9">
        <v>0.21</v>
      </c>
      <c r="E19" s="24"/>
      <c r="F19" s="24"/>
      <c r="G19" s="24"/>
      <c r="H19" s="25"/>
    </row>
    <row r="20" spans="1:8" x14ac:dyDescent="0.25">
      <c r="A20" s="19"/>
      <c r="B20" s="27"/>
      <c r="C20" s="37" t="s">
        <v>14</v>
      </c>
      <c r="D20" s="38"/>
      <c r="E20" s="39">
        <f xml:space="preserve"> D18+D18*D19</f>
        <v>124156.3092</v>
      </c>
      <c r="F20" s="40"/>
      <c r="G20" s="24"/>
      <c r="H20" s="25"/>
    </row>
    <row r="21" spans="1:8" x14ac:dyDescent="0.25">
      <c r="A21" s="19"/>
      <c r="B21" s="27"/>
      <c r="C21" s="24"/>
      <c r="D21" s="24"/>
      <c r="E21" s="24"/>
      <c r="F21" s="24"/>
      <c r="G21" s="24"/>
      <c r="H21" s="25"/>
    </row>
    <row r="22" spans="1:8" x14ac:dyDescent="0.25">
      <c r="A22" s="19"/>
      <c r="B22" s="27"/>
      <c r="C22" s="24"/>
      <c r="D22" s="24"/>
      <c r="E22" s="24"/>
      <c r="F22" s="24"/>
      <c r="G22" s="24"/>
      <c r="H22" s="25"/>
    </row>
    <row r="23" spans="1:8" x14ac:dyDescent="0.25">
      <c r="A23" s="19"/>
      <c r="B23" s="27"/>
      <c r="C23" s="24"/>
      <c r="D23" s="24"/>
      <c r="E23" s="24"/>
      <c r="F23" s="24"/>
      <c r="G23" s="24"/>
      <c r="H23" s="25"/>
    </row>
    <row r="24" spans="1:8" x14ac:dyDescent="0.25">
      <c r="A24" s="19"/>
      <c r="B24" s="27"/>
      <c r="C24" s="24"/>
      <c r="D24" s="24"/>
      <c r="E24" s="24"/>
      <c r="F24" s="24"/>
      <c r="G24" s="24"/>
      <c r="H24" s="25"/>
    </row>
    <row r="25" spans="1:8" x14ac:dyDescent="0.25">
      <c r="A25" s="19"/>
      <c r="B25" s="27"/>
      <c r="C25" s="24"/>
      <c r="D25" s="24"/>
      <c r="E25" s="24"/>
      <c r="F25" s="24"/>
      <c r="G25" s="24"/>
      <c r="H25" s="25"/>
    </row>
    <row r="26" spans="1:8" x14ac:dyDescent="0.25">
      <c r="A26" s="19"/>
      <c r="B26" s="27"/>
      <c r="C26" s="24"/>
      <c r="D26" s="24"/>
      <c r="E26" s="24"/>
      <c r="F26" s="24"/>
      <c r="G26" s="24"/>
      <c r="H26" s="25"/>
    </row>
    <row r="27" spans="1:8" ht="15.75" thickBot="1" x14ac:dyDescent="0.3">
      <c r="A27" s="20"/>
      <c r="B27" s="28"/>
      <c r="C27" s="29"/>
      <c r="D27" s="29"/>
      <c r="E27" s="29"/>
      <c r="F27" s="29"/>
      <c r="G27" s="29"/>
      <c r="H27" s="30"/>
    </row>
    <row r="28" spans="1:8" ht="15.75" thickTop="1" x14ac:dyDescent="0.25"/>
    <row r="40" spans="12:12" x14ac:dyDescent="0.25">
      <c r="L40" s="11">
        <f>LOOKUP(F2,TABLA!C24:C29,TABLA!F24:F29)</f>
        <v>156</v>
      </c>
    </row>
    <row r="41" spans="12:12" x14ac:dyDescent="0.25">
      <c r="L41" s="11">
        <f>LOOKUP(F2,TABLA!C24:C29,TABLA!H24:H29)</f>
        <v>324</v>
      </c>
    </row>
    <row r="42" spans="12:12" x14ac:dyDescent="0.25">
      <c r="L42" s="11">
        <f>LOOKUP(F2,TABLA!C24:C29,TABLA!I24:I29)</f>
        <v>468</v>
      </c>
    </row>
    <row r="43" spans="12:12" x14ac:dyDescent="0.25">
      <c r="L43" s="11">
        <f>LOOKUP(F2,TABLA!C24:C29,TABLA!G24:G29)</f>
        <v>160</v>
      </c>
    </row>
  </sheetData>
  <mergeCells count="5">
    <mergeCell ref="C12:D12"/>
    <mergeCell ref="C13:D13"/>
    <mergeCell ref="C20:D20"/>
    <mergeCell ref="E20:F20"/>
    <mergeCell ref="F14:H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Alumno03</cp:lastModifiedBy>
  <dcterms:created xsi:type="dcterms:W3CDTF">2019-03-29T09:52:12Z</dcterms:created>
  <dcterms:modified xsi:type="dcterms:W3CDTF">2019-04-26T11:56:35Z</dcterms:modified>
</cp:coreProperties>
</file>