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1" i="1" l="1"/>
  <c r="C11" i="1" s="1"/>
  <c r="C17" i="1" l="1"/>
  <c r="E17" i="1" s="1"/>
  <c r="E11" i="1"/>
  <c r="B16" i="1"/>
  <c r="E16" i="1" s="1"/>
  <c r="B15" i="1"/>
  <c r="E15" i="1" s="1"/>
  <c r="B14" i="1"/>
  <c r="B13" i="1"/>
  <c r="B12" i="1"/>
  <c r="E12" i="1" s="1"/>
  <c r="D6" i="1"/>
  <c r="C7" i="1"/>
  <c r="C5" i="1"/>
  <c r="C12" i="1" l="1"/>
  <c r="C14" i="1"/>
  <c r="E14" i="1" s="1"/>
  <c r="C16" i="1"/>
  <c r="C13" i="1"/>
  <c r="E13" i="1" s="1"/>
  <c r="C15" i="1"/>
  <c r="E18" i="1" l="1"/>
  <c r="E19" i="1" s="1"/>
  <c r="E21" i="1" s="1"/>
  <c r="E23" i="1" s="1"/>
</calcChain>
</file>

<file path=xl/sharedStrings.xml><?xml version="1.0" encoding="utf-8"?>
<sst xmlns="http://schemas.openxmlformats.org/spreadsheetml/2006/main" count="115" uniqueCount="44">
  <si>
    <t>Coche</t>
  </si>
  <si>
    <t xml:space="preserve">Extras </t>
  </si>
  <si>
    <t>ordenador</t>
  </si>
  <si>
    <t>ABS</t>
  </si>
  <si>
    <t>Cuero</t>
  </si>
  <si>
    <t>TV</t>
  </si>
  <si>
    <t>Descuento%</t>
  </si>
  <si>
    <t xml:space="preserve">TOTAL </t>
  </si>
  <si>
    <t>Introduzca el valor del código del vehículo</t>
  </si>
  <si>
    <t>Precio inicial</t>
  </si>
  <si>
    <t>NÚMERO</t>
  </si>
  <si>
    <t>COCHE</t>
  </si>
  <si>
    <t xml:space="preserve">Serial </t>
  </si>
  <si>
    <t xml:space="preserve">Precio </t>
  </si>
  <si>
    <t xml:space="preserve">Ordenador </t>
  </si>
  <si>
    <t xml:space="preserve">Cuero </t>
  </si>
  <si>
    <t>LLantas</t>
  </si>
  <si>
    <t>GPS</t>
  </si>
  <si>
    <t>Mercedes CLS</t>
  </si>
  <si>
    <t>Mercedes Citan</t>
  </si>
  <si>
    <t xml:space="preserve"> Mercedes Gle coupé</t>
  </si>
  <si>
    <t>Mercedes S</t>
  </si>
  <si>
    <t>Mercedes SLC</t>
  </si>
  <si>
    <t>Mercedes Vito</t>
  </si>
  <si>
    <t>Mercedes AMG-GT</t>
  </si>
  <si>
    <t>Mercedes CLA</t>
  </si>
  <si>
    <t>Croma</t>
  </si>
  <si>
    <t xml:space="preserve">Mercedes clase A </t>
  </si>
  <si>
    <t>Serial</t>
  </si>
  <si>
    <t>Precio por añadido</t>
  </si>
  <si>
    <t>Disponibilidad</t>
  </si>
  <si>
    <t>Llantas</t>
  </si>
  <si>
    <t>disponible</t>
  </si>
  <si>
    <t>no disponible</t>
  </si>
  <si>
    <t>sì/no</t>
  </si>
  <si>
    <t>Precio</t>
  </si>
  <si>
    <t>no</t>
  </si>
  <si>
    <t>Total Extras</t>
  </si>
  <si>
    <t>si</t>
  </si>
  <si>
    <t>Suma extras</t>
  </si>
  <si>
    <t>Precio con extras</t>
  </si>
  <si>
    <t>Precio con descuento</t>
  </si>
  <si>
    <t>PRECIO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</si>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</sst>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9" fontId="0" fillId="0" borderId="0" xfId="0" applyNumberFormat="1"/>
    <xf numFmtId="0" fontId="0" fillId="3" borderId="1" xfId="0" applyFill="1" applyBorder="1"/>
    <xf numFmtId="0" fontId="0" fillId="6" borderId="1" xfId="0" applyFill="1" applyBorder="1"/>
    <xf numFmtId="2" fontId="0" fillId="0" borderId="0" xfId="0" applyNumberFormat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5" borderId="6" xfId="0" applyFill="1" applyBorder="1" applyAlignment="1"/>
    <xf numFmtId="0" fontId="0" fillId="5" borderId="7" xfId="0" applyFill="1" applyBorder="1" applyAlignment="1"/>
    <xf numFmtId="0" fontId="0" fillId="0" borderId="0" xfId="0" applyAlignment="1">
      <alignment horizontal="center" vertical="center"/>
    </xf>
    <xf numFmtId="0" fontId="0" fillId="3" borderId="8" xfId="0" applyFill="1" applyBorder="1"/>
    <xf numFmtId="0" fontId="0" fillId="6" borderId="1" xfId="0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 applyProtection="1">
      <alignment horizontal="center" vertical="center"/>
      <protection locked="0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5" borderId="0" xfId="0" applyFill="1"/>
    <xf numFmtId="3" fontId="2" fillId="8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2:J12" totalsRowShown="0">
  <autoFilter ref="A2:J12"/>
  <tableColumns count="10">
    <tableColumn id="1" name="NÚMERO"/>
    <tableColumn id="2" name="COCHE"/>
    <tableColumn id="3" name="Serial "/>
    <tableColumn id="4" name="Precio "/>
    <tableColumn id="5" name="Ordenador "/>
    <tableColumn id="6" name="Cuero "/>
    <tableColumn id="7" name="LLantas"/>
    <tableColumn id="8" name="GPS"/>
    <tableColumn id="9" name="Croma"/>
    <tableColumn id="10" name="TV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K2:K12" totalsRowShown="0">
  <autoFilter ref="K2:K12"/>
  <tableColumns count="1">
    <tableColumn id="1" name="AB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7"/>
  <sheetViews>
    <sheetView showGridLines="0" tabSelected="1" workbookViewId="0">
      <selection activeCell="C5" sqref="C5:C6"/>
    </sheetView>
  </sheetViews>
  <sheetFormatPr baseColWidth="10" defaultRowHeight="15" x14ac:dyDescent="0.25"/>
  <cols>
    <col min="1" max="1" width="34.7109375" customWidth="1"/>
    <col min="2" max="2" width="23.5703125" customWidth="1"/>
    <col min="3" max="3" width="18.5703125" customWidth="1"/>
    <col min="4" max="4" width="24.5703125" customWidth="1"/>
  </cols>
  <sheetData>
    <row r="4" spans="1:5" x14ac:dyDescent="0.25">
      <c r="A4" s="25" t="s">
        <v>8</v>
      </c>
      <c r="B4" s="25"/>
      <c r="C4" s="5">
        <v>1</v>
      </c>
    </row>
    <row r="5" spans="1:5" x14ac:dyDescent="0.25">
      <c r="A5" s="6"/>
      <c r="B5" s="26" t="s">
        <v>0</v>
      </c>
      <c r="C5" s="16" t="str">
        <f>LOOKUP(C4,Hoja2!A3:A11,Hoja2!B3:B11)</f>
        <v>Mercedes CLS</v>
      </c>
      <c r="D5" s="24" t="s">
        <v>28</v>
      </c>
    </row>
    <row r="6" spans="1:5" x14ac:dyDescent="0.25">
      <c r="A6" s="7"/>
      <c r="B6" s="26"/>
      <c r="C6" s="17"/>
      <c r="D6" s="3">
        <f>LOOKUP(C4,Hoja2!A3:A11,Hoja2!C3:C11)</f>
        <v>4893</v>
      </c>
    </row>
    <row r="7" spans="1:5" x14ac:dyDescent="0.25">
      <c r="A7" s="29"/>
      <c r="B7" s="27" t="s">
        <v>9</v>
      </c>
      <c r="C7" s="15">
        <f>LOOKUP(C4,Hoja2!A3:A11,Hoja2!D3:D11)</f>
        <v>25000</v>
      </c>
    </row>
    <row r="8" spans="1:5" x14ac:dyDescent="0.25">
      <c r="A8" s="29"/>
      <c r="B8" s="28"/>
      <c r="C8" s="15"/>
    </row>
    <row r="10" spans="1:5" x14ac:dyDescent="0.25">
      <c r="A10" s="23" t="s">
        <v>1</v>
      </c>
      <c r="B10" s="23" t="s">
        <v>30</v>
      </c>
      <c r="C10" s="24" t="s">
        <v>35</v>
      </c>
      <c r="D10" s="24" t="s">
        <v>34</v>
      </c>
      <c r="E10" s="23" t="s">
        <v>37</v>
      </c>
    </row>
    <row r="11" spans="1:5" x14ac:dyDescent="0.25">
      <c r="A11" s="2" t="s">
        <v>2</v>
      </c>
      <c r="B11" s="12" t="str">
        <f>LOOKUP(C4,Hoja2!A3:A11,Hoja2!E3:E11)</f>
        <v>disponible</v>
      </c>
      <c r="C11" s="10">
        <f>IF(B11="disponible", Hoja2!E12, "/")</f>
        <v>250</v>
      </c>
      <c r="D11" s="22" t="s">
        <v>38</v>
      </c>
      <c r="E11" s="18">
        <f>IF(AND(B11="disponible", D11="si"), C11, "/")</f>
        <v>250</v>
      </c>
    </row>
    <row r="12" spans="1:5" x14ac:dyDescent="0.25">
      <c r="A12" s="2" t="s">
        <v>3</v>
      </c>
      <c r="B12" s="12" t="str">
        <f>LOOKUP(C4,Hoja2!A3:A11,Hoja2!F3:F11)</f>
        <v>disponible</v>
      </c>
      <c r="C12" s="10">
        <f>IF(B12="disponible", Hoja2!F12, "/")</f>
        <v>1500</v>
      </c>
      <c r="D12" s="22" t="s">
        <v>36</v>
      </c>
      <c r="E12" s="18" t="str">
        <f>IF(AND(B12="disponible", D12="si"), C12, "/")</f>
        <v>/</v>
      </c>
    </row>
    <row r="13" spans="1:5" x14ac:dyDescent="0.25">
      <c r="A13" s="2" t="s">
        <v>17</v>
      </c>
      <c r="B13" s="12" t="str">
        <f>LOOKUP(C4,Hoja2!A3:A11,Hoja2!G3:G11)</f>
        <v>no disponible</v>
      </c>
      <c r="C13" s="10" t="str">
        <f>IF(B13="disponible", Hoja2!G12, "/")</f>
        <v>/</v>
      </c>
      <c r="D13" s="22" t="s">
        <v>38</v>
      </c>
      <c r="E13" s="18" t="str">
        <f>IF(AND(B13="disponible", D13="si"), C13, "/")</f>
        <v>/</v>
      </c>
    </row>
    <row r="14" spans="1:5" x14ac:dyDescent="0.25">
      <c r="A14" s="2" t="s">
        <v>4</v>
      </c>
      <c r="B14" s="12" t="str">
        <f>LOOKUP(C4,Hoja2!A3:A11,Hoja2!H3:H11)</f>
        <v>disponible</v>
      </c>
      <c r="C14" s="10">
        <f>IF(B14="disponible", Hoja2!H12, "/")</f>
        <v>150</v>
      </c>
      <c r="D14" s="22" t="s">
        <v>38</v>
      </c>
      <c r="E14" s="18">
        <f>IF(AND(B14="disponible", D14="si"), C14, "/")</f>
        <v>150</v>
      </c>
    </row>
    <row r="15" spans="1:5" x14ac:dyDescent="0.25">
      <c r="A15" s="2" t="s">
        <v>5</v>
      </c>
      <c r="B15" s="12" t="str">
        <f>LOOKUP(C4,Hoja2!A3:A11,Hoja2!I3:I11)</f>
        <v>no disponible</v>
      </c>
      <c r="C15" s="10" t="str">
        <f>IF(B15="disponible", Hoja2!E12, "/")</f>
        <v>/</v>
      </c>
      <c r="D15" s="22" t="s">
        <v>36</v>
      </c>
      <c r="E15" s="18" t="str">
        <f>IF(AND(B15="disponible", D15="si"), C15, "/")</f>
        <v>/</v>
      </c>
    </row>
    <row r="16" spans="1:5" x14ac:dyDescent="0.25">
      <c r="A16" s="9" t="s">
        <v>26</v>
      </c>
      <c r="B16" s="13" t="str">
        <f>LOOKUP(C4,Hoja2!A3:A11,Hoja2!J3:J11)</f>
        <v>no disponible</v>
      </c>
      <c r="C16" s="11" t="str">
        <f>IF(B16="disponible", Hoja2!E12, "/")</f>
        <v>/</v>
      </c>
      <c r="D16" s="22" t="s">
        <v>36</v>
      </c>
      <c r="E16" s="18" t="str">
        <f>IF(AND(B16="disponible", D16="si"), C16, "/")</f>
        <v>/</v>
      </c>
    </row>
    <row r="17" spans="1:5" x14ac:dyDescent="0.25">
      <c r="A17" s="2" t="s">
        <v>31</v>
      </c>
      <c r="B17" s="13" t="s">
        <v>32</v>
      </c>
      <c r="C17" s="11">
        <f>IF(B17="disponible", Hoja2!E12, "/")</f>
        <v>250</v>
      </c>
      <c r="D17" s="22" t="s">
        <v>38</v>
      </c>
      <c r="E17" s="14">
        <f>IF(AND(B17="disponible", D17="si"), C17, "/")</f>
        <v>250</v>
      </c>
    </row>
    <row r="18" spans="1:5" x14ac:dyDescent="0.25">
      <c r="B18" s="1"/>
      <c r="C18" s="30" t="s">
        <v>42</v>
      </c>
      <c r="D18" s="19" t="s">
        <v>39</v>
      </c>
      <c r="E18" s="18">
        <f>SUM(E11:E17)</f>
        <v>650</v>
      </c>
    </row>
    <row r="19" spans="1:5" x14ac:dyDescent="0.25">
      <c r="C19" s="30"/>
      <c r="D19" s="19" t="s">
        <v>40</v>
      </c>
      <c r="E19" s="14">
        <f>C7+E18</f>
        <v>25650</v>
      </c>
    </row>
    <row r="20" spans="1:5" x14ac:dyDescent="0.25">
      <c r="B20" s="1"/>
      <c r="C20" s="30"/>
      <c r="D20" s="19" t="s">
        <v>6</v>
      </c>
      <c r="E20" s="20">
        <v>0.05</v>
      </c>
    </row>
    <row r="21" spans="1:5" x14ac:dyDescent="0.25">
      <c r="C21" s="30"/>
      <c r="D21" s="19" t="s">
        <v>41</v>
      </c>
      <c r="E21" s="21">
        <f>E19-E19*E20</f>
        <v>24367.5</v>
      </c>
    </row>
    <row r="22" spans="1:5" x14ac:dyDescent="0.25">
      <c r="C22" s="30"/>
      <c r="D22" s="19" t="s">
        <v>43</v>
      </c>
      <c r="E22" s="20">
        <v>0.21</v>
      </c>
    </row>
    <row r="23" spans="1:5" x14ac:dyDescent="0.25">
      <c r="C23" s="30"/>
      <c r="D23" s="19" t="s">
        <v>7</v>
      </c>
      <c r="E23" s="21">
        <f>E21+E21*E22</f>
        <v>29484.674999999999</v>
      </c>
    </row>
    <row r="26" spans="1:5" x14ac:dyDescent="0.25">
      <c r="D26" s="1"/>
    </row>
    <row r="27" spans="1:5" x14ac:dyDescent="0.25">
      <c r="D27" s="1"/>
    </row>
  </sheetData>
  <dataConsolidate/>
  <mergeCells count="6">
    <mergeCell ref="C18:C23"/>
    <mergeCell ref="B7:B8"/>
    <mergeCell ref="C7:C8"/>
    <mergeCell ref="C5:C6"/>
    <mergeCell ref="A4:B4"/>
    <mergeCell ref="B5:B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D12" sqref="D12"/>
    </sheetView>
  </sheetViews>
  <sheetFormatPr baseColWidth="10" defaultRowHeight="15" x14ac:dyDescent="0.25"/>
  <cols>
    <col min="1" max="1" width="12" customWidth="1"/>
    <col min="2" max="2" width="29.5703125" customWidth="1"/>
    <col min="3" max="3" width="12" customWidth="1"/>
    <col min="4" max="4" width="18.28515625" customWidth="1"/>
    <col min="5" max="5" width="14.85546875" customWidth="1"/>
    <col min="6" max="6" width="15" customWidth="1"/>
    <col min="7" max="7" width="14.42578125" customWidth="1"/>
    <col min="8" max="8" width="14.7109375" customWidth="1"/>
    <col min="9" max="9" width="14.5703125" customWidth="1"/>
    <col min="10" max="10" width="15.28515625" customWidth="1"/>
    <col min="11" max="11" width="16.42578125" customWidth="1"/>
  </cols>
  <sheetData>
    <row r="2" spans="1:11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26</v>
      </c>
      <c r="J2" t="s">
        <v>5</v>
      </c>
      <c r="K2" t="s">
        <v>3</v>
      </c>
    </row>
    <row r="3" spans="1:11" x14ac:dyDescent="0.25">
      <c r="A3">
        <v>1</v>
      </c>
      <c r="B3" t="s">
        <v>18</v>
      </c>
      <c r="C3">
        <v>4893</v>
      </c>
      <c r="D3" s="4">
        <v>25000</v>
      </c>
      <c r="E3" t="s">
        <v>32</v>
      </c>
      <c r="F3" t="s">
        <v>32</v>
      </c>
      <c r="G3" t="s">
        <v>33</v>
      </c>
      <c r="H3" t="s">
        <v>32</v>
      </c>
      <c r="I3" t="s">
        <v>33</v>
      </c>
      <c r="J3" t="s">
        <v>33</v>
      </c>
      <c r="K3" t="s">
        <v>32</v>
      </c>
    </row>
    <row r="4" spans="1:11" x14ac:dyDescent="0.25">
      <c r="A4">
        <v>2</v>
      </c>
      <c r="B4" t="s">
        <v>19</v>
      </c>
      <c r="C4">
        <v>4347</v>
      </c>
      <c r="D4" s="4">
        <v>40000</v>
      </c>
      <c r="E4" t="s">
        <v>33</v>
      </c>
      <c r="F4" t="s">
        <v>33</v>
      </c>
      <c r="G4" t="s">
        <v>32</v>
      </c>
      <c r="H4" t="s">
        <v>32</v>
      </c>
      <c r="I4" t="s">
        <v>33</v>
      </c>
      <c r="J4" t="s">
        <v>32</v>
      </c>
      <c r="K4" t="s">
        <v>33</v>
      </c>
    </row>
    <row r="5" spans="1:11" x14ac:dyDescent="0.25">
      <c r="A5">
        <v>3</v>
      </c>
      <c r="B5" t="s">
        <v>27</v>
      </c>
      <c r="C5">
        <v>6893</v>
      </c>
      <c r="D5" s="4">
        <v>25000</v>
      </c>
      <c r="E5" t="s">
        <v>33</v>
      </c>
      <c r="F5" t="s">
        <v>32</v>
      </c>
      <c r="G5" t="s">
        <v>33</v>
      </c>
      <c r="H5" t="s">
        <v>33</v>
      </c>
      <c r="I5" t="s">
        <v>33</v>
      </c>
      <c r="J5" t="s">
        <v>32</v>
      </c>
      <c r="K5" t="s">
        <v>32</v>
      </c>
    </row>
    <row r="6" spans="1:11" x14ac:dyDescent="0.25">
      <c r="A6">
        <v>4</v>
      </c>
      <c r="B6" t="s">
        <v>20</v>
      </c>
      <c r="C6">
        <v>6589</v>
      </c>
      <c r="D6" s="4">
        <v>50000</v>
      </c>
      <c r="E6" t="s">
        <v>32</v>
      </c>
      <c r="F6" t="s">
        <v>32</v>
      </c>
      <c r="G6" t="s">
        <v>33</v>
      </c>
      <c r="H6" t="s">
        <v>33</v>
      </c>
      <c r="I6" t="s">
        <v>32</v>
      </c>
      <c r="J6" t="s">
        <v>32</v>
      </c>
      <c r="K6" t="s">
        <v>32</v>
      </c>
    </row>
    <row r="7" spans="1:11" x14ac:dyDescent="0.25">
      <c r="A7">
        <v>5</v>
      </c>
      <c r="B7" t="s">
        <v>21</v>
      </c>
      <c r="C7">
        <v>2349</v>
      </c>
      <c r="D7" s="4">
        <v>40000</v>
      </c>
      <c r="E7" t="s">
        <v>33</v>
      </c>
      <c r="F7" t="s">
        <v>33</v>
      </c>
      <c r="G7" t="s">
        <v>33</v>
      </c>
      <c r="H7" t="s">
        <v>32</v>
      </c>
      <c r="I7" t="s">
        <v>32</v>
      </c>
      <c r="J7" t="s">
        <v>32</v>
      </c>
      <c r="K7" t="s">
        <v>33</v>
      </c>
    </row>
    <row r="8" spans="1:11" x14ac:dyDescent="0.25">
      <c r="A8">
        <v>6</v>
      </c>
      <c r="B8" t="s">
        <v>22</v>
      </c>
      <c r="C8">
        <v>2548</v>
      </c>
      <c r="D8" s="4">
        <v>200000</v>
      </c>
      <c r="E8" t="s">
        <v>32</v>
      </c>
      <c r="F8" t="s">
        <v>33</v>
      </c>
      <c r="G8" t="s">
        <v>32</v>
      </c>
      <c r="H8" t="s">
        <v>32</v>
      </c>
      <c r="I8" t="s">
        <v>33</v>
      </c>
      <c r="J8" t="s">
        <v>33</v>
      </c>
      <c r="K8" t="s">
        <v>33</v>
      </c>
    </row>
    <row r="9" spans="1:11" x14ac:dyDescent="0.25">
      <c r="A9">
        <v>7</v>
      </c>
      <c r="B9" t="s">
        <v>23</v>
      </c>
      <c r="C9">
        <v>9867</v>
      </c>
      <c r="D9" s="4">
        <v>10000</v>
      </c>
      <c r="E9" t="s">
        <v>33</v>
      </c>
      <c r="F9" t="s">
        <v>32</v>
      </c>
      <c r="G9" t="s">
        <v>32</v>
      </c>
      <c r="H9" t="s">
        <v>32</v>
      </c>
      <c r="I9" t="s">
        <v>33</v>
      </c>
      <c r="J9" t="s">
        <v>32</v>
      </c>
      <c r="K9" t="s">
        <v>32</v>
      </c>
    </row>
    <row r="10" spans="1:11" x14ac:dyDescent="0.25">
      <c r="A10">
        <v>8</v>
      </c>
      <c r="B10" t="s">
        <v>24</v>
      </c>
      <c r="C10">
        <v>9578</v>
      </c>
      <c r="D10" s="4">
        <v>150000</v>
      </c>
      <c r="E10" t="s">
        <v>32</v>
      </c>
      <c r="F10" t="s">
        <v>33</v>
      </c>
      <c r="G10" t="s">
        <v>32</v>
      </c>
      <c r="H10" t="s">
        <v>33</v>
      </c>
      <c r="I10" t="s">
        <v>32</v>
      </c>
      <c r="J10" t="s">
        <v>33</v>
      </c>
      <c r="K10" t="s">
        <v>32</v>
      </c>
    </row>
    <row r="11" spans="1:11" x14ac:dyDescent="0.25">
      <c r="A11">
        <v>9</v>
      </c>
      <c r="B11" t="s">
        <v>25</v>
      </c>
      <c r="C11">
        <v>4779</v>
      </c>
      <c r="D11" s="4">
        <v>20000</v>
      </c>
      <c r="E11" t="s">
        <v>33</v>
      </c>
      <c r="F11" t="s">
        <v>33</v>
      </c>
      <c r="G11" t="s">
        <v>33</v>
      </c>
      <c r="H11" t="s">
        <v>32</v>
      </c>
      <c r="I11" t="s">
        <v>32</v>
      </c>
      <c r="J11" t="s">
        <v>33</v>
      </c>
      <c r="K11" t="s">
        <v>33</v>
      </c>
    </row>
    <row r="12" spans="1:11" x14ac:dyDescent="0.25">
      <c r="D12" t="s">
        <v>29</v>
      </c>
      <c r="E12" s="8">
        <v>250</v>
      </c>
      <c r="F12" s="8">
        <v>1500</v>
      </c>
      <c r="G12" s="8">
        <v>200</v>
      </c>
      <c r="H12" s="8">
        <v>150</v>
      </c>
      <c r="I12" s="8">
        <v>2000</v>
      </c>
      <c r="J12" s="8">
        <v>93</v>
      </c>
      <c r="K12" s="8">
        <v>250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Alumno08</dc:creator>
  <cp:lastModifiedBy>Alumno08</cp:lastModifiedBy>
  <dcterms:created xsi:type="dcterms:W3CDTF">2019-04-04T09:38:41Z</dcterms:created>
  <dcterms:modified xsi:type="dcterms:W3CDTF">2019-04-23T10:21:52Z</dcterms:modified>
</cp:coreProperties>
</file>