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5" i="1" l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H7" i="1"/>
  <c r="H8" i="1" s="1"/>
  <c r="H6" i="1"/>
  <c r="C14" i="1" s="1"/>
  <c r="H9" i="1" l="1"/>
  <c r="C13" i="1"/>
  <c r="D13" i="1"/>
  <c r="D14" i="1"/>
  <c r="H10" i="1"/>
</calcChain>
</file>

<file path=xl/sharedStrings.xml><?xml version="1.0" encoding="utf-8"?>
<sst xmlns="http://schemas.openxmlformats.org/spreadsheetml/2006/main" count="23" uniqueCount="19">
  <si>
    <t>V0:</t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</si>
  <si>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0:</t>
    </r>
  </si>
  <si>
    <t>m/s</t>
  </si>
  <si>
    <t>º</t>
  </si>
  <si>
    <t>Fórmulas:</t>
  </si>
  <si>
    <t>x</t>
  </si>
  <si>
    <t>y</t>
  </si>
  <si>
    <t>velocidad inical(eje x, V0x):</t>
  </si>
  <si>
    <t>velocidad inical(eje y, V0y):</t>
  </si>
  <si>
    <t>Tiempo de vuelo:</t>
  </si>
  <si>
    <t>Altura máxima(Y max.):</t>
  </si>
  <si>
    <t>Alcance máximo(x máx.)</t>
  </si>
  <si>
    <t>s</t>
  </si>
  <si>
    <t>m</t>
  </si>
  <si>
    <t>t</t>
  </si>
  <si>
    <t>Adrián Nodal</t>
  </si>
  <si>
    <t>x=x0+Vo*COS(RADIANES(ϴ0))*t</t>
  </si>
  <si>
    <t>y= y0+V0*SEN(RADIANES(ϴ0))*t-((g*t^2)/2)</t>
  </si>
  <si>
    <t>gravedad(g):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</si>
</sst>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4" xfId="0" applyFill="1" applyBorder="1" applyAlignment="1">
      <alignment horizontal="right"/>
    </xf>
    <xf numFmtId="0" fontId="0" fillId="3" borderId="6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3" borderId="8" xfId="0" applyFill="1" applyBorder="1"/>
    <xf numFmtId="0" fontId="0" fillId="3" borderId="10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3" xfId="0" applyFill="1" applyBorder="1"/>
    <xf numFmtId="0" fontId="0" fillId="2" borderId="0" xfId="0" applyFill="1" applyBorder="1"/>
    <xf numFmtId="0" fontId="0" fillId="5" borderId="0" xfId="0" applyFill="1"/>
    <xf numFmtId="0" fontId="2" fillId="5" borderId="0" xfId="0" applyFont="1" applyFill="1"/>
    <xf numFmtId="0" fontId="2" fillId="5" borderId="1" xfId="0" applyFont="1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jp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y</a:t>
            </a:r>
          </a:p>
        </c:rich>
      </c:tx>
      <c:layout>
        <c:manualLayout>
          <c:xMode val="edge"/>
          <c:yMode val="edge"/>
          <c:x val="8.815966754155731E-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273840769903762"/>
          <c:y val="0.10232648002333042"/>
          <c:w val="0.72190048118985128"/>
          <c:h val="0.6871103091280256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Hoja1!$D$12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Hoja1!$C$13:$C$21</c:f>
              <c:numCache>
                <c:formatCode>General</c:formatCode>
                <c:ptCount val="9"/>
                <c:pt idx="0">
                  <c:v>0</c:v>
                </c:pt>
                <c:pt idx="1">
                  <c:v>45.820519420888282</c:v>
                </c:pt>
                <c:pt idx="2">
                  <c:v>91.641038841776563</c:v>
                </c:pt>
                <c:pt idx="3">
                  <c:v>137.46155826266485</c:v>
                </c:pt>
                <c:pt idx="4">
                  <c:v>183.28207768355313</c:v>
                </c:pt>
                <c:pt idx="5">
                  <c:v>229.10259710444143</c:v>
                </c:pt>
                <c:pt idx="6">
                  <c:v>274.9231165253297</c:v>
                </c:pt>
                <c:pt idx="7">
                  <c:v>320.74363594621798</c:v>
                </c:pt>
                <c:pt idx="8">
                  <c:v>366.56415536710625</c:v>
                </c:pt>
              </c:numCache>
            </c:numRef>
          </c:xVal>
          <c:yVal>
            <c:numRef>
              <c:f>Hoja1!$D$13:$D$21</c:f>
              <c:numCache>
                <c:formatCode>General</c:formatCode>
                <c:ptCount val="9"/>
                <c:pt idx="0">
                  <c:v>0</c:v>
                </c:pt>
                <c:pt idx="1">
                  <c:v>40.10515942088827</c:v>
                </c:pt>
                <c:pt idx="2">
                  <c:v>68.779598841776547</c:v>
                </c:pt>
                <c:pt idx="3">
                  <c:v>86.023318262664816</c:v>
                </c:pt>
                <c:pt idx="4">
                  <c:v>91.836317683553077</c:v>
                </c:pt>
                <c:pt idx="5">
                  <c:v>86.218597104441358</c:v>
                </c:pt>
                <c:pt idx="6">
                  <c:v>69.170156525329588</c:v>
                </c:pt>
                <c:pt idx="7">
                  <c:v>40.690995946217924</c:v>
                </c:pt>
                <c:pt idx="8">
                  <c:v>0.78111536710611063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6288"/>
        <c:axId val="157114752"/>
      </c:scatterChart>
      <c:valAx>
        <c:axId val="15711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114752"/>
        <c:crosses val="autoZero"/>
        <c:crossBetween val="midCat"/>
      </c:valAx>
      <c:valAx>
        <c:axId val="157114752"/>
        <c:scaling>
          <c:orientation val="minMax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57116288"/>
        <c:crosses val="autoZero"/>
        <c:crossBetween val="midCat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</c:sp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714918</xdr:colOff>
      <xdr:row>1</xdr:row>
      <xdr:rowOff>83635</xdr:rowOff>
    </xdr:from>
    <xdr:ext cx="4019008" cy="436723"/>
    <xdr:sp macro="" textlink="">
      <xdr:nvSpPr>
        <xdr:cNvPr id="3" name="2 Rectángulo"/>
        <xdr:cNvSpPr/>
      </xdr:nvSpPr>
      <xdr:spPr>
        <a:xfrm>
          <a:off x="714918" y="274135"/>
          <a:ext cx="4019008" cy="43672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r>
            <a:rPr lang="es-ES" sz="2200" b="1">
              <a:solidFill>
                <a:srgbClr val="00B050"/>
              </a:solidFill>
              <a:effectLst>
                <a:outerShdw blurRad="80010" dist="40005" dir="504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Trayectoria</a:t>
          </a:r>
          <a:r>
            <a:rPr lang="es-ES" sz="2200" b="1" baseline="0">
              <a:solidFill>
                <a:srgbClr val="00B050"/>
              </a:solidFill>
              <a:effectLst>
                <a:outerShdw blurRad="80010" dist="40005" dir="5040000" algn="tl" rotWithShape="0">
                  <a:srgbClr val="000000">
                    <a:alpha val="30000"/>
                  </a:srgbClr>
                </a:outerShdw>
              </a:effectLst>
              <a:latin typeface="+mn-lt"/>
              <a:ea typeface="+mn-ea"/>
              <a:cs typeface="+mn-cs"/>
            </a:rPr>
            <a:t> de un campo de golf</a:t>
          </a:r>
          <a:endParaRPr lang="es-ES" sz="2200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4</xdr:col>
      <xdr:colOff>409575</xdr:colOff>
      <xdr:row>11</xdr:row>
      <xdr:rowOff>123825</xdr:rowOff>
    </xdr:from>
    <xdr:to>
      <xdr:col>9</xdr:col>
      <xdr:colOff>19050</xdr:colOff>
      <xdr:row>26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0.89792</cdr:x>
      <cdr:y>0.75694</cdr:y>
    </cdr:from>
    <cdr:to>
      <cdr:x>0.94375</cdr:x>
      <cdr:y>0.84722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4105275" y="2076450"/>
          <a:ext cx="2095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800" b="1" i="0" baseline="0">
              <a:effectLst/>
              <a:latin typeface="+mn-lt"/>
              <a:ea typeface="+mn-ea"/>
              <a:cs typeface="+mn-cs"/>
            </a:rPr>
            <a:t>x</a:t>
          </a:r>
          <a:endParaRPr lang="es-ES" sz="1800" b="1">
            <a:effectLst/>
          </a:endParaRPr>
        </a:p>
        <a:p xmlns:a="http://schemas.openxmlformats.org/drawingml/2006/main">
          <a:r>
            <a:rPr lang="es-ES" sz="1100" b="0" i="0" u="none" strike="noStrike">
              <a:effectLst/>
              <a:latin typeface="+mn-lt"/>
              <a:ea typeface="+mn-ea"/>
              <a:cs typeface="+mn-cs"/>
            </a:rPr>
            <a:t> </a:t>
          </a:r>
          <a:r>
            <a:rPr lang="es-ES"/>
            <a:t> </a:t>
          </a:r>
          <a:endParaRPr lang="es-ES" sz="1100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O8" sqref="O8"/>
    </sheetView>
  </sheetViews>
  <sheetFormatPr baseColWidth="10" defaultRowHeight="15" x14ac:dyDescent="0.25"/>
  <cols>
    <col min="3" max="3" width="12.5703125" bestFit="1" customWidth="1"/>
    <col min="6" max="6" width="11.42578125" customWidth="1"/>
    <col min="7" max="7" width="28.710937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9"/>
      <c r="I1" s="19"/>
      <c r="J1" s="1"/>
    </row>
    <row r="2" spans="1:10" x14ac:dyDescent="0.25">
      <c r="A2" s="1"/>
      <c r="B2" s="12"/>
      <c r="C2" s="23"/>
      <c r="D2" s="23"/>
      <c r="E2" s="23"/>
      <c r="F2" s="24"/>
      <c r="G2" s="7" t="s">
        <v>4</v>
      </c>
      <c r="H2" s="4"/>
      <c r="I2" s="19"/>
      <c r="J2" s="1"/>
    </row>
    <row r="3" spans="1:10" x14ac:dyDescent="0.25">
      <c r="A3" s="1"/>
      <c r="B3" s="13"/>
      <c r="C3" s="9"/>
      <c r="D3" s="9"/>
      <c r="E3" s="9"/>
      <c r="F3" s="25"/>
      <c r="G3" s="7" t="s">
        <v>16</v>
      </c>
      <c r="H3" s="4"/>
      <c r="I3" s="19"/>
      <c r="J3" s="19"/>
    </row>
    <row r="4" spans="1:10" x14ac:dyDescent="0.25">
      <c r="A4" s="1"/>
      <c r="B4" s="14"/>
      <c r="C4" s="26"/>
      <c r="D4" s="26"/>
      <c r="E4" s="26"/>
      <c r="F4" s="6"/>
      <c r="G4" s="8" t="s">
        <v>17</v>
      </c>
      <c r="H4" s="27"/>
      <c r="I4" s="19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2" t="s">
        <v>0</v>
      </c>
      <c r="D6" s="3">
        <v>60</v>
      </c>
      <c r="E6" s="4" t="s">
        <v>2</v>
      </c>
      <c r="F6" s="1"/>
      <c r="G6" s="7" t="s">
        <v>7</v>
      </c>
      <c r="H6" s="15">
        <f>D6*COS(RADIANS(D7))</f>
        <v>42.426406871192853</v>
      </c>
      <c r="I6" s="17" t="s">
        <v>2</v>
      </c>
      <c r="J6" s="1"/>
    </row>
    <row r="7" spans="1:10" x14ac:dyDescent="0.25">
      <c r="A7" s="1"/>
      <c r="B7" s="1"/>
      <c r="C7" s="5" t="s">
        <v>1</v>
      </c>
      <c r="D7" s="3">
        <v>45</v>
      </c>
      <c r="E7" s="6" t="s">
        <v>3</v>
      </c>
      <c r="F7" s="1"/>
      <c r="G7" s="7" t="s">
        <v>8</v>
      </c>
      <c r="H7" s="15">
        <f>$D$6*SIN(RADIANS($D$7))</f>
        <v>42.426406871192846</v>
      </c>
      <c r="I7" s="17" t="s">
        <v>2</v>
      </c>
      <c r="J7" s="1"/>
    </row>
    <row r="8" spans="1:10" x14ac:dyDescent="0.25">
      <c r="A8" s="1"/>
      <c r="B8" s="1"/>
      <c r="C8" s="1"/>
      <c r="D8" s="1"/>
      <c r="E8" s="1"/>
      <c r="F8" s="1"/>
      <c r="G8" s="14" t="s">
        <v>9</v>
      </c>
      <c r="H8" s="18">
        <f>(2*H7)/D9</f>
        <v>8.6584503818760901</v>
      </c>
      <c r="I8" s="16" t="s">
        <v>12</v>
      </c>
      <c r="J8" s="1"/>
    </row>
    <row r="9" spans="1:10" x14ac:dyDescent="0.25">
      <c r="A9" s="1"/>
      <c r="B9" s="1"/>
      <c r="C9" s="7" t="s">
        <v>18</v>
      </c>
      <c r="D9" s="3">
        <v>9.8000000000000007</v>
      </c>
      <c r="E9" s="4" t="s">
        <v>2</v>
      </c>
      <c r="F9" s="1"/>
      <c r="G9" s="14" t="s">
        <v>10</v>
      </c>
      <c r="H9" s="18">
        <f>(H7^2) / (2*D9)</f>
        <v>91.836734693877517</v>
      </c>
      <c r="I9" s="16" t="s">
        <v>13</v>
      </c>
      <c r="J9" s="1"/>
    </row>
    <row r="10" spans="1:10" x14ac:dyDescent="0.25">
      <c r="A10" s="1"/>
      <c r="B10" s="1"/>
      <c r="C10" s="1"/>
      <c r="D10" s="1"/>
      <c r="E10" s="1"/>
      <c r="F10" s="1"/>
      <c r="G10" s="7" t="s">
        <v>11</v>
      </c>
      <c r="H10" s="18">
        <f>(2*H6*H7)/D9</f>
        <v>367.34693877551013</v>
      </c>
      <c r="I10" s="16" t="s">
        <v>13</v>
      </c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20" t="s">
        <v>14</v>
      </c>
      <c r="C12" s="20" t="s">
        <v>5</v>
      </c>
      <c r="D12" s="20" t="s">
        <v>6</v>
      </c>
      <c r="E12" s="1"/>
      <c r="F12" s="1"/>
      <c r="G12" s="1"/>
      <c r="H12" s="1"/>
      <c r="I12" s="1"/>
      <c r="J12" s="1"/>
    </row>
    <row r="13" spans="1:10" x14ac:dyDescent="0.25">
      <c r="A13" s="1"/>
      <c r="B13" s="10">
        <v>0</v>
      </c>
      <c r="C13" s="10">
        <f>$H$6*B13</f>
        <v>0</v>
      </c>
      <c r="D13" s="10">
        <f>($H$7*B13)-(0.5*($D$9*B13^2))</f>
        <v>0</v>
      </c>
      <c r="E13" s="1"/>
      <c r="F13" s="1"/>
      <c r="G13" s="1"/>
      <c r="H13" s="1"/>
      <c r="I13" s="1"/>
      <c r="J13" s="1"/>
    </row>
    <row r="14" spans="1:10" x14ac:dyDescent="0.25">
      <c r="A14" s="1"/>
      <c r="B14" s="11">
        <v>1.08</v>
      </c>
      <c r="C14" s="11">
        <f t="shared" ref="C14:C21" si="0">$H$6*B14</f>
        <v>45.820519420888282</v>
      </c>
      <c r="D14" s="11">
        <f t="shared" ref="D14:D21" si="1">($H$7*B14)-(0.5*($D$9*B14^2))</f>
        <v>40.10515942088827</v>
      </c>
      <c r="E14" s="1"/>
      <c r="F14" s="1"/>
      <c r="G14" s="1"/>
      <c r="H14" s="1"/>
      <c r="I14" s="1"/>
      <c r="J14" s="1"/>
    </row>
    <row r="15" spans="1:10" x14ac:dyDescent="0.25">
      <c r="A15" s="1"/>
      <c r="B15" s="10">
        <v>2.16</v>
      </c>
      <c r="C15" s="10">
        <f t="shared" si="0"/>
        <v>91.641038841776563</v>
      </c>
      <c r="D15" s="10">
        <f t="shared" si="1"/>
        <v>68.779598841776547</v>
      </c>
      <c r="E15" s="1"/>
      <c r="F15" s="1"/>
      <c r="G15" s="1"/>
      <c r="H15" s="1"/>
      <c r="I15" s="1"/>
      <c r="J15" s="1"/>
    </row>
    <row r="16" spans="1:10" x14ac:dyDescent="0.25">
      <c r="A16" s="1"/>
      <c r="B16" s="11">
        <v>3.24</v>
      </c>
      <c r="C16" s="11">
        <f t="shared" si="0"/>
        <v>137.46155826266485</v>
      </c>
      <c r="D16" s="11">
        <f t="shared" ref="D16:D21" si="2">($H$7*B16)-(0.5*($D$9*B16^2))</f>
        <v>86.023318262664816</v>
      </c>
      <c r="E16" s="1"/>
      <c r="F16" s="1"/>
      <c r="G16" s="1"/>
      <c r="H16" s="1"/>
      <c r="I16" s="1"/>
      <c r="J16" s="1"/>
    </row>
    <row r="17" spans="1:10" x14ac:dyDescent="0.25">
      <c r="A17" s="1"/>
      <c r="B17" s="10">
        <v>4.32</v>
      </c>
      <c r="C17" s="10">
        <f t="shared" si="0"/>
        <v>183.28207768355313</v>
      </c>
      <c r="D17" s="10">
        <f t="shared" si="2"/>
        <v>91.836317683553077</v>
      </c>
      <c r="E17" s="1"/>
      <c r="F17" s="1"/>
      <c r="G17" s="1"/>
      <c r="H17" s="1"/>
      <c r="I17" s="1"/>
      <c r="J17" s="1"/>
    </row>
    <row r="18" spans="1:10" x14ac:dyDescent="0.25">
      <c r="A18" s="1"/>
      <c r="B18" s="11">
        <v>5.4</v>
      </c>
      <c r="C18" s="11">
        <f t="shared" si="0"/>
        <v>229.10259710444143</v>
      </c>
      <c r="D18" s="11">
        <f t="shared" si="2"/>
        <v>86.218597104441358</v>
      </c>
      <c r="E18" s="1"/>
      <c r="F18" s="1"/>
      <c r="G18" s="1"/>
      <c r="H18" s="1"/>
      <c r="I18" s="1"/>
      <c r="J18" s="1"/>
    </row>
    <row r="19" spans="1:10" x14ac:dyDescent="0.25">
      <c r="A19" s="1"/>
      <c r="B19" s="10">
        <v>6.48</v>
      </c>
      <c r="C19" s="10">
        <f t="shared" si="0"/>
        <v>274.9231165253297</v>
      </c>
      <c r="D19" s="10">
        <f t="shared" si="2"/>
        <v>69.170156525329588</v>
      </c>
      <c r="E19" s="1"/>
      <c r="F19" s="1"/>
      <c r="G19" s="1"/>
      <c r="H19" s="1"/>
      <c r="I19" s="1"/>
      <c r="J19" s="1"/>
    </row>
    <row r="20" spans="1:10" x14ac:dyDescent="0.25">
      <c r="A20" s="1"/>
      <c r="B20" s="11">
        <v>7.56</v>
      </c>
      <c r="C20" s="11">
        <f t="shared" si="0"/>
        <v>320.74363594621798</v>
      </c>
      <c r="D20" s="11">
        <f t="shared" si="2"/>
        <v>40.690995946217924</v>
      </c>
      <c r="E20" s="1"/>
      <c r="F20" s="1"/>
      <c r="G20" s="1"/>
      <c r="H20" s="1"/>
      <c r="I20" s="1"/>
      <c r="J20" s="1"/>
    </row>
    <row r="21" spans="1:10" x14ac:dyDescent="0.25">
      <c r="A21" s="1"/>
      <c r="B21" s="10">
        <v>8.64</v>
      </c>
      <c r="C21" s="10">
        <f t="shared" si="0"/>
        <v>366.56415536710625</v>
      </c>
      <c r="D21" s="10">
        <f t="shared" si="2"/>
        <v>0.78111536710611063</v>
      </c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21"/>
      <c r="C24" s="21"/>
      <c r="D24" s="21"/>
      <c r="E24" s="1"/>
      <c r="F24" s="1"/>
      <c r="G24" s="1"/>
      <c r="H24" s="1"/>
      <c r="I24" s="1"/>
      <c r="J24" s="1"/>
    </row>
    <row r="25" spans="1:10" x14ac:dyDescent="0.25">
      <c r="A25" s="1"/>
      <c r="B25" s="21"/>
      <c r="C25" s="22" t="s">
        <v>15</v>
      </c>
      <c r="D25" s="21"/>
      <c r="E25" s="1"/>
      <c r="F25" s="1"/>
      <c r="G25" s="1"/>
      <c r="H25" s="1"/>
      <c r="I25" s="1"/>
      <c r="J25" s="1"/>
    </row>
    <row r="26" spans="1:10" x14ac:dyDescent="0.25">
      <c r="A26" s="1"/>
      <c r="B26" s="21"/>
      <c r="C26" s="21"/>
      <c r="D26" s="2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Alumno_14</dc:creator>
  <cp:lastModifiedBy>Alumno_14</cp:lastModifiedBy>
  <dcterms:created xsi:type="dcterms:W3CDTF">2019-03-25T08:28:03Z</dcterms:created>
  <dcterms:modified xsi:type="dcterms:W3CDTF">2019-03-26T11:21:33Z</dcterms:modified>
</cp:coreProperties>
</file>