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/>
  </bookViews>
  <sheets>
    <sheet name="regresion" sheetId="1" r:id="rId1"/>
    <sheet name="diana" sheetId="4" r:id="rId2"/>
  </sheets>
  <definedNames>
    <definedName name="TIROS">diana!$B$3:$B$25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4" l="1"/>
  <c r="E15" i="1"/>
  <c r="E14" i="1"/>
  <c r="E12" i="1"/>
  <c r="E11" i="1"/>
  <c r="E10" i="1"/>
  <c r="E6" i="1"/>
  <c r="E5" i="1"/>
  <c r="E4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H15" i="4"/>
  <c r="D16" i="4"/>
  <c r="H16" i="4"/>
  <c r="D17" i="4"/>
  <c r="H17" i="4"/>
  <c r="H10" i="1" l="1"/>
  <c r="H9" i="1" s="1"/>
  <c r="F19" i="1" s="1"/>
</calcChain>
</file>

<file path=xl/sharedStrings.xml><?xml version="1.0" encoding="utf-8"?>
<sst xmlns="http://schemas.openxmlformats.org/spreadsheetml/2006/main" count="24" uniqueCount="22">
  <si>
    <t xml:space="preserve">Altura </t>
  </si>
  <si>
    <t>Peso</t>
  </si>
  <si>
    <t>Media</t>
  </si>
  <si>
    <t>Variable X</t>
  </si>
  <si>
    <t>Desv.típica</t>
  </si>
  <si>
    <t>Varianza</t>
  </si>
  <si>
    <t>Variable Y</t>
  </si>
  <si>
    <t>Desv. Típica</t>
  </si>
  <si>
    <t>Covarianza (SXY)</t>
  </si>
  <si>
    <t>Indice de correlacion</t>
  </si>
  <si>
    <t>Pendiente</t>
  </si>
  <si>
    <t>Supuesto práctico:</t>
  </si>
  <si>
    <t>Altura</t>
  </si>
  <si>
    <t>Mínimo</t>
  </si>
  <si>
    <t>Máximo</t>
  </si>
  <si>
    <t>Media de aciertos</t>
  </si>
  <si>
    <t>Dianas</t>
  </si>
  <si>
    <t>Concursantes</t>
  </si>
  <si>
    <t>REGRESIÓN:</t>
  </si>
  <si>
    <t>Ordenada</t>
  </si>
  <si>
    <t>SUMA</t>
  </si>
  <si>
    <t>FREC.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</si>
</sst>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/>
    <xf numFmtId="0" fontId="3" fillId="0" borderId="0" xfId="1"/>
    <xf numFmtId="0" fontId="3" fillId="0" borderId="0" xfId="1" applyAlignment="1">
      <alignment horizontal="center"/>
    </xf>
    <xf numFmtId="0" fontId="3" fillId="0" borderId="0" xfId="1" applyFill="1" applyBorder="1"/>
    <xf numFmtId="0" fontId="3" fillId="0" borderId="0" xfId="1" applyFill="1" applyBorder="1" applyAlignment="1">
      <alignment horizontal="center"/>
    </xf>
    <xf numFmtId="0" fontId="4" fillId="0" borderId="0" xfId="1" applyFont="1" applyFill="1" applyBorder="1"/>
    <xf numFmtId="0" fontId="3" fillId="0" borderId="0" xfId="1" applyBorder="1"/>
    <xf numFmtId="0" fontId="4" fillId="2" borderId="5" xfId="1" applyFont="1" applyFill="1" applyBorder="1" applyAlignment="1">
      <alignment horizontal="center"/>
    </xf>
    <xf numFmtId="0" fontId="4" fillId="0" borderId="0" xfId="1" applyFont="1"/>
    <xf numFmtId="0" fontId="0" fillId="4" borderId="0" xfId="0" applyFill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4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/>
    <xf numFmtId="2" fontId="0" fillId="0" borderId="5" xfId="0" applyNumberFormat="1" applyBorder="1"/>
    <xf numFmtId="164" fontId="0" fillId="0" borderId="5" xfId="0" applyNumberFormat="1" applyBorder="1"/>
    <xf numFmtId="0" fontId="0" fillId="0" borderId="5" xfId="0" applyBorder="1" applyAlignment="1">
      <alignment horizontal="center" vertical="center"/>
    </xf>
    <xf numFmtId="0" fontId="0" fillId="4" borderId="0" xfId="0" applyFill="1" applyBorder="1"/>
    <xf numFmtId="0" fontId="0" fillId="4" borderId="1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Border="1" applyAlignment="1">
      <alignment horizontal="center"/>
    </xf>
    <xf numFmtId="0" fontId="3" fillId="4" borderId="5" xfId="1" applyFill="1" applyBorder="1" applyAlignment="1">
      <alignment horizontal="center"/>
    </xf>
    <xf numFmtId="0" fontId="3" fillId="4" borderId="0" xfId="1" applyFill="1" applyBorder="1"/>
    <xf numFmtId="0" fontId="3" fillId="4" borderId="0" xfId="1" applyFill="1" applyBorder="1" applyAlignment="1">
      <alignment horizontal="center"/>
    </xf>
    <xf numFmtId="0" fontId="4" fillId="4" borderId="0" xfId="1" applyFont="1" applyFill="1" applyBorder="1"/>
    <xf numFmtId="0" fontId="3" fillId="0" borderId="0" xfId="1" applyFill="1" applyBorder="1" applyAlignment="1">
      <alignment horizontal="right"/>
    </xf>
    <xf numFmtId="0" fontId="3" fillId="4" borderId="5" xfId="1" applyFill="1" applyBorder="1"/>
    <xf numFmtId="0" fontId="4" fillId="2" borderId="5" xfId="1" applyFont="1" applyFill="1" applyBorder="1"/>
    <xf numFmtId="0" fontId="3" fillId="0" borderId="0" xfId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4" borderId="5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5" fillId="4" borderId="0" xfId="1" applyFont="1" applyFill="1" applyAlignment="1">
      <alignment horizontal="center"/>
    </xf>
    <xf numFmtId="0" fontId="5" fillId="4" borderId="0" xfId="1" applyFont="1" applyFill="1"/>
    <xf numFmtId="0" fontId="4" fillId="2" borderId="5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449825021872274"/>
                  <c:y val="8.3307815689705467E-3"/>
                </c:manualLayout>
              </c:layout>
              <c:numFmt formatCode="General" sourceLinked="0"/>
            </c:trendlineLbl>
          </c:trendline>
          <c:xVal>
            <c:numRef>
              <c:f>regresion!$A$2:$A$18</c:f>
              <c:numCache>
                <c:formatCode>General</c:formatCode>
                <c:ptCount val="17"/>
                <c:pt idx="0">
                  <c:v>173</c:v>
                </c:pt>
                <c:pt idx="1">
                  <c:v>182</c:v>
                </c:pt>
                <c:pt idx="2">
                  <c:v>159</c:v>
                </c:pt>
                <c:pt idx="3">
                  <c:v>165</c:v>
                </c:pt>
                <c:pt idx="4">
                  <c:v>189</c:v>
                </c:pt>
                <c:pt idx="5">
                  <c:v>178</c:v>
                </c:pt>
                <c:pt idx="6">
                  <c:v>182</c:v>
                </c:pt>
                <c:pt idx="7">
                  <c:v>165</c:v>
                </c:pt>
                <c:pt idx="8">
                  <c:v>169</c:v>
                </c:pt>
                <c:pt idx="9">
                  <c:v>173</c:v>
                </c:pt>
                <c:pt idx="10">
                  <c:v>181</c:v>
                </c:pt>
                <c:pt idx="11">
                  <c:v>179</c:v>
                </c:pt>
                <c:pt idx="12">
                  <c:v>180</c:v>
                </c:pt>
                <c:pt idx="13">
                  <c:v>184</c:v>
                </c:pt>
                <c:pt idx="14">
                  <c:v>172</c:v>
                </c:pt>
                <c:pt idx="15">
                  <c:v>175</c:v>
                </c:pt>
                <c:pt idx="16">
                  <c:v>167</c:v>
                </c:pt>
              </c:numCache>
            </c:numRef>
          </c:xVal>
          <c:yVal>
            <c:numRef>
              <c:f>regresion!$B$2:$B$18</c:f>
              <c:numCache>
                <c:formatCode>General</c:formatCode>
                <c:ptCount val="17"/>
                <c:pt idx="0">
                  <c:v>60</c:v>
                </c:pt>
                <c:pt idx="1">
                  <c:v>80</c:v>
                </c:pt>
                <c:pt idx="2">
                  <c:v>52</c:v>
                </c:pt>
                <c:pt idx="3">
                  <c:v>53</c:v>
                </c:pt>
                <c:pt idx="4">
                  <c:v>89</c:v>
                </c:pt>
                <c:pt idx="5">
                  <c:v>78</c:v>
                </c:pt>
                <c:pt idx="6">
                  <c:v>73</c:v>
                </c:pt>
                <c:pt idx="7">
                  <c:v>56</c:v>
                </c:pt>
                <c:pt idx="8">
                  <c:v>60</c:v>
                </c:pt>
                <c:pt idx="9">
                  <c:v>57</c:v>
                </c:pt>
                <c:pt idx="10">
                  <c:v>78</c:v>
                </c:pt>
                <c:pt idx="11">
                  <c:v>70</c:v>
                </c:pt>
                <c:pt idx="12">
                  <c:v>69</c:v>
                </c:pt>
                <c:pt idx="13">
                  <c:v>81</c:v>
                </c:pt>
                <c:pt idx="14">
                  <c:v>67</c:v>
                </c:pt>
                <c:pt idx="15">
                  <c:v>70</c:v>
                </c:pt>
                <c:pt idx="16">
                  <c:v>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AE-4FD3-AA43-4B8A33A15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54656"/>
        <c:axId val="236456192"/>
      </c:scatterChart>
      <c:valAx>
        <c:axId val="23645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456192"/>
        <c:crosses val="autoZero"/>
        <c:crossBetween val="midCat"/>
      </c:valAx>
      <c:valAx>
        <c:axId val="23645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454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Campo de tiro</a:t>
            </a:r>
          </a:p>
        </c:rich>
      </c:tx>
      <c:layout>
        <c:manualLayout>
          <c:xMode val="edge"/>
          <c:yMode val="edge"/>
          <c:x val="0.4020981161138642"/>
          <c:y val="2.959831108068013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0"/>
      <c:depthPercent val="100"/>
      <c:rAngAx val="0"/>
      <c:perspective val="3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  <c:pictureOptions>
        <c:pictureFormat val="stretch"/>
      </c:pictureOptions>
    </c:sideWall>
    <c:backWall>
      <c:thickness val="0"/>
      <c:spPr>
        <a:blipFill dpi="0" rotWithShape="0">
          <a:blip xmlns:r="http://schemas.openxmlformats.org/officeDocument/2006/relationships" r:embed="rId2"/>
          <a:srcRect/>
          <a:stretch>
            <a:fillRect/>
          </a:stretch>
        </a:blipFill>
        <a:ln w="25400">
          <a:noFill/>
        </a:ln>
      </c:spPr>
      <c:pictureOptions>
        <c:pictureFormat val="stretch"/>
      </c:pictureOptions>
    </c:backWall>
    <c:plotArea>
      <c:layout>
        <c:manualLayout>
          <c:layoutTarget val="inner"/>
          <c:xMode val="edge"/>
          <c:yMode val="edge"/>
          <c:x val="8.3861184018664339E-2"/>
          <c:y val="0.11297528669131413"/>
          <c:w val="0.91608391608391604"/>
          <c:h val="0.763213530655391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diana!$E$22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BF2-4FED-9BC3-86EE98D5635F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BF2-4FED-9BC3-86EE98D5635F}"/>
              </c:ext>
            </c:extLst>
          </c:dPt>
          <c:dPt>
            <c:idx val="2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BF2-4FED-9BC3-86EE98D5635F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BF2-4FED-9BC3-86EE98D5635F}"/>
              </c:ext>
            </c:extLst>
          </c:dPt>
          <c:dPt>
            <c:idx val="4"/>
            <c:invertIfNegative val="0"/>
            <c:bubble3D val="0"/>
            <c:spPr>
              <a:solidFill>
                <a:srgbClr val="00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BF2-4FED-9BC3-86EE98D5635F}"/>
              </c:ext>
            </c:extLst>
          </c:dPt>
          <c:dPt>
            <c:idx val="5"/>
            <c:invertIfNegative val="0"/>
            <c:bubble3D val="0"/>
            <c:spPr>
              <a:solidFill>
                <a:srgbClr val="33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BF2-4FED-9BC3-86EE98D5635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diana!$E$23:$E$27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BF2-4FED-9BC3-86EE98D5635F}"/>
            </c:ext>
          </c:extLst>
        </c:ser>
        <c:dLbls>
          <c:showLegendKey val="0"/>
          <c:showVal val="1"/>
          <c:showCatName val="0"/>
          <c:showSerName val="1"/>
          <c:showPercent val="0"/>
          <c:showBubbleSize val="0"/>
        </c:dLbls>
        <c:gapWidth val="150"/>
        <c:shape val="box"/>
        <c:axId val="238847488"/>
        <c:axId val="238849024"/>
        <c:axId val="0"/>
      </c:bar3DChart>
      <c:catAx>
        <c:axId val="2388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3884902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238849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38847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3175">
      <a:noFill/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200" verticalDpi="20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161925</xdr:rowOff>
    </xdr:from>
    <xdr:to>
      <xdr:col>16</xdr:col>
      <xdr:colOff>304800</xdr:colOff>
      <xdr:row>13</xdr:row>
      <xdr:rowOff>38100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141410</xdr:colOff>
      <xdr:row>2</xdr:row>
      <xdr:rowOff>3664</xdr:rowOff>
    </xdr:from>
    <xdr:to>
      <xdr:col>7</xdr:col>
      <xdr:colOff>84260</xdr:colOff>
      <xdr:row>12</xdr:row>
      <xdr:rowOff>126757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abSelected="1" workbookViewId="0">
      <selection activeCell="D24" sqref="D24"/>
    </sheetView>
  </sheetViews>
  <sheetFormatPr baseColWidth="10" defaultColWidth="11.42578125" defaultRowHeight="15" x14ac:dyDescent="0.25"/>
  <cols>
    <col min="4" max="4" width="20.85546875" customWidth="1"/>
    <col min="5" max="5" width="9.42578125" customWidth="1"/>
    <col min="6" max="6" width="6.5703125" customWidth="1"/>
    <col min="7" max="7" width="15.140625" customWidth="1"/>
    <col min="9" max="9" width="12.5703125" bestFit="1" customWidth="1"/>
  </cols>
  <sheetData>
    <row r="1" spans="1:9" x14ac:dyDescent="0.25">
      <c r="A1" s="11" t="s">
        <v>0</v>
      </c>
      <c r="B1" s="11" t="s">
        <v>1</v>
      </c>
    </row>
    <row r="2" spans="1:9" x14ac:dyDescent="0.25">
      <c r="A2" s="10">
        <v>173</v>
      </c>
      <c r="B2" s="10">
        <v>60</v>
      </c>
      <c r="D2" s="18" t="s">
        <v>3</v>
      </c>
      <c r="E2" s="18"/>
      <c r="G2" s="12"/>
      <c r="H2" s="12"/>
      <c r="I2" s="12"/>
    </row>
    <row r="3" spans="1:9" x14ac:dyDescent="0.25">
      <c r="A3" s="10">
        <v>182</v>
      </c>
      <c r="B3" s="10">
        <v>80</v>
      </c>
      <c r="D3" s="13"/>
    </row>
    <row r="4" spans="1:9" x14ac:dyDescent="0.25">
      <c r="A4" s="10">
        <v>159</v>
      </c>
      <c r="B4" s="10">
        <v>52</v>
      </c>
      <c r="D4" s="15" t="s">
        <v>2</v>
      </c>
      <c r="E4" s="16">
        <f>AVERAGE(A2:A18)</f>
        <v>174.88235294117646</v>
      </c>
    </row>
    <row r="5" spans="1:9" x14ac:dyDescent="0.25">
      <c r="A5" s="10">
        <v>165</v>
      </c>
      <c r="B5" s="10">
        <v>53</v>
      </c>
      <c r="D5" s="15" t="s">
        <v>4</v>
      </c>
      <c r="E5" s="16">
        <f>STDEVP(A2:A18)</f>
        <v>7.798056718267369</v>
      </c>
    </row>
    <row r="6" spans="1:9" x14ac:dyDescent="0.25">
      <c r="A6" s="10">
        <v>189</v>
      </c>
      <c r="B6" s="10">
        <v>89</v>
      </c>
      <c r="D6" s="15" t="s">
        <v>5</v>
      </c>
      <c r="E6" s="17">
        <f>VARP(A2:A18)</f>
        <v>60.809688581314852</v>
      </c>
    </row>
    <row r="7" spans="1:9" x14ac:dyDescent="0.25">
      <c r="A7" s="10">
        <v>178</v>
      </c>
      <c r="B7" s="10">
        <v>78</v>
      </c>
    </row>
    <row r="8" spans="1:9" x14ac:dyDescent="0.25">
      <c r="A8" s="10">
        <v>182</v>
      </c>
      <c r="B8" s="10">
        <v>73</v>
      </c>
      <c r="D8" s="23" t="s">
        <v>6</v>
      </c>
      <c r="E8" s="23"/>
      <c r="G8" s="21" t="s">
        <v>18</v>
      </c>
      <c r="H8" s="22"/>
      <c r="I8" s="20"/>
    </row>
    <row r="9" spans="1:9" x14ac:dyDescent="0.25">
      <c r="A9" s="10">
        <v>165</v>
      </c>
      <c r="B9" s="10">
        <v>56</v>
      </c>
      <c r="D9" s="14"/>
      <c r="G9" s="21" t="s">
        <v>19</v>
      </c>
      <c r="H9" s="22">
        <f>E10-(H10*E4)</f>
        <v>-149.89143052236258</v>
      </c>
      <c r="I9" s="20"/>
    </row>
    <row r="10" spans="1:9" x14ac:dyDescent="0.25">
      <c r="A10" s="10">
        <v>169</v>
      </c>
      <c r="B10" s="10">
        <v>60</v>
      </c>
      <c r="D10" s="15" t="s">
        <v>2</v>
      </c>
      <c r="E10" s="16">
        <f>AVERAGE(B2:B18)</f>
        <v>68</v>
      </c>
      <c r="G10" s="21" t="s">
        <v>10</v>
      </c>
      <c r="H10" s="22">
        <f>E14/E6</f>
        <v>1.2459314897006943</v>
      </c>
      <c r="I10" s="20"/>
    </row>
    <row r="11" spans="1:9" x14ac:dyDescent="0.25">
      <c r="A11" s="10">
        <v>173</v>
      </c>
      <c r="B11" s="10">
        <v>57</v>
      </c>
      <c r="D11" s="15" t="s">
        <v>7</v>
      </c>
      <c r="E11" s="16">
        <f>STDEVP(B2:B18)</f>
        <v>10.538445024262915</v>
      </c>
      <c r="I11" s="19"/>
    </row>
    <row r="12" spans="1:9" x14ac:dyDescent="0.25">
      <c r="A12" s="10">
        <v>181</v>
      </c>
      <c r="B12" s="10">
        <v>78</v>
      </c>
      <c r="D12" s="15" t="s">
        <v>5</v>
      </c>
      <c r="E12" s="16">
        <f>VARP(B2:B18)</f>
        <v>111.05882352941177</v>
      </c>
    </row>
    <row r="13" spans="1:9" x14ac:dyDescent="0.25">
      <c r="A13" s="10">
        <v>179</v>
      </c>
      <c r="B13" s="10">
        <v>70</v>
      </c>
    </row>
    <row r="14" spans="1:9" x14ac:dyDescent="0.25">
      <c r="A14" s="10">
        <v>180</v>
      </c>
      <c r="B14" s="10">
        <v>69</v>
      </c>
      <c r="D14" s="15" t="s">
        <v>8</v>
      </c>
      <c r="E14" s="16">
        <f>COVAR(A2:A18,B2:B18)</f>
        <v>75.764705882352914</v>
      </c>
    </row>
    <row r="15" spans="1:9" x14ac:dyDescent="0.25">
      <c r="A15" s="10">
        <v>184</v>
      </c>
      <c r="B15" s="10">
        <v>81</v>
      </c>
      <c r="D15" s="15" t="s">
        <v>9</v>
      </c>
      <c r="E15" s="16">
        <f>CORREL(A2:A18,B2:B18)</f>
        <v>0.92194288639285493</v>
      </c>
    </row>
    <row r="16" spans="1:9" x14ac:dyDescent="0.25">
      <c r="A16" s="10">
        <v>172</v>
      </c>
      <c r="B16" s="10">
        <v>67</v>
      </c>
    </row>
    <row r="17" spans="1:6" x14ac:dyDescent="0.25">
      <c r="A17" s="10">
        <v>175</v>
      </c>
      <c r="B17" s="10">
        <v>70</v>
      </c>
    </row>
    <row r="18" spans="1:6" x14ac:dyDescent="0.25">
      <c r="A18" s="10">
        <v>167</v>
      </c>
      <c r="B18" s="10">
        <v>63</v>
      </c>
      <c r="D18" s="15" t="s">
        <v>11</v>
      </c>
    </row>
    <row r="19" spans="1:6" x14ac:dyDescent="0.25">
      <c r="D19" s="15" t="s">
        <v>12</v>
      </c>
      <c r="E19" s="15">
        <v>1.75</v>
      </c>
      <c r="F19" s="16">
        <f>H10*E19+H9</f>
        <v>-147.71105041538638</v>
      </c>
    </row>
    <row r="20" spans="1:6" x14ac:dyDescent="0.25">
      <c r="D20" s="9"/>
      <c r="E20" s="9"/>
    </row>
    <row r="21" spans="1:6" x14ac:dyDescent="0.25">
      <c r="D21" s="9"/>
      <c r="E21" s="9"/>
    </row>
    <row r="22" spans="1:6" x14ac:dyDescent="0.25">
      <c r="D22" s="9"/>
      <c r="E22" s="9"/>
    </row>
    <row r="23" spans="1:6" x14ac:dyDescent="0.25">
      <c r="D23" s="9"/>
      <c r="E23" s="9"/>
    </row>
    <row r="24" spans="1:6" x14ac:dyDescent="0.25">
      <c r="D24" s="9"/>
      <c r="E24" s="9"/>
    </row>
  </sheetData>
  <mergeCells count="2">
    <mergeCell ref="D2:E2"/>
    <mergeCell ref="D8:E8"/>
  </mergeCells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showGridLines="0" zoomScale="130" zoomScaleNormal="130" workbookViewId="0">
      <selection activeCell="E5" sqref="E5"/>
    </sheetView>
  </sheetViews>
  <sheetFormatPr baseColWidth="10" defaultColWidth="9.140625" defaultRowHeight="12.75" x14ac:dyDescent="0.2"/>
  <cols>
    <col min="1" max="1" width="11.42578125" style="1" customWidth="1"/>
    <col min="2" max="2" width="12.140625" style="2" customWidth="1"/>
    <col min="3" max="3" width="7" style="1" customWidth="1"/>
    <col min="4" max="4" width="9.42578125" style="2" bestFit="1" customWidth="1"/>
    <col min="5" max="5" width="7" style="1" customWidth="1"/>
    <col min="6" max="6" width="6" style="1" customWidth="1"/>
    <col min="7" max="7" width="24.140625" style="1" customWidth="1"/>
    <col min="8" max="256" width="11.42578125" style="1" customWidth="1"/>
    <col min="257" max="16384" width="9.140625" style="1"/>
  </cols>
  <sheetData>
    <row r="1" spans="1:31" ht="14.25" x14ac:dyDescent="0.2">
      <c r="D1" s="36"/>
      <c r="E1" s="37"/>
      <c r="F1" s="36"/>
      <c r="G1" s="37"/>
    </row>
    <row r="2" spans="1:31" x14ac:dyDescent="0.2">
      <c r="A2" s="30" t="s">
        <v>17</v>
      </c>
      <c r="B2" s="7" t="s">
        <v>16</v>
      </c>
      <c r="C2" s="3"/>
      <c r="D2" s="7" t="s">
        <v>21</v>
      </c>
      <c r="E2" s="4"/>
    </row>
    <row r="3" spans="1:31" x14ac:dyDescent="0.2">
      <c r="A3" s="32">
        <v>1</v>
      </c>
      <c r="B3" s="24">
        <v>3</v>
      </c>
      <c r="C3" s="35">
        <v>14</v>
      </c>
      <c r="D3" s="34">
        <f>FREQUENCY(TIROS,C3:C17)</f>
        <v>1</v>
      </c>
      <c r="E3" s="6"/>
    </row>
    <row r="4" spans="1:31" x14ac:dyDescent="0.2">
      <c r="A4" s="32">
        <v>2</v>
      </c>
      <c r="B4" s="24">
        <v>5</v>
      </c>
      <c r="C4" s="35">
        <v>13</v>
      </c>
      <c r="D4" s="34">
        <f>FREQUENCY(TIROS,C4:C18)</f>
        <v>0</v>
      </c>
      <c r="E4" s="6"/>
    </row>
    <row r="5" spans="1:31" x14ac:dyDescent="0.2">
      <c r="A5" s="32">
        <v>3</v>
      </c>
      <c r="B5" s="24">
        <v>7</v>
      </c>
      <c r="C5" s="35">
        <v>12</v>
      </c>
      <c r="D5" s="34">
        <f>FREQUENCY(TIROS,C5:C19)</f>
        <v>0</v>
      </c>
      <c r="E5" s="6"/>
    </row>
    <row r="6" spans="1:31" x14ac:dyDescent="0.2">
      <c r="A6" s="32">
        <v>4</v>
      </c>
      <c r="B6" s="24">
        <v>8</v>
      </c>
      <c r="C6" s="35">
        <v>11</v>
      </c>
      <c r="D6" s="34">
        <f>FREQUENCY(TIROS,C6:C20)</f>
        <v>0</v>
      </c>
      <c r="E6" s="6"/>
    </row>
    <row r="7" spans="1:31" x14ac:dyDescent="0.2">
      <c r="A7" s="32">
        <v>5</v>
      </c>
      <c r="B7" s="24">
        <v>4</v>
      </c>
      <c r="C7" s="35">
        <v>10</v>
      </c>
      <c r="D7" s="34">
        <f>FREQUENCY(TIROS,C7:C21)</f>
        <v>0</v>
      </c>
      <c r="E7" s="6"/>
      <c r="I7" s="8"/>
    </row>
    <row r="8" spans="1:31" x14ac:dyDescent="0.2">
      <c r="A8" s="32">
        <v>6</v>
      </c>
      <c r="B8" s="24">
        <v>3</v>
      </c>
      <c r="C8" s="35">
        <v>9</v>
      </c>
      <c r="D8" s="34">
        <f>FREQUENCY(TIROS,C8:C22)</f>
        <v>2</v>
      </c>
      <c r="E8" s="6"/>
      <c r="I8" s="8"/>
    </row>
    <row r="9" spans="1:31" x14ac:dyDescent="0.2">
      <c r="A9" s="32">
        <v>7</v>
      </c>
      <c r="B9" s="24">
        <v>2</v>
      </c>
      <c r="C9" s="35">
        <v>8</v>
      </c>
      <c r="D9" s="34">
        <f>FREQUENCY(TIROS,C9:C23)</f>
        <v>3</v>
      </c>
      <c r="E9" s="6"/>
      <c r="I9" s="8"/>
      <c r="AE9" s="2"/>
    </row>
    <row r="10" spans="1:31" x14ac:dyDescent="0.2">
      <c r="A10" s="32">
        <v>8</v>
      </c>
      <c r="B10" s="24">
        <v>4</v>
      </c>
      <c r="C10" s="35">
        <v>7</v>
      </c>
      <c r="D10" s="34">
        <f>FREQUENCY(TIROS,C10:C24)</f>
        <v>1</v>
      </c>
      <c r="E10" s="6"/>
      <c r="I10" s="8"/>
    </row>
    <row r="11" spans="1:31" x14ac:dyDescent="0.2">
      <c r="A11" s="32">
        <v>9</v>
      </c>
      <c r="B11" s="24">
        <v>6</v>
      </c>
      <c r="C11" s="35">
        <v>6</v>
      </c>
      <c r="D11" s="34">
        <f>FREQUENCY(TIROS,C11:C25)</f>
        <v>2</v>
      </c>
      <c r="E11" s="6"/>
      <c r="I11" s="8"/>
    </row>
    <row r="12" spans="1:31" x14ac:dyDescent="0.2">
      <c r="A12" s="32">
        <v>10</v>
      </c>
      <c r="B12" s="24">
        <v>8</v>
      </c>
      <c r="C12" s="35">
        <v>5</v>
      </c>
      <c r="D12" s="34">
        <f>FREQUENCY(TIROS,C12:C26)</f>
        <v>1</v>
      </c>
      <c r="E12" s="6"/>
    </row>
    <row r="13" spans="1:31" x14ac:dyDescent="0.2">
      <c r="A13" s="32">
        <v>11</v>
      </c>
      <c r="B13" s="24">
        <v>8</v>
      </c>
      <c r="C13" s="35">
        <v>4</v>
      </c>
      <c r="D13" s="34">
        <f>FREQUENCY(TIROS,C13:C27)</f>
        <v>3</v>
      </c>
      <c r="E13" s="6"/>
    </row>
    <row r="14" spans="1:31" x14ac:dyDescent="0.2">
      <c r="A14" s="32">
        <v>12</v>
      </c>
      <c r="B14" s="24">
        <v>9</v>
      </c>
      <c r="C14" s="35">
        <v>3</v>
      </c>
      <c r="D14" s="34">
        <f>FREQUENCY(TIROS,C14:C28)</f>
        <v>2</v>
      </c>
      <c r="E14" s="5"/>
      <c r="F14" s="6"/>
    </row>
    <row r="15" spans="1:31" x14ac:dyDescent="0.2">
      <c r="A15" s="32">
        <v>13</v>
      </c>
      <c r="B15" s="24">
        <v>9</v>
      </c>
      <c r="C15" s="35">
        <v>2</v>
      </c>
      <c r="D15" s="34">
        <f>FREQUENCY(TIROS,C15:C29)</f>
        <v>1</v>
      </c>
      <c r="E15" s="5"/>
      <c r="F15" s="38" t="s">
        <v>15</v>
      </c>
      <c r="G15" s="38"/>
      <c r="H15" s="29">
        <f>AVERAGE(B3:B25)</f>
        <v>11.764705882352942</v>
      </c>
    </row>
    <row r="16" spans="1:31" x14ac:dyDescent="0.2">
      <c r="A16" s="32">
        <v>14</v>
      </c>
      <c r="B16" s="24">
        <v>6</v>
      </c>
      <c r="C16" s="35">
        <v>1</v>
      </c>
      <c r="D16" s="34">
        <f>FREQUENCY(TIROS,C16:C30)</f>
        <v>0</v>
      </c>
      <c r="E16" s="5"/>
      <c r="F16" s="39"/>
      <c r="G16" s="40" t="s">
        <v>14</v>
      </c>
      <c r="H16" s="29">
        <f>MAX(B3:B25)</f>
        <v>100</v>
      </c>
    </row>
    <row r="17" spans="1:8" x14ac:dyDescent="0.2">
      <c r="A17" s="32">
        <v>15</v>
      </c>
      <c r="B17" s="24">
        <v>4</v>
      </c>
      <c r="C17" s="35">
        <v>0</v>
      </c>
      <c r="D17" s="34">
        <f>FREQUENCY(TIROS,C17:C31)</f>
        <v>0</v>
      </c>
      <c r="E17" s="3"/>
      <c r="F17" s="39"/>
      <c r="G17" s="41" t="s">
        <v>13</v>
      </c>
      <c r="H17" s="29">
        <f>MIN(B3:B25)</f>
        <v>2</v>
      </c>
    </row>
    <row r="18" spans="1:8" x14ac:dyDescent="0.2">
      <c r="A18" s="32">
        <v>16</v>
      </c>
      <c r="B18" s="24">
        <v>14</v>
      </c>
      <c r="C18" s="3"/>
      <c r="D18" s="4"/>
      <c r="E18" s="3"/>
    </row>
    <row r="19" spans="1:8" x14ac:dyDescent="0.2">
      <c r="A19" s="33" t="s">
        <v>20</v>
      </c>
      <c r="B19" s="24">
        <f>SUM(B3:B18)</f>
        <v>100</v>
      </c>
      <c r="C19" s="3"/>
      <c r="D19" s="4"/>
      <c r="E19" s="3"/>
      <c r="G19" s="25"/>
      <c r="H19" s="26"/>
    </row>
    <row r="20" spans="1:8" x14ac:dyDescent="0.2">
      <c r="A20" s="31"/>
      <c r="B20" s="26"/>
      <c r="C20" s="3"/>
      <c r="D20" s="4"/>
      <c r="E20" s="3"/>
      <c r="G20" s="25"/>
      <c r="H20" s="26"/>
    </row>
    <row r="21" spans="1:8" x14ac:dyDescent="0.2">
      <c r="A21" s="31"/>
      <c r="B21" s="26"/>
      <c r="C21" s="3"/>
      <c r="D21" s="4"/>
      <c r="E21" s="3"/>
      <c r="G21" s="25"/>
      <c r="H21" s="26"/>
    </row>
    <row r="22" spans="1:8" x14ac:dyDescent="0.2">
      <c r="A22" s="31"/>
      <c r="B22" s="26"/>
      <c r="C22" s="3"/>
      <c r="D22" s="4"/>
      <c r="E22" s="3"/>
      <c r="G22" s="25"/>
      <c r="H22" s="26"/>
    </row>
    <row r="23" spans="1:8" x14ac:dyDescent="0.2">
      <c r="A23" s="31"/>
      <c r="B23" s="26"/>
      <c r="C23" s="3"/>
      <c r="D23" s="4"/>
      <c r="E23" s="3"/>
      <c r="G23" s="25"/>
      <c r="H23" s="26"/>
    </row>
    <row r="24" spans="1:8" x14ac:dyDescent="0.2">
      <c r="A24" s="31"/>
      <c r="B24" s="26"/>
      <c r="C24" s="3"/>
      <c r="D24" s="4"/>
      <c r="E24" s="3"/>
      <c r="G24" s="25"/>
      <c r="H24" s="26"/>
    </row>
    <row r="25" spans="1:8" x14ac:dyDescent="0.2">
      <c r="A25" s="31"/>
      <c r="B25" s="26"/>
      <c r="C25" s="3"/>
      <c r="D25" s="4"/>
      <c r="E25" s="3"/>
      <c r="G25" s="27"/>
      <c r="H25" s="26"/>
    </row>
    <row r="26" spans="1:8" x14ac:dyDescent="0.2">
      <c r="B26" s="26"/>
      <c r="C26" s="3"/>
      <c r="D26" s="4"/>
      <c r="E26" s="3"/>
      <c r="G26" s="28"/>
      <c r="H26" s="26"/>
    </row>
  </sheetData>
  <mergeCells count="1">
    <mergeCell ref="F15:G15"/>
  </mergeCells>
  <pageMargins left="0.75" right="0.75" top="1" bottom="1" header="0" footer="0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regresion</vt:lpstr>
      <vt:lpstr>diana</vt:lpstr>
      <vt:lpstr>TIROS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Alumno08</cp:lastModifiedBy>
  <cp:revision/>
  <dcterms:created xsi:type="dcterms:W3CDTF">2013-05-09T06:29:33Z</dcterms:created>
  <dcterms:modified xsi:type="dcterms:W3CDTF">2019-04-26T11:57:57Z</dcterms:modified>
</cp:coreProperties>
</file>