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9258D27-67A0-470A-B243-63F264E60716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  <sheet name="Hoja3" sheetId="3" r:id="rId2"/>
  </sheets>
  <calcPr calcId="181029"/>
</workbook>
</file>

<file path=xl/calcChain.xml><?xml version="1.0" encoding="utf-8"?>
<calcChain xmlns="http://schemas.openxmlformats.org/spreadsheetml/2006/main">
  <c r="I23" i="1" l="1"/>
  <c r="I22" i="1"/>
  <c r="I21" i="1"/>
  <c r="F11" i="1" l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</calcChain>
</file>

<file path=xl/sharedStrings.xml><?xml version="1.0" encoding="utf-8"?>
<sst xmlns="http://schemas.openxmlformats.org/spreadsheetml/2006/main" count="35" uniqueCount="30">
  <si>
    <t>Nº de factura:</t>
  </si>
  <si>
    <t>Fecha:</t>
  </si>
  <si>
    <t>Ref.</t>
  </si>
  <si>
    <t>Concepto</t>
  </si>
  <si>
    <t>Ud.</t>
  </si>
  <si>
    <t>Neto</t>
  </si>
  <si>
    <t>Dto.</t>
  </si>
  <si>
    <t>TOTAL</t>
  </si>
  <si>
    <t>Avd. Francia,5</t>
  </si>
  <si>
    <t>925 232 402</t>
  </si>
  <si>
    <t>Cliente:</t>
  </si>
  <si>
    <t>Precio/unidad</t>
  </si>
  <si>
    <t>Baldosas mármol</t>
  </si>
  <si>
    <t>cocepto del descuento</t>
  </si>
  <si>
    <t>Mampara calidad extra</t>
  </si>
  <si>
    <t>(semana del baño sin IVA)</t>
  </si>
  <si>
    <t>Plato de ducha 120x90</t>
  </si>
  <si>
    <t>Grifería</t>
  </si>
  <si>
    <t>Servicio de trasporte</t>
  </si>
  <si>
    <t>-</t>
  </si>
  <si>
    <t>Isla cocina de silestone</t>
  </si>
  <si>
    <t>Apliques para cocina</t>
  </si>
  <si>
    <t>Carlos Dollar</t>
  </si>
  <si>
    <t>(gran compra cocina 2019)</t>
  </si>
  <si>
    <t xml:space="preserve">Radiadores </t>
  </si>
  <si>
    <t>Subtotal</t>
  </si>
  <si>
    <t xml:space="preserve">TOTAL                                  </t>
  </si>
  <si>
    <t xml:space="preserve">IVA                                         </t>
  </si>
  <si>
    <t>porcelanosa@outlook.com</t>
  </si>
  <si>
    <t>140/19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</si>
</sst>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1454817346722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9" fontId="0" fillId="0" borderId="0" xfId="1" applyFont="1"/>
    <xf numFmtId="0" fontId="0" fillId="4" borderId="0" xfId="0" applyFill="1"/>
    <xf numFmtId="0" fontId="0" fillId="3" borderId="1" xfId="0" applyFill="1" applyBorder="1" applyAlignment="1">
      <alignment horizontal="left" wrapText="1"/>
    </xf>
    <xf numFmtId="0" fontId="0" fillId="5" borderId="0" xfId="0" applyFill="1"/>
    <xf numFmtId="9" fontId="0" fillId="5" borderId="0" xfId="1" applyFont="1" applyFill="1"/>
    <xf numFmtId="0" fontId="0" fillId="6" borderId="0" xfId="0" applyFill="1"/>
    <xf numFmtId="0" fontId="3" fillId="6" borderId="0" xfId="0" applyFont="1" applyFill="1"/>
    <xf numFmtId="16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0" fontId="0" fillId="7" borderId="0" xfId="0" applyFill="1"/>
    <xf numFmtId="164" fontId="0" fillId="7" borderId="0" xfId="0" applyNumberFormat="1" applyFill="1"/>
    <xf numFmtId="0" fontId="3" fillId="7" borderId="0" xfId="0" applyFont="1" applyFill="1"/>
    <xf numFmtId="14" fontId="0" fillId="4" borderId="0" xfId="0" applyNumberFormat="1" applyFill="1"/>
    <xf numFmtId="0" fontId="2" fillId="4" borderId="0" xfId="2" applyFill="1"/>
  </cellXfs>
  <cellStyles count="3">
    <cellStyle name="Hipervínculo" xfId="2" builtinId="8"/>
    <cellStyle name="Normal" xfId="0" builtinId="0"/>
    <cellStyle name="Porcentaje" xfId="1" builtinId="5"/>
  </cellStyles>
  <dxfs count="2">
    <dxf>
      <numFmt numFmtId="164" formatCode="_-* #,##0.00\ [$€-C0A]_-;\-* #,##0.00\ [$€-C0A]_-;_-* &quot;-&quot;??\ [$€-C0A]_-;_-@_-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19050</xdr:rowOff>
    </xdr:from>
    <xdr:to>
      <xdr:col>1</xdr:col>
      <xdr:colOff>838200</xdr:colOff>
      <xdr:row>3</xdr:row>
      <xdr:rowOff>181769</xdr:rowOff>
    </xdr:to>
    <xdr:pic>
      <xdr:nvPicPr>
        <xdr:cNvPr id="3" name="2 Imagen" descr="Ver las imágenes de ori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09550"/>
          <a:ext cx="733425" cy="5500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0:I19" totalsRowShown="0">
  <autoFilter ref="B10:I19" xr:uid="{00000000-0009-0000-0100-000001000000}"/>
  <tableColumns count="8">
    <tableColumn id="1" xr3:uid="{00000000-0010-0000-0000-000001000000}" name="Ref."/>
    <tableColumn id="2" xr3:uid="{00000000-0010-0000-0000-000002000000}" name="Concepto"/>
    <tableColumn id="12" xr3:uid="{00000000-0010-0000-0000-00000C000000}" name="Precio/unidad"/>
    <tableColumn id="3" xr3:uid="{00000000-0010-0000-0000-000003000000}" name="Ud."/>
    <tableColumn id="4" xr3:uid="{00000000-0010-0000-0000-000004000000}" name="Neto" dataDxfId="1">
      <calculatedColumnFormula>PRODUCT(D11:E11)</calculatedColumnFormula>
    </tableColumn>
    <tableColumn id="5" xr3:uid="{00000000-0010-0000-0000-000005000000}" name="Dto."/>
    <tableColumn id="7" xr3:uid="{32AF57E0-0960-49D1-BB5F-1B02233B8C5C}" name="cocepto del descuento"/>
    <tableColumn id="6" xr3:uid="{00000000-0010-0000-0000-000006000000}" name="TOTAL" dataDxfId="0">
      <calculatedColumnFormula>Tabla1[[#This Row],[Neto]]-PRODUCT(Tabla1[[#This Row],[Dto.]],Tabla1[[#This Row],[Neto]])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orcelanosa@outlook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4"/>
  <sheetViews>
    <sheetView tabSelected="1" workbookViewId="0">
      <selection activeCell="D1" sqref="D1"/>
    </sheetView>
  </sheetViews>
  <sheetFormatPr baseColWidth="10" defaultRowHeight="14.5" x14ac:dyDescent="0.35"/>
  <cols>
    <col min="2" max="2" width="24" bestFit="1" customWidth="1"/>
    <col min="3" max="3" width="20.1796875" bestFit="1" customWidth="1"/>
    <col min="4" max="4" width="12" customWidth="1"/>
    <col min="5" max="5" width="15.81640625" bestFit="1" customWidth="1"/>
    <col min="6" max="6" width="13.1796875" bestFit="1" customWidth="1"/>
    <col min="7" max="7" width="23.54296875" customWidth="1"/>
    <col min="8" max="8" width="23" bestFit="1" customWidth="1"/>
  </cols>
  <sheetData>
    <row r="1" spans="2:9" x14ac:dyDescent="0.35">
      <c r="B1" s="11"/>
      <c r="C1" s="11"/>
      <c r="D1" s="11"/>
      <c r="E1" s="11"/>
      <c r="F1" s="11"/>
      <c r="G1" s="11"/>
      <c r="H1" s="11"/>
      <c r="I1" s="11"/>
    </row>
    <row r="2" spans="2:9" x14ac:dyDescent="0.35">
      <c r="B2" s="2"/>
      <c r="C2" s="11"/>
      <c r="D2" s="11"/>
      <c r="E2" s="11"/>
      <c r="F2" s="11"/>
      <c r="G2" s="2" t="s">
        <v>0</v>
      </c>
      <c r="H2" s="2" t="s">
        <v>29</v>
      </c>
      <c r="I2" s="11"/>
    </row>
    <row r="3" spans="2:9" x14ac:dyDescent="0.35">
      <c r="B3" s="2"/>
      <c r="C3" s="11"/>
      <c r="D3" s="11"/>
      <c r="E3" s="11"/>
      <c r="F3" s="11"/>
      <c r="G3" s="2" t="s">
        <v>1</v>
      </c>
      <c r="H3" s="14">
        <v>43527</v>
      </c>
      <c r="I3" s="11"/>
    </row>
    <row r="4" spans="2:9" x14ac:dyDescent="0.35">
      <c r="B4" s="2"/>
      <c r="C4" s="11"/>
      <c r="D4" s="11"/>
      <c r="E4" s="11"/>
      <c r="F4" s="11"/>
      <c r="G4" s="2"/>
      <c r="H4" s="2"/>
      <c r="I4" s="11"/>
    </row>
    <row r="5" spans="2:9" x14ac:dyDescent="0.35">
      <c r="B5" s="2" t="s">
        <v>8</v>
      </c>
      <c r="C5" s="11"/>
      <c r="D5" s="11"/>
      <c r="E5" s="11"/>
      <c r="F5" s="11"/>
      <c r="G5" s="2" t="s">
        <v>10</v>
      </c>
      <c r="H5" s="2" t="s">
        <v>22</v>
      </c>
      <c r="I5" s="11"/>
    </row>
    <row r="6" spans="2:9" x14ac:dyDescent="0.35">
      <c r="B6" s="2" t="s">
        <v>9</v>
      </c>
      <c r="C6" s="11"/>
      <c r="D6" s="11"/>
      <c r="E6" s="11"/>
      <c r="F6" s="11"/>
      <c r="G6" s="11"/>
      <c r="H6" s="11"/>
      <c r="I6" s="11"/>
    </row>
    <row r="7" spans="2:9" x14ac:dyDescent="0.35">
      <c r="B7" s="15" t="s">
        <v>28</v>
      </c>
      <c r="C7" s="11"/>
      <c r="D7" s="11"/>
      <c r="E7" s="11"/>
      <c r="F7" s="11"/>
      <c r="G7" s="11"/>
      <c r="H7" s="11"/>
      <c r="I7" s="11"/>
    </row>
    <row r="8" spans="2:9" x14ac:dyDescent="0.35">
      <c r="B8" s="11"/>
      <c r="C8" s="11"/>
      <c r="D8" s="11"/>
      <c r="E8" s="11"/>
      <c r="F8" s="11"/>
      <c r="G8" s="11"/>
      <c r="H8" s="11"/>
      <c r="I8" s="11"/>
    </row>
    <row r="9" spans="2:9" x14ac:dyDescent="0.35">
      <c r="B9" s="11"/>
      <c r="C9" s="11"/>
      <c r="D9" s="11"/>
      <c r="E9" s="11"/>
      <c r="F9" s="11"/>
      <c r="G9" s="11"/>
      <c r="H9" s="11"/>
      <c r="I9" s="11"/>
    </row>
    <row r="10" spans="2:9" x14ac:dyDescent="0.35">
      <c r="B10" t="s">
        <v>2</v>
      </c>
      <c r="C10" t="s">
        <v>3</v>
      </c>
      <c r="D10" t="s">
        <v>11</v>
      </c>
      <c r="E10" t="s">
        <v>4</v>
      </c>
      <c r="F10" t="s">
        <v>5</v>
      </c>
      <c r="G10" t="s">
        <v>6</v>
      </c>
      <c r="H10" t="s">
        <v>13</v>
      </c>
      <c r="I10" t="s">
        <v>7</v>
      </c>
    </row>
    <row r="11" spans="2:9" x14ac:dyDescent="0.35">
      <c r="B11">
        <v>21568585</v>
      </c>
      <c r="C11" t="s">
        <v>12</v>
      </c>
      <c r="D11">
        <v>15.5</v>
      </c>
      <c r="E11">
        <v>50</v>
      </c>
      <c r="F11">
        <f>PRODUCT(D11:E11)</f>
        <v>775</v>
      </c>
      <c r="G11" s="1">
        <v>0.21</v>
      </c>
      <c r="H11" s="1" t="s">
        <v>15</v>
      </c>
      <c r="I11" s="8">
        <f>Tabla1[[#This Row],[Neto]]-PRODUCT(Tabla1[[#This Row],[Dto.]],Tabla1[[#This Row],[Neto]])</f>
        <v>612.25</v>
      </c>
    </row>
    <row r="12" spans="2:9" x14ac:dyDescent="0.35">
      <c r="B12">
        <v>32457698</v>
      </c>
      <c r="C12" t="s">
        <v>14</v>
      </c>
      <c r="D12">
        <v>1750</v>
      </c>
      <c r="E12">
        <v>1</v>
      </c>
      <c r="F12">
        <f>PRODUCT(D12:E12)</f>
        <v>1750</v>
      </c>
      <c r="G12" s="1">
        <v>0.21</v>
      </c>
      <c r="H12" s="1" t="s">
        <v>15</v>
      </c>
      <c r="I12" s="8">
        <f>Tabla1[[#This Row],[Neto]]-PRODUCT(Tabla1[[#This Row],[Dto.]],Tabla1[[#This Row],[Neto]])</f>
        <v>1382.5</v>
      </c>
    </row>
    <row r="13" spans="2:9" x14ac:dyDescent="0.35">
      <c r="B13">
        <v>94457668</v>
      </c>
      <c r="C13" t="s">
        <v>16</v>
      </c>
      <c r="D13">
        <v>580</v>
      </c>
      <c r="E13">
        <v>1</v>
      </c>
      <c r="F13">
        <f t="shared" ref="F13:F19" si="0">PRODUCT(D13:E13)</f>
        <v>580</v>
      </c>
      <c r="G13" s="1">
        <v>0.21</v>
      </c>
      <c r="H13" s="1" t="s">
        <v>15</v>
      </c>
      <c r="I13" s="8">
        <f>Tabla1[[#This Row],[Neto]]-PRODUCT(Tabla1[[#This Row],[Dto.]],Tabla1[[#This Row],[Neto]])</f>
        <v>458.2</v>
      </c>
    </row>
    <row r="14" spans="2:9" x14ac:dyDescent="0.35">
      <c r="B14">
        <v>56674562</v>
      </c>
      <c r="C14" t="s">
        <v>17</v>
      </c>
      <c r="D14">
        <v>56.7</v>
      </c>
      <c r="E14">
        <v>3</v>
      </c>
      <c r="F14">
        <f t="shared" si="0"/>
        <v>170.10000000000002</v>
      </c>
      <c r="G14" s="1">
        <v>0.21</v>
      </c>
      <c r="H14" s="1" t="s">
        <v>15</v>
      </c>
      <c r="I14" s="8">
        <f>Tabla1[[#This Row],[Neto]]-PRODUCT(Tabla1[[#This Row],[Dto.]],Tabla1[[#This Row],[Neto]])</f>
        <v>134.37900000000002</v>
      </c>
    </row>
    <row r="15" spans="2:9" x14ac:dyDescent="0.35">
      <c r="B15">
        <v>435678</v>
      </c>
      <c r="C15" t="s">
        <v>18</v>
      </c>
      <c r="D15">
        <v>75</v>
      </c>
      <c r="E15">
        <v>1</v>
      </c>
      <c r="F15">
        <f t="shared" si="0"/>
        <v>75</v>
      </c>
      <c r="G15" s="1">
        <v>0</v>
      </c>
      <c r="H15" s="1" t="s">
        <v>19</v>
      </c>
      <c r="I15" s="8">
        <f>Tabla1[[#This Row],[Neto]]-PRODUCT(Tabla1[[#This Row],[Dto.]],Tabla1[[#This Row],[Neto]])</f>
        <v>75</v>
      </c>
    </row>
    <row r="16" spans="2:9" x14ac:dyDescent="0.35">
      <c r="B16">
        <v>34765890</v>
      </c>
      <c r="C16" t="s">
        <v>20</v>
      </c>
      <c r="D16">
        <v>2200</v>
      </c>
      <c r="E16">
        <v>1</v>
      </c>
      <c r="F16">
        <f t="shared" si="0"/>
        <v>2200</v>
      </c>
      <c r="G16" s="1">
        <v>0.1</v>
      </c>
      <c r="H16" s="1" t="s">
        <v>23</v>
      </c>
      <c r="I16" s="8">
        <f>Tabla1[[#This Row],[Neto]]-PRODUCT(Tabla1[[#This Row],[Dto.]],Tabla1[[#This Row],[Neto]])</f>
        <v>1980</v>
      </c>
    </row>
    <row r="17" spans="2:9" x14ac:dyDescent="0.35">
      <c r="B17">
        <v>45678567</v>
      </c>
      <c r="C17" t="s">
        <v>21</v>
      </c>
      <c r="D17">
        <v>15</v>
      </c>
      <c r="E17">
        <v>10</v>
      </c>
      <c r="F17">
        <f t="shared" si="0"/>
        <v>150</v>
      </c>
      <c r="G17" s="1">
        <v>0.1</v>
      </c>
      <c r="H17" s="1" t="s">
        <v>23</v>
      </c>
      <c r="I17" s="8">
        <f>Tabla1[[#This Row],[Neto]]-PRODUCT(Tabla1[[#This Row],[Dto.]],Tabla1[[#This Row],[Neto]])</f>
        <v>135</v>
      </c>
    </row>
    <row r="18" spans="2:9" x14ac:dyDescent="0.35">
      <c r="B18">
        <v>45734659</v>
      </c>
      <c r="C18" t="s">
        <v>24</v>
      </c>
      <c r="D18">
        <v>350</v>
      </c>
      <c r="E18">
        <v>4</v>
      </c>
      <c r="F18">
        <f t="shared" si="0"/>
        <v>1400</v>
      </c>
      <c r="G18" s="1">
        <v>0</v>
      </c>
      <c r="H18" s="1" t="s">
        <v>19</v>
      </c>
      <c r="I18" s="8">
        <f>Tabla1[[#This Row],[Neto]]-PRODUCT(Tabla1[[#This Row],[Dto.]],Tabla1[[#This Row],[Neto]])</f>
        <v>1400</v>
      </c>
    </row>
    <row r="19" spans="2:9" x14ac:dyDescent="0.35">
      <c r="F19">
        <f t="shared" si="0"/>
        <v>0</v>
      </c>
      <c r="H19" s="1"/>
      <c r="I19" s="8">
        <f>Tabla1[[#This Row],[Neto]]-PRODUCT(Tabla1[[#This Row],[Dto.]],Tabla1[[#This Row],[Neto]])</f>
        <v>0</v>
      </c>
    </row>
    <row r="20" spans="2:9" ht="57" customHeight="1" x14ac:dyDescent="0.35">
      <c r="B20" s="11"/>
      <c r="C20" s="11"/>
      <c r="D20" s="11"/>
      <c r="E20" s="11"/>
      <c r="F20" s="11"/>
      <c r="G20" s="11"/>
      <c r="H20" s="11"/>
      <c r="I20" s="12"/>
    </row>
    <row r="21" spans="2:9" x14ac:dyDescent="0.35">
      <c r="B21" s="11"/>
      <c r="C21" s="11"/>
      <c r="D21" s="11"/>
      <c r="E21" s="11"/>
      <c r="F21" s="11"/>
      <c r="G21" s="13"/>
      <c r="H21" s="3" t="s">
        <v>25</v>
      </c>
      <c r="I21" s="9">
        <f>SUM(Tabla1[TOTAL])</f>
        <v>6177.3289999999997</v>
      </c>
    </row>
    <row r="22" spans="2:9" x14ac:dyDescent="0.35">
      <c r="B22" s="11"/>
      <c r="C22" s="11"/>
      <c r="D22" s="11"/>
      <c r="E22" s="11"/>
      <c r="F22" s="4"/>
      <c r="G22" s="4" t="s">
        <v>27</v>
      </c>
      <c r="H22" s="5">
        <v>0.21</v>
      </c>
      <c r="I22" s="10">
        <f>PRODUCT(I21,H22)</f>
        <v>1297.2390899999998</v>
      </c>
    </row>
    <row r="23" spans="2:9" x14ac:dyDescent="0.35">
      <c r="B23" s="11"/>
      <c r="C23" s="11"/>
      <c r="D23" s="11"/>
      <c r="E23" s="11"/>
      <c r="F23" s="6"/>
      <c r="G23" s="7" t="s">
        <v>26</v>
      </c>
      <c r="H23" s="6"/>
      <c r="I23" s="9">
        <f>SUM(I21:I22)</f>
        <v>7474.5680899999998</v>
      </c>
    </row>
    <row r="24" spans="2:9" x14ac:dyDescent="0.35">
      <c r="B24" s="11"/>
      <c r="C24" s="11"/>
      <c r="D24" s="11"/>
      <c r="E24" s="11"/>
      <c r="F24" s="11"/>
      <c r="G24" s="11"/>
      <c r="H24" s="11"/>
      <c r="I24" s="11"/>
    </row>
  </sheetData>
  <hyperlinks>
    <hyperlink ref="B7" r:id="rId1" xr:uid="{00000000-0004-0000-0000-000000000000}"/>
  </hyperlinks>
  <pageMargins left="0.7" right="0.7" top="0.75" bottom="0.75" header="0.3" footer="0.3"/>
  <pageSetup paperSize="9" orientation="portrait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Alumno_14</dc:creator>
  <cp:lastModifiedBy>User</cp:lastModifiedBy>
  <dcterms:created xsi:type="dcterms:W3CDTF">2019-03-07T10:33:27Z</dcterms:created>
  <dcterms:modified xsi:type="dcterms:W3CDTF">2019-03-07T16:40:56Z</dcterms:modified>
</cp:coreProperties>
</file>