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645" windowWidth="9015" windowHeight="3540" activeTab="2"/>
  </bookViews>
  <sheets>
    <sheet name="Matrices_y_Cramer" sheetId="1" r:id="rId1"/>
    <sheet name="Informacion_TESLA" sheetId="2" r:id="rId2"/>
    <sheet name="Presupuesto_TESLA" sheetId="3" r:id="rId3"/>
  </sheets>
  <calcPr calcId="144525"/>
</workbook>
</file>

<file path=xl/calcChain.xml><?xml version="1.0" encoding="utf-8"?>
<calcChain xmlns="http://schemas.openxmlformats.org/spreadsheetml/2006/main">
  <c r="J7" i="3" l="1"/>
  <c r="I7" i="3"/>
  <c r="H7" i="3"/>
  <c r="G7" i="3"/>
  <c r="F7" i="3"/>
  <c r="E7" i="3"/>
  <c r="C7" i="3"/>
  <c r="D7" i="3"/>
  <c r="B7" i="3"/>
</calcChain>
</file>

<file path=xl/comments1.xml><?xml version="1.0" encoding="utf-8"?>
<comments xmlns="http://schemas.openxmlformats.org/spreadsheetml/2006/main">
  <authors>
    <author>Eric Martin Navarro</author>
  </authors>
  <commentList>
    <comment ref="B5" authorId="0">
      <text>
        <r>
          <rPr>
            <b/>
            <sz val="9"/>
            <color rgb="FF000000"/>
            <rFont val="Tahoma"/>
            <family val="2"/>
          </rPr>
          <t>Eric Martin Navarro:</t>
        </r>
        <r>
          <rPr>
            <sz val="9"/>
            <color rgb="FF000000"/>
            <rFont val="Tahoma"/>
            <family val="2"/>
          </rPr>
          <t xml:space="preserve">
Seleccione la casilla inferior para desplegar opciones</t>
        </r>
      </text>
    </comment>
    <comment ref="C5" authorId="0">
      <text>
        <r>
          <rPr>
            <b/>
            <sz val="9"/>
            <color rgb="FF000000"/>
            <rFont val="Tahoma"/>
            <family val="2"/>
          </rPr>
          <t>Eric Martin Navarro:</t>
        </r>
        <r>
          <rPr>
            <sz val="9"/>
            <color rgb="FF000000"/>
            <rFont val="Tahoma"/>
            <family val="2"/>
          </rPr>
          <t xml:space="preserve">
Seleccione la casilla inferior para deplegar opciones</t>
        </r>
      </text>
    </comment>
    <comment ref="D5" authorId="0">
      <text>
        <r>
          <rPr>
            <b/>
            <sz val="9"/>
            <color rgb="FF000000"/>
            <rFont val="Tahoma"/>
            <family val="2"/>
          </rPr>
          <t>Eric Martin Navarro:</t>
        </r>
        <r>
          <rPr>
            <sz val="9"/>
            <color rgb="FF000000"/>
            <rFont val="Tahoma"/>
            <family val="2"/>
          </rPr>
          <t xml:space="preserve">
Selección la casilla inferior para desplegar opciones</t>
        </r>
      </text>
    </comment>
    <comment ref="E5" authorId="0">
      <text>
        <r>
          <rPr>
            <b/>
            <sz val="9"/>
            <color rgb="FF000000"/>
            <rFont val="Tahoma"/>
            <family val="2"/>
          </rPr>
          <t>Eric Martin Navarro:</t>
        </r>
        <r>
          <rPr>
            <sz val="9"/>
            <color rgb="FF000000"/>
            <rFont val="Tahoma"/>
            <family val="2"/>
          </rPr>
          <t xml:space="preserve">
Selección la casilla inferior desplegar opciones</t>
        </r>
      </text>
    </comment>
    <comment ref="F5" authorId="0">
      <text>
        <r>
          <rPr>
            <b/>
            <sz val="9"/>
            <color rgb="FF000000"/>
            <rFont val="Tahoma"/>
            <family val="2"/>
          </rPr>
          <t>Eric Martin Navarro:</t>
        </r>
        <r>
          <rPr>
            <sz val="9"/>
            <color rgb="FF000000"/>
            <rFont val="Tahoma"/>
            <family val="2"/>
          </rPr>
          <t xml:space="preserve">
Seleccione la casilla inferior para despleagar opciones</t>
        </r>
      </text>
    </comment>
    <comment ref="G5" authorId="0">
      <text>
        <r>
          <rPr>
            <b/>
            <sz val="9"/>
            <color rgb="FF000000"/>
            <rFont val="Tahoma"/>
            <family val="2"/>
          </rPr>
          <t>Eric Martin Navarro:</t>
        </r>
        <r>
          <rPr>
            <sz val="9"/>
            <color rgb="FF000000"/>
            <rFont val="Tahoma"/>
            <family val="2"/>
          </rPr>
          <t xml:space="preserve">
Seleccione la casilla inferior para desplegar ofertas</t>
        </r>
      </text>
    </comment>
  </commentList>
</comments>
</file>

<file path=xl/sharedStrings.xml><?xml version="1.0" encoding="utf-8"?>
<sst xmlns="http://schemas.openxmlformats.org/spreadsheetml/2006/main" count="70" uniqueCount="50">
  <si>
    <t>X</t>
  </si>
  <si>
    <t>Y</t>
  </si>
  <si>
    <t>Z</t>
  </si>
  <si>
    <t>=</t>
  </si>
  <si>
    <t>A*</t>
  </si>
  <si>
    <t>At</t>
  </si>
  <si>
    <t>Determinante A</t>
  </si>
  <si>
    <t>Determinante A1</t>
  </si>
  <si>
    <t>Determinante A2</t>
  </si>
  <si>
    <t>Determinante A3</t>
  </si>
  <si>
    <t>A1</t>
  </si>
  <si>
    <t>CRAMER</t>
  </si>
  <si>
    <t>A2</t>
  </si>
  <si>
    <t>A3</t>
  </si>
  <si>
    <t>CONDUCIÓN AUTONOMA</t>
  </si>
  <si>
    <t>MODELO</t>
  </si>
  <si>
    <t>PRECIO BASE</t>
  </si>
  <si>
    <t>OFERTAS</t>
  </si>
  <si>
    <t>%</t>
  </si>
  <si>
    <t>Piloto Automático</t>
  </si>
  <si>
    <t>Model 3</t>
  </si>
  <si>
    <t>Segundo coche</t>
  </si>
  <si>
    <t>Capacidad de conducción autónoma</t>
  </si>
  <si>
    <t>Model S</t>
  </si>
  <si>
    <t>Especial Mod 3</t>
  </si>
  <si>
    <t>Sin conducción autónoma</t>
  </si>
  <si>
    <t>Model X</t>
  </si>
  <si>
    <t>Configuracion completa</t>
  </si>
  <si>
    <t>Model Y</t>
  </si>
  <si>
    <t>Sin oferta</t>
  </si>
  <si>
    <t>CONFIGURACIÓN DE LOS ASIENTOS</t>
  </si>
  <si>
    <t>Configuración 6 asientos</t>
  </si>
  <si>
    <t>CONFIGURACION DE LAS LLANTAS</t>
  </si>
  <si>
    <t xml:space="preserve">Llantas slipstream 20 </t>
  </si>
  <si>
    <t>Llantas Sonic Carbon 20</t>
  </si>
  <si>
    <t>Llantas Turbine negro ónix 22</t>
  </si>
  <si>
    <t>COLOR DEL CUERO</t>
  </si>
  <si>
    <t>Todo en negro premium</t>
  </si>
  <si>
    <t>Crema premium</t>
  </si>
  <si>
    <t>Blanco y negro premium</t>
  </si>
  <si>
    <t>CONDUCCIÓN AUTONOMA</t>
  </si>
  <si>
    <t>COFIGURACIÓN DE LAS LLANTAS</t>
  </si>
  <si>
    <t>COLOR DE CUERO</t>
  </si>
  <si>
    <t>OFERTA</t>
  </si>
  <si>
    <t>PRECIO NETO</t>
  </si>
  <si>
    <t>IVA</t>
  </si>
  <si>
    <t>FINAL</t>
  </si>
  <si>
    <t>TOTAL + OFERTA</t>
  </si>
  <si>
    <t>NETO + IVA</t>
  </si>
  <si>
    <t>Configuración 7 asientos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</si>
</sst>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222222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rgb="FF548235"/>
        <bgColor rgb="FF548235"/>
      </patternFill>
    </fill>
    <fill>
      <patternFill patternType="solid">
        <fgColor rgb="FFC6E0B4"/>
        <bgColor rgb="FFC6E0B4"/>
      </patternFill>
    </fill>
    <fill>
      <patternFill patternType="solid">
        <fgColor rgb="FF8F45C7"/>
        <bgColor rgb="FF8F45C7"/>
      </patternFill>
    </fill>
    <fill>
      <patternFill patternType="solid">
        <fgColor rgb="FFC9A6E4"/>
        <bgColor rgb="FFC9A6E4"/>
      </patternFill>
    </fill>
    <fill>
      <patternFill patternType="solid">
        <fgColor rgb="FF9148C8"/>
        <bgColor rgb="FF9148C8"/>
      </patternFill>
    </fill>
    <fill>
      <patternFill patternType="solid">
        <fgColor rgb="FFBDD7EE"/>
        <bgColor rgb="FFBDD7EE"/>
      </patternFill>
    </fill>
    <fill>
      <patternFill patternType="solid">
        <fgColor rgb="FFE8B5FD"/>
        <bgColor rgb="FFE8B5FD"/>
      </patternFill>
    </fill>
    <fill>
      <patternFill patternType="solid">
        <fgColor rgb="FF8C3FC5"/>
        <bgColor rgb="FF8C3FC5"/>
      </patternFill>
    </fill>
    <fill>
      <patternFill patternType="solid">
        <fgColor rgb="FF7B7B7B"/>
        <bgColor rgb="FF7B7B7B"/>
      </patternFill>
    </fill>
    <fill>
      <patternFill patternType="solid">
        <fgColor rgb="FFCBA9E5"/>
        <bgColor rgb="FFCBA9E5"/>
      </patternFill>
    </fill>
    <fill>
      <patternFill patternType="solid">
        <fgColor rgb="FFD0CECE"/>
        <bgColor rgb="FFD0CECE"/>
      </patternFill>
    </fill>
    <fill>
      <patternFill patternType="solid">
        <fgColor rgb="FFFFE699"/>
        <bgColor rgb="FFFFE699"/>
      </patternFill>
    </fill>
  </fills>
  <borders count="26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5" xfId="0" applyFill="1" applyBorder="1"/>
    <xf numFmtId="0" fontId="0" fillId="4" borderId="6" xfId="0" applyFill="1" applyBorder="1"/>
    <xf numFmtId="0" fontId="0" fillId="2" borderId="2" xfId="0" applyFill="1" applyBorder="1"/>
    <xf numFmtId="0" fontId="0" fillId="3" borderId="7" xfId="0" applyFill="1" applyBorder="1"/>
    <xf numFmtId="0" fontId="0" fillId="4" borderId="8" xfId="0" applyFill="1" applyBorder="1"/>
    <xf numFmtId="0" fontId="0" fillId="3" borderId="9" xfId="0" applyFill="1" applyBorder="1"/>
    <xf numFmtId="0" fontId="0" fillId="4" borderId="10" xfId="0" applyFill="1" applyBorder="1"/>
    <xf numFmtId="0" fontId="0" fillId="5" borderId="11" xfId="0" applyFill="1" applyBorder="1"/>
    <xf numFmtId="0" fontId="0" fillId="6" borderId="11" xfId="0" applyFill="1" applyBorder="1"/>
    <xf numFmtId="0" fontId="1" fillId="2" borderId="12" xfId="0" applyFont="1" applyFill="1" applyBorder="1" applyAlignment="1">
      <alignment horizontal="center"/>
    </xf>
    <xf numFmtId="0" fontId="0" fillId="2" borderId="11" xfId="0" applyFill="1" applyBorder="1"/>
    <xf numFmtId="0" fontId="1" fillId="3" borderId="12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0" fillId="8" borderId="13" xfId="0" applyFill="1" applyBorder="1"/>
    <xf numFmtId="0" fontId="0" fillId="8" borderId="11" xfId="0" applyFill="1" applyBorder="1" applyAlignment="1">
      <alignment horizontal="center"/>
    </xf>
    <xf numFmtId="0" fontId="0" fillId="4" borderId="14" xfId="0" applyFill="1" applyBorder="1"/>
    <xf numFmtId="0" fontId="0" fillId="4" borderId="14" xfId="0" applyFill="1" applyBorder="1" applyAlignment="1">
      <alignment horizontal="center"/>
    </xf>
    <xf numFmtId="0" fontId="0" fillId="9" borderId="14" xfId="0" applyFill="1" applyBorder="1"/>
    <xf numFmtId="9" fontId="0" fillId="9" borderId="14" xfId="0" applyNumberFormat="1" applyFill="1" applyBorder="1" applyAlignment="1">
      <alignment horizontal="center"/>
    </xf>
    <xf numFmtId="0" fontId="0" fillId="8" borderId="11" xfId="0" applyFill="1" applyBorder="1"/>
    <xf numFmtId="0" fontId="0" fillId="4" borderId="11" xfId="0" applyFill="1" applyBorder="1"/>
    <xf numFmtId="0" fontId="0" fillId="4" borderId="11" xfId="0" applyFill="1" applyBorder="1" applyAlignment="1">
      <alignment horizontal="center"/>
    </xf>
    <xf numFmtId="0" fontId="0" fillId="9" borderId="11" xfId="0" applyFill="1" applyBorder="1"/>
    <xf numFmtId="9" fontId="0" fillId="9" borderId="11" xfId="0" applyNumberFormat="1" applyFill="1" applyBorder="1" applyAlignment="1">
      <alignment horizontal="center"/>
    </xf>
    <xf numFmtId="3" fontId="3" fillId="4" borderId="11" xfId="0" applyNumberFormat="1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3" borderId="15" xfId="0" applyFill="1" applyBorder="1"/>
    <xf numFmtId="0" fontId="0" fillId="2" borderId="16" xfId="0" applyFill="1" applyBorder="1"/>
    <xf numFmtId="0" fontId="0" fillId="10" borderId="16" xfId="0" applyFill="1" applyBorder="1"/>
    <xf numFmtId="0" fontId="0" fillId="11" borderId="16" xfId="0" applyFill="1" applyBorder="1"/>
    <xf numFmtId="0" fontId="0" fillId="11" borderId="17" xfId="0" applyFill="1" applyBorder="1"/>
    <xf numFmtId="0" fontId="0" fillId="4" borderId="13" xfId="0" applyFill="1" applyBorder="1"/>
    <xf numFmtId="0" fontId="0" fillId="12" borderId="13" xfId="0" applyFill="1" applyBorder="1"/>
    <xf numFmtId="9" fontId="0" fillId="13" borderId="13" xfId="0" applyNumberFormat="1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19" xfId="0" applyFill="1" applyBorder="1"/>
    <xf numFmtId="0" fontId="0" fillId="8" borderId="20" xfId="0" applyFill="1" applyBorder="1"/>
    <xf numFmtId="0" fontId="0" fillId="8" borderId="21" xfId="0" applyFill="1" applyBorder="1"/>
    <xf numFmtId="0" fontId="1" fillId="2" borderId="22" xfId="0" applyFont="1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219071</xdr:colOff>
      <xdr:row>4</xdr:row>
      <xdr:rowOff>28575</xdr:rowOff>
    </xdr:from>
    <xdr:ext cx="152403" cy="523878"/>
    <xdr:sp macro="" textlink="">
      <xdr:nvSpPr>
        <xdr:cNvPr id="4" name="4 Abrir llave"/>
        <xdr:cNvSpPr/>
      </xdr:nvSpPr>
      <xdr:spPr>
        <a:xfrm>
          <a:off x="6515096" y="790575"/>
          <a:ext cx="152403" cy="523878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*/ 5419351 1 1725033"/>
            <a:gd name="f8" fmla="+- 0 0 5400000"/>
            <a:gd name="f9" fmla="val 8333"/>
            <a:gd name="f10" fmla="val 50000"/>
            <a:gd name="f11" fmla="+- 0 0 -180"/>
            <a:gd name="f12" fmla="+- 0 0 -270"/>
            <a:gd name="f13" fmla="+- 0 0 -360"/>
            <a:gd name="f14" fmla="abs f3"/>
            <a:gd name="f15" fmla="abs f4"/>
            <a:gd name="f16" fmla="abs f5"/>
            <a:gd name="f17" fmla="+- 2700000 f1 0"/>
            <a:gd name="f18" fmla="*/ f11 f0 1"/>
            <a:gd name="f19" fmla="*/ f12 f0 1"/>
            <a:gd name="f20" fmla="*/ f13 f0 1"/>
            <a:gd name="f21" fmla="?: f14 f3 1"/>
            <a:gd name="f22" fmla="?: f15 f4 1"/>
            <a:gd name="f23" fmla="?: f16 f5 1"/>
            <a:gd name="f24" fmla="+- f17 0 f1"/>
            <a:gd name="f25" fmla="*/ f18 1 f2"/>
            <a:gd name="f26" fmla="*/ f19 1 f2"/>
            <a:gd name="f27" fmla="*/ f20 1 f2"/>
            <a:gd name="f28" fmla="*/ f21 1 21600"/>
            <a:gd name="f29" fmla="*/ f22 1 21600"/>
            <a:gd name="f30" fmla="*/ 21600 f21 1"/>
            <a:gd name="f31" fmla="*/ 21600 f22 1"/>
            <a:gd name="f32" fmla="+- f24 f1 0"/>
            <a:gd name="f33" fmla="+- f25 0 f1"/>
            <a:gd name="f34" fmla="+- f26 0 f1"/>
            <a:gd name="f35" fmla="+- f27 0 f1"/>
            <a:gd name="f36" fmla="min f29 f28"/>
            <a:gd name="f37" fmla="*/ f30 1 f23"/>
            <a:gd name="f38" fmla="*/ f31 1 f23"/>
            <a:gd name="f39" fmla="*/ f32 f7 1"/>
            <a:gd name="f40" fmla="val f37"/>
            <a:gd name="f41" fmla="val f38"/>
            <a:gd name="f42" fmla="*/ f39 1 f0"/>
            <a:gd name="f43" fmla="*/ f6 f36 1"/>
            <a:gd name="f44" fmla="+- f41 0 f6"/>
            <a:gd name="f45" fmla="+- f40 0 f6"/>
            <a:gd name="f46" fmla="+- 0 0 f42"/>
            <a:gd name="f47" fmla="*/ f40 f36 1"/>
            <a:gd name="f48" fmla="*/ f41 f36 1"/>
            <a:gd name="f49" fmla="*/ f45 1 2"/>
            <a:gd name="f50" fmla="min f45 f44"/>
            <a:gd name="f51" fmla="*/ f44 f10 1"/>
            <a:gd name="f52" fmla="+- 0 0 f46"/>
            <a:gd name="f53" fmla="+- f6 f49 0"/>
            <a:gd name="f54" fmla="*/ f50 f9 1"/>
            <a:gd name="f55" fmla="*/ f51 1 100000"/>
            <a:gd name="f56" fmla="*/ f52 f0 1"/>
            <a:gd name="f57" fmla="*/ f49 f36 1"/>
            <a:gd name="f58" fmla="*/ f54 1 100000"/>
            <a:gd name="f59" fmla="*/ f56 1 f7"/>
            <a:gd name="f60" fmla="*/ f53 f36 1"/>
            <a:gd name="f61" fmla="*/ f55 f36 1"/>
            <a:gd name="f62" fmla="+- f55 f58 0"/>
            <a:gd name="f63" fmla="+- f59 0 f1"/>
            <a:gd name="f64" fmla="*/ f58 f36 1"/>
            <a:gd name="f65" fmla="cos 1 f63"/>
            <a:gd name="f66" fmla="sin 1 f63"/>
            <a:gd name="f67" fmla="*/ f62 f36 1"/>
            <a:gd name="f68" fmla="+- 0 0 f65"/>
            <a:gd name="f69" fmla="+- 0 0 f66"/>
            <a:gd name="f70" fmla="+- 0 0 f68"/>
            <a:gd name="f71" fmla="+- 0 0 f69"/>
            <a:gd name="f72" fmla="val f70"/>
            <a:gd name="f73" fmla="val f71"/>
            <a:gd name="f74" fmla="*/ f72 f49 1"/>
            <a:gd name="f75" fmla="*/ f73 f58 1"/>
            <a:gd name="f76" fmla="+- f40 0 f74"/>
            <a:gd name="f77" fmla="+- f58 0 f75"/>
            <a:gd name="f78" fmla="+- f41 f75 0"/>
            <a:gd name="f79" fmla="+- f78 0 f58"/>
            <a:gd name="f80" fmla="*/ f76 f36 1"/>
            <a:gd name="f81" fmla="*/ f77 f36 1"/>
            <a:gd name="f82" fmla="*/ f79 f3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33">
              <a:pos x="f47" y="f43"/>
            </a:cxn>
            <a:cxn ang="f34">
              <a:pos x="f43" y="f61"/>
            </a:cxn>
            <a:cxn ang="f35">
              <a:pos x="f47" y="f48"/>
            </a:cxn>
          </a:cxnLst>
          <a:rect l="f80" t="f81" r="f47" b="f82"/>
          <a:pathLst>
            <a:path stroke="0">
              <a:moveTo>
                <a:pt x="f47" y="f48"/>
              </a:moveTo>
              <a:arcTo wR="f57" hR="f64" stAng="f1" swAng="f1"/>
              <a:lnTo>
                <a:pt x="f60" y="f67"/>
              </a:lnTo>
              <a:arcTo wR="f57" hR="f64" stAng="f6" swAng="f8"/>
              <a:arcTo wR="f57" hR="f64" stAng="f1" swAng="f8"/>
              <a:lnTo>
                <a:pt x="f60" y="f64"/>
              </a:lnTo>
              <a:arcTo wR="f57" hR="f64" stAng="f0" swAng="f1"/>
              <a:close/>
            </a:path>
            <a:path fill="none">
              <a:moveTo>
                <a:pt x="f47" y="f48"/>
              </a:moveTo>
              <a:arcTo wR="f57" hR="f64" stAng="f1" swAng="f1"/>
              <a:lnTo>
                <a:pt x="f60" y="f67"/>
              </a:lnTo>
              <a:arcTo wR="f57" hR="f64" stAng="f6" swAng="f8"/>
              <a:arcTo wR="f57" hR="f64" stAng="f1" swAng="f8"/>
              <a:lnTo>
                <a:pt x="f60" y="f64"/>
              </a:lnTo>
              <a:arcTo wR="f57" hR="f64" stAng="f0" swAng="f1"/>
            </a:path>
          </a:pathLst>
        </a:custGeom>
        <a:noFill/>
        <a:ln w="28575">
          <a:solidFill>
            <a:srgbClr val="000000"/>
          </a:solidFill>
          <a:prstDash val="solid"/>
          <a:miter/>
        </a:ln>
      </xdr:spPr>
      <xdr:txBody>
        <a:bodyPr vert="horz" wrap="square" lIns="91440" tIns="45720" rIns="91440" bIns="45720" anchor="t" anchorCtr="0" compatLnSpc="1"/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E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16</xdr:col>
      <xdr:colOff>409578</xdr:colOff>
      <xdr:row>4</xdr:row>
      <xdr:rowOff>28575</xdr:rowOff>
    </xdr:from>
    <xdr:ext cx="180978" cy="523878"/>
    <xdr:sp macro="" textlink="">
      <xdr:nvSpPr>
        <xdr:cNvPr id="5" name="6 Abrir llave"/>
        <xdr:cNvSpPr/>
      </xdr:nvSpPr>
      <xdr:spPr>
        <a:xfrm flipH="1">
          <a:off x="10544178" y="790575"/>
          <a:ext cx="180978" cy="523878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*/ 5419351 1 1725033"/>
            <a:gd name="f8" fmla="+- 0 0 5400000"/>
            <a:gd name="f9" fmla="val 8333"/>
            <a:gd name="f10" fmla="val 50000"/>
            <a:gd name="f11" fmla="+- 0 0 -180"/>
            <a:gd name="f12" fmla="+- 0 0 -270"/>
            <a:gd name="f13" fmla="+- 0 0 -360"/>
            <a:gd name="f14" fmla="abs f3"/>
            <a:gd name="f15" fmla="abs f4"/>
            <a:gd name="f16" fmla="abs f5"/>
            <a:gd name="f17" fmla="+- 2700000 f1 0"/>
            <a:gd name="f18" fmla="*/ f11 f0 1"/>
            <a:gd name="f19" fmla="*/ f12 f0 1"/>
            <a:gd name="f20" fmla="*/ f13 f0 1"/>
            <a:gd name="f21" fmla="?: f14 f3 1"/>
            <a:gd name="f22" fmla="?: f15 f4 1"/>
            <a:gd name="f23" fmla="?: f16 f5 1"/>
            <a:gd name="f24" fmla="+- f17 0 f1"/>
            <a:gd name="f25" fmla="*/ f18 1 f2"/>
            <a:gd name="f26" fmla="*/ f19 1 f2"/>
            <a:gd name="f27" fmla="*/ f20 1 f2"/>
            <a:gd name="f28" fmla="*/ f21 1 21600"/>
            <a:gd name="f29" fmla="*/ f22 1 21600"/>
            <a:gd name="f30" fmla="*/ 21600 f21 1"/>
            <a:gd name="f31" fmla="*/ 21600 f22 1"/>
            <a:gd name="f32" fmla="+- f24 f1 0"/>
            <a:gd name="f33" fmla="+- f25 0 f1"/>
            <a:gd name="f34" fmla="+- f26 0 f1"/>
            <a:gd name="f35" fmla="+- f27 0 f1"/>
            <a:gd name="f36" fmla="min f29 f28"/>
            <a:gd name="f37" fmla="*/ f30 1 f23"/>
            <a:gd name="f38" fmla="*/ f31 1 f23"/>
            <a:gd name="f39" fmla="*/ f32 f7 1"/>
            <a:gd name="f40" fmla="val f37"/>
            <a:gd name="f41" fmla="val f38"/>
            <a:gd name="f42" fmla="*/ f39 1 f0"/>
            <a:gd name="f43" fmla="*/ f6 f36 1"/>
            <a:gd name="f44" fmla="+- f41 0 f6"/>
            <a:gd name="f45" fmla="+- f40 0 f6"/>
            <a:gd name="f46" fmla="+- 0 0 f42"/>
            <a:gd name="f47" fmla="*/ f40 f36 1"/>
            <a:gd name="f48" fmla="*/ f41 f36 1"/>
            <a:gd name="f49" fmla="*/ f45 1 2"/>
            <a:gd name="f50" fmla="min f45 f44"/>
            <a:gd name="f51" fmla="*/ f44 f10 1"/>
            <a:gd name="f52" fmla="+- 0 0 f46"/>
            <a:gd name="f53" fmla="+- f6 f49 0"/>
            <a:gd name="f54" fmla="*/ f50 f9 1"/>
            <a:gd name="f55" fmla="*/ f51 1 100000"/>
            <a:gd name="f56" fmla="*/ f52 f0 1"/>
            <a:gd name="f57" fmla="*/ f49 f36 1"/>
            <a:gd name="f58" fmla="*/ f54 1 100000"/>
            <a:gd name="f59" fmla="*/ f56 1 f7"/>
            <a:gd name="f60" fmla="*/ f53 f36 1"/>
            <a:gd name="f61" fmla="*/ f55 f36 1"/>
            <a:gd name="f62" fmla="+- f55 f58 0"/>
            <a:gd name="f63" fmla="+- f59 0 f1"/>
            <a:gd name="f64" fmla="*/ f58 f36 1"/>
            <a:gd name="f65" fmla="cos 1 f63"/>
            <a:gd name="f66" fmla="sin 1 f63"/>
            <a:gd name="f67" fmla="*/ f62 f36 1"/>
            <a:gd name="f68" fmla="+- 0 0 f65"/>
            <a:gd name="f69" fmla="+- 0 0 f66"/>
            <a:gd name="f70" fmla="+- 0 0 f68"/>
            <a:gd name="f71" fmla="+- 0 0 f69"/>
            <a:gd name="f72" fmla="val f70"/>
            <a:gd name="f73" fmla="val f71"/>
            <a:gd name="f74" fmla="*/ f72 f49 1"/>
            <a:gd name="f75" fmla="*/ f73 f58 1"/>
            <a:gd name="f76" fmla="+- f40 0 f74"/>
            <a:gd name="f77" fmla="+- f58 0 f75"/>
            <a:gd name="f78" fmla="+- f41 f75 0"/>
            <a:gd name="f79" fmla="+- f78 0 f58"/>
            <a:gd name="f80" fmla="*/ f76 f36 1"/>
            <a:gd name="f81" fmla="*/ f77 f36 1"/>
            <a:gd name="f82" fmla="*/ f79 f3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33">
              <a:pos x="f47" y="f43"/>
            </a:cxn>
            <a:cxn ang="f34">
              <a:pos x="f43" y="f61"/>
            </a:cxn>
            <a:cxn ang="f35">
              <a:pos x="f47" y="f48"/>
            </a:cxn>
          </a:cxnLst>
          <a:rect l="f80" t="f81" r="f47" b="f82"/>
          <a:pathLst>
            <a:path stroke="0">
              <a:moveTo>
                <a:pt x="f47" y="f48"/>
              </a:moveTo>
              <a:arcTo wR="f57" hR="f64" stAng="f1" swAng="f1"/>
              <a:lnTo>
                <a:pt x="f60" y="f67"/>
              </a:lnTo>
              <a:arcTo wR="f57" hR="f64" stAng="f6" swAng="f8"/>
              <a:arcTo wR="f57" hR="f64" stAng="f1" swAng="f8"/>
              <a:lnTo>
                <a:pt x="f60" y="f64"/>
              </a:lnTo>
              <a:arcTo wR="f57" hR="f64" stAng="f0" swAng="f1"/>
              <a:close/>
            </a:path>
            <a:path fill="none">
              <a:moveTo>
                <a:pt x="f47" y="f48"/>
              </a:moveTo>
              <a:arcTo wR="f57" hR="f64" stAng="f1" swAng="f1"/>
              <a:lnTo>
                <a:pt x="f60" y="f67"/>
              </a:lnTo>
              <a:arcTo wR="f57" hR="f64" stAng="f6" swAng="f8"/>
              <a:arcTo wR="f57" hR="f64" stAng="f1" swAng="f8"/>
              <a:lnTo>
                <a:pt x="f60" y="f64"/>
              </a:lnTo>
              <a:arcTo wR="f57" hR="f64" stAng="f0" swAng="f1"/>
            </a:path>
          </a:pathLst>
        </a:custGeom>
        <a:noFill/>
        <a:ln w="28575">
          <a:solidFill>
            <a:srgbClr val="000000"/>
          </a:solidFill>
          <a:prstDash val="solid"/>
          <a:miter/>
        </a:ln>
      </xdr:spPr>
      <xdr:txBody>
        <a:bodyPr vert="horz" wrap="square" lIns="91440" tIns="45720" rIns="91440" bIns="45720" anchor="t" anchorCtr="0" compatLnSpc="1"/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E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11</xdr:col>
      <xdr:colOff>238128</xdr:colOff>
      <xdr:row>12</xdr:row>
      <xdr:rowOff>9528</xdr:rowOff>
    </xdr:from>
    <xdr:ext cx="152403" cy="523878"/>
    <xdr:sp macro="" textlink="">
      <xdr:nvSpPr>
        <xdr:cNvPr id="10" name="4 Abrir llave"/>
        <xdr:cNvSpPr/>
      </xdr:nvSpPr>
      <xdr:spPr>
        <a:xfrm>
          <a:off x="6534153" y="2305053"/>
          <a:ext cx="152403" cy="523878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*/ 5419351 1 1725033"/>
            <a:gd name="f8" fmla="+- 0 0 5400000"/>
            <a:gd name="f9" fmla="val 8333"/>
            <a:gd name="f10" fmla="val 50000"/>
            <a:gd name="f11" fmla="+- 0 0 -180"/>
            <a:gd name="f12" fmla="+- 0 0 -270"/>
            <a:gd name="f13" fmla="+- 0 0 -360"/>
            <a:gd name="f14" fmla="abs f3"/>
            <a:gd name="f15" fmla="abs f4"/>
            <a:gd name="f16" fmla="abs f5"/>
            <a:gd name="f17" fmla="+- 2700000 f1 0"/>
            <a:gd name="f18" fmla="*/ f11 f0 1"/>
            <a:gd name="f19" fmla="*/ f12 f0 1"/>
            <a:gd name="f20" fmla="*/ f13 f0 1"/>
            <a:gd name="f21" fmla="?: f14 f3 1"/>
            <a:gd name="f22" fmla="?: f15 f4 1"/>
            <a:gd name="f23" fmla="?: f16 f5 1"/>
            <a:gd name="f24" fmla="+- f17 0 f1"/>
            <a:gd name="f25" fmla="*/ f18 1 f2"/>
            <a:gd name="f26" fmla="*/ f19 1 f2"/>
            <a:gd name="f27" fmla="*/ f20 1 f2"/>
            <a:gd name="f28" fmla="*/ f21 1 21600"/>
            <a:gd name="f29" fmla="*/ f22 1 21600"/>
            <a:gd name="f30" fmla="*/ 21600 f21 1"/>
            <a:gd name="f31" fmla="*/ 21600 f22 1"/>
            <a:gd name="f32" fmla="+- f24 f1 0"/>
            <a:gd name="f33" fmla="+- f25 0 f1"/>
            <a:gd name="f34" fmla="+- f26 0 f1"/>
            <a:gd name="f35" fmla="+- f27 0 f1"/>
            <a:gd name="f36" fmla="min f29 f28"/>
            <a:gd name="f37" fmla="*/ f30 1 f23"/>
            <a:gd name="f38" fmla="*/ f31 1 f23"/>
            <a:gd name="f39" fmla="*/ f32 f7 1"/>
            <a:gd name="f40" fmla="val f37"/>
            <a:gd name="f41" fmla="val f38"/>
            <a:gd name="f42" fmla="*/ f39 1 f0"/>
            <a:gd name="f43" fmla="*/ f6 f36 1"/>
            <a:gd name="f44" fmla="+- f41 0 f6"/>
            <a:gd name="f45" fmla="+- f40 0 f6"/>
            <a:gd name="f46" fmla="+- 0 0 f42"/>
            <a:gd name="f47" fmla="*/ f40 f36 1"/>
            <a:gd name="f48" fmla="*/ f41 f36 1"/>
            <a:gd name="f49" fmla="*/ f45 1 2"/>
            <a:gd name="f50" fmla="min f45 f44"/>
            <a:gd name="f51" fmla="*/ f44 f10 1"/>
            <a:gd name="f52" fmla="+- 0 0 f46"/>
            <a:gd name="f53" fmla="+- f6 f49 0"/>
            <a:gd name="f54" fmla="*/ f50 f9 1"/>
            <a:gd name="f55" fmla="*/ f51 1 100000"/>
            <a:gd name="f56" fmla="*/ f52 f0 1"/>
            <a:gd name="f57" fmla="*/ f49 f36 1"/>
            <a:gd name="f58" fmla="*/ f54 1 100000"/>
            <a:gd name="f59" fmla="*/ f56 1 f7"/>
            <a:gd name="f60" fmla="*/ f53 f36 1"/>
            <a:gd name="f61" fmla="*/ f55 f36 1"/>
            <a:gd name="f62" fmla="+- f55 f58 0"/>
            <a:gd name="f63" fmla="+- f59 0 f1"/>
            <a:gd name="f64" fmla="*/ f58 f36 1"/>
            <a:gd name="f65" fmla="cos 1 f63"/>
            <a:gd name="f66" fmla="sin 1 f63"/>
            <a:gd name="f67" fmla="*/ f62 f36 1"/>
            <a:gd name="f68" fmla="+- 0 0 f65"/>
            <a:gd name="f69" fmla="+- 0 0 f66"/>
            <a:gd name="f70" fmla="+- 0 0 f68"/>
            <a:gd name="f71" fmla="+- 0 0 f69"/>
            <a:gd name="f72" fmla="val f70"/>
            <a:gd name="f73" fmla="val f71"/>
            <a:gd name="f74" fmla="*/ f72 f49 1"/>
            <a:gd name="f75" fmla="*/ f73 f58 1"/>
            <a:gd name="f76" fmla="+- f40 0 f74"/>
            <a:gd name="f77" fmla="+- f58 0 f75"/>
            <a:gd name="f78" fmla="+- f41 f75 0"/>
            <a:gd name="f79" fmla="+- f78 0 f58"/>
            <a:gd name="f80" fmla="*/ f76 f36 1"/>
            <a:gd name="f81" fmla="*/ f77 f36 1"/>
            <a:gd name="f82" fmla="*/ f79 f3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33">
              <a:pos x="f47" y="f43"/>
            </a:cxn>
            <a:cxn ang="f34">
              <a:pos x="f43" y="f61"/>
            </a:cxn>
            <a:cxn ang="f35">
              <a:pos x="f47" y="f48"/>
            </a:cxn>
          </a:cxnLst>
          <a:rect l="f80" t="f81" r="f47" b="f82"/>
          <a:pathLst>
            <a:path stroke="0">
              <a:moveTo>
                <a:pt x="f47" y="f48"/>
              </a:moveTo>
              <a:arcTo wR="f57" hR="f64" stAng="f1" swAng="f1"/>
              <a:lnTo>
                <a:pt x="f60" y="f67"/>
              </a:lnTo>
              <a:arcTo wR="f57" hR="f64" stAng="f6" swAng="f8"/>
              <a:arcTo wR="f57" hR="f64" stAng="f1" swAng="f8"/>
              <a:lnTo>
                <a:pt x="f60" y="f64"/>
              </a:lnTo>
              <a:arcTo wR="f57" hR="f64" stAng="f0" swAng="f1"/>
              <a:close/>
            </a:path>
            <a:path fill="none">
              <a:moveTo>
                <a:pt x="f47" y="f48"/>
              </a:moveTo>
              <a:arcTo wR="f57" hR="f64" stAng="f1" swAng="f1"/>
              <a:lnTo>
                <a:pt x="f60" y="f67"/>
              </a:lnTo>
              <a:arcTo wR="f57" hR="f64" stAng="f6" swAng="f8"/>
              <a:arcTo wR="f57" hR="f64" stAng="f1" swAng="f8"/>
              <a:lnTo>
                <a:pt x="f60" y="f64"/>
              </a:lnTo>
              <a:arcTo wR="f57" hR="f64" stAng="f0" swAng="f1"/>
            </a:path>
          </a:pathLst>
        </a:custGeom>
        <a:noFill/>
        <a:ln w="28575">
          <a:solidFill>
            <a:srgbClr val="000000"/>
          </a:solidFill>
          <a:prstDash val="solid"/>
          <a:miter/>
        </a:ln>
      </xdr:spPr>
      <xdr:txBody>
        <a:bodyPr vert="horz" wrap="square" lIns="91440" tIns="45720" rIns="91440" bIns="45720" anchor="t" anchorCtr="0" compatLnSpc="1"/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E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15</xdr:col>
      <xdr:colOff>219071</xdr:colOff>
      <xdr:row>11</xdr:row>
      <xdr:rowOff>180978</xdr:rowOff>
    </xdr:from>
    <xdr:ext cx="180978" cy="523878"/>
    <xdr:sp macro="" textlink="">
      <xdr:nvSpPr>
        <xdr:cNvPr id="9" name="6 Abrir llave"/>
        <xdr:cNvSpPr/>
      </xdr:nvSpPr>
      <xdr:spPr>
        <a:xfrm flipH="1">
          <a:off x="9591671" y="2286003"/>
          <a:ext cx="180978" cy="523878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*/ 5419351 1 1725033"/>
            <a:gd name="f8" fmla="+- 0 0 5400000"/>
            <a:gd name="f9" fmla="val 8333"/>
            <a:gd name="f10" fmla="val 50000"/>
            <a:gd name="f11" fmla="+- 0 0 -180"/>
            <a:gd name="f12" fmla="+- 0 0 -270"/>
            <a:gd name="f13" fmla="+- 0 0 -360"/>
            <a:gd name="f14" fmla="abs f3"/>
            <a:gd name="f15" fmla="abs f4"/>
            <a:gd name="f16" fmla="abs f5"/>
            <a:gd name="f17" fmla="+- 2700000 f1 0"/>
            <a:gd name="f18" fmla="*/ f11 f0 1"/>
            <a:gd name="f19" fmla="*/ f12 f0 1"/>
            <a:gd name="f20" fmla="*/ f13 f0 1"/>
            <a:gd name="f21" fmla="?: f14 f3 1"/>
            <a:gd name="f22" fmla="?: f15 f4 1"/>
            <a:gd name="f23" fmla="?: f16 f5 1"/>
            <a:gd name="f24" fmla="+- f17 0 f1"/>
            <a:gd name="f25" fmla="*/ f18 1 f2"/>
            <a:gd name="f26" fmla="*/ f19 1 f2"/>
            <a:gd name="f27" fmla="*/ f20 1 f2"/>
            <a:gd name="f28" fmla="*/ f21 1 21600"/>
            <a:gd name="f29" fmla="*/ f22 1 21600"/>
            <a:gd name="f30" fmla="*/ 21600 f21 1"/>
            <a:gd name="f31" fmla="*/ 21600 f22 1"/>
            <a:gd name="f32" fmla="+- f24 f1 0"/>
            <a:gd name="f33" fmla="+- f25 0 f1"/>
            <a:gd name="f34" fmla="+- f26 0 f1"/>
            <a:gd name="f35" fmla="+- f27 0 f1"/>
            <a:gd name="f36" fmla="min f29 f28"/>
            <a:gd name="f37" fmla="*/ f30 1 f23"/>
            <a:gd name="f38" fmla="*/ f31 1 f23"/>
            <a:gd name="f39" fmla="*/ f32 f7 1"/>
            <a:gd name="f40" fmla="val f37"/>
            <a:gd name="f41" fmla="val f38"/>
            <a:gd name="f42" fmla="*/ f39 1 f0"/>
            <a:gd name="f43" fmla="*/ f6 f36 1"/>
            <a:gd name="f44" fmla="+- f41 0 f6"/>
            <a:gd name="f45" fmla="+- f40 0 f6"/>
            <a:gd name="f46" fmla="+- 0 0 f42"/>
            <a:gd name="f47" fmla="*/ f40 f36 1"/>
            <a:gd name="f48" fmla="*/ f41 f36 1"/>
            <a:gd name="f49" fmla="*/ f45 1 2"/>
            <a:gd name="f50" fmla="min f45 f44"/>
            <a:gd name="f51" fmla="*/ f44 f10 1"/>
            <a:gd name="f52" fmla="+- 0 0 f46"/>
            <a:gd name="f53" fmla="+- f6 f49 0"/>
            <a:gd name="f54" fmla="*/ f50 f9 1"/>
            <a:gd name="f55" fmla="*/ f51 1 100000"/>
            <a:gd name="f56" fmla="*/ f52 f0 1"/>
            <a:gd name="f57" fmla="*/ f49 f36 1"/>
            <a:gd name="f58" fmla="*/ f54 1 100000"/>
            <a:gd name="f59" fmla="*/ f56 1 f7"/>
            <a:gd name="f60" fmla="*/ f53 f36 1"/>
            <a:gd name="f61" fmla="*/ f55 f36 1"/>
            <a:gd name="f62" fmla="+- f55 f58 0"/>
            <a:gd name="f63" fmla="+- f59 0 f1"/>
            <a:gd name="f64" fmla="*/ f58 f36 1"/>
            <a:gd name="f65" fmla="cos 1 f63"/>
            <a:gd name="f66" fmla="sin 1 f63"/>
            <a:gd name="f67" fmla="*/ f62 f36 1"/>
            <a:gd name="f68" fmla="+- 0 0 f65"/>
            <a:gd name="f69" fmla="+- 0 0 f66"/>
            <a:gd name="f70" fmla="+- 0 0 f68"/>
            <a:gd name="f71" fmla="+- 0 0 f69"/>
            <a:gd name="f72" fmla="val f70"/>
            <a:gd name="f73" fmla="val f71"/>
            <a:gd name="f74" fmla="*/ f72 f49 1"/>
            <a:gd name="f75" fmla="*/ f73 f58 1"/>
            <a:gd name="f76" fmla="+- f40 0 f74"/>
            <a:gd name="f77" fmla="+- f58 0 f75"/>
            <a:gd name="f78" fmla="+- f41 f75 0"/>
            <a:gd name="f79" fmla="+- f78 0 f58"/>
            <a:gd name="f80" fmla="*/ f76 f36 1"/>
            <a:gd name="f81" fmla="*/ f77 f36 1"/>
            <a:gd name="f82" fmla="*/ f79 f3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33">
              <a:pos x="f47" y="f43"/>
            </a:cxn>
            <a:cxn ang="f34">
              <a:pos x="f43" y="f61"/>
            </a:cxn>
            <a:cxn ang="f35">
              <a:pos x="f47" y="f48"/>
            </a:cxn>
          </a:cxnLst>
          <a:rect l="f80" t="f81" r="f47" b="f82"/>
          <a:pathLst>
            <a:path stroke="0">
              <a:moveTo>
                <a:pt x="f47" y="f48"/>
              </a:moveTo>
              <a:arcTo wR="f57" hR="f64" stAng="f1" swAng="f1"/>
              <a:lnTo>
                <a:pt x="f60" y="f67"/>
              </a:lnTo>
              <a:arcTo wR="f57" hR="f64" stAng="f6" swAng="f8"/>
              <a:arcTo wR="f57" hR="f64" stAng="f1" swAng="f8"/>
              <a:lnTo>
                <a:pt x="f60" y="f64"/>
              </a:lnTo>
              <a:arcTo wR="f57" hR="f64" stAng="f0" swAng="f1"/>
              <a:close/>
            </a:path>
            <a:path fill="none">
              <a:moveTo>
                <a:pt x="f47" y="f48"/>
              </a:moveTo>
              <a:arcTo wR="f57" hR="f64" stAng="f1" swAng="f1"/>
              <a:lnTo>
                <a:pt x="f60" y="f67"/>
              </a:lnTo>
              <a:arcTo wR="f57" hR="f64" stAng="f6" swAng="f8"/>
              <a:arcTo wR="f57" hR="f64" stAng="f1" swAng="f8"/>
              <a:lnTo>
                <a:pt x="f60" y="f64"/>
              </a:lnTo>
              <a:arcTo wR="f57" hR="f64" stAng="f0" swAng="f1"/>
            </a:path>
          </a:pathLst>
        </a:custGeom>
        <a:noFill/>
        <a:ln w="28575">
          <a:solidFill>
            <a:srgbClr val="000000"/>
          </a:solidFill>
          <a:prstDash val="solid"/>
          <a:miter/>
        </a:ln>
      </xdr:spPr>
      <xdr:txBody>
        <a:bodyPr vert="horz" wrap="square" lIns="91440" tIns="45720" rIns="91440" bIns="45720" anchor="t" anchorCtr="0" compatLnSpc="1"/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E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11</xdr:col>
      <xdr:colOff>209553</xdr:colOff>
      <xdr:row>18</xdr:row>
      <xdr:rowOff>19046</xdr:rowOff>
    </xdr:from>
    <xdr:ext cx="152403" cy="523878"/>
    <xdr:sp macro="" textlink="">
      <xdr:nvSpPr>
        <xdr:cNvPr id="11" name="4 Abrir llave"/>
        <xdr:cNvSpPr/>
      </xdr:nvSpPr>
      <xdr:spPr>
        <a:xfrm>
          <a:off x="6505578" y="3457571"/>
          <a:ext cx="152403" cy="523878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*/ 5419351 1 1725033"/>
            <a:gd name="f8" fmla="+- 0 0 5400000"/>
            <a:gd name="f9" fmla="val 8333"/>
            <a:gd name="f10" fmla="val 50000"/>
            <a:gd name="f11" fmla="+- 0 0 -180"/>
            <a:gd name="f12" fmla="+- 0 0 -270"/>
            <a:gd name="f13" fmla="+- 0 0 -360"/>
            <a:gd name="f14" fmla="abs f3"/>
            <a:gd name="f15" fmla="abs f4"/>
            <a:gd name="f16" fmla="abs f5"/>
            <a:gd name="f17" fmla="+- 2700000 f1 0"/>
            <a:gd name="f18" fmla="*/ f11 f0 1"/>
            <a:gd name="f19" fmla="*/ f12 f0 1"/>
            <a:gd name="f20" fmla="*/ f13 f0 1"/>
            <a:gd name="f21" fmla="?: f14 f3 1"/>
            <a:gd name="f22" fmla="?: f15 f4 1"/>
            <a:gd name="f23" fmla="?: f16 f5 1"/>
            <a:gd name="f24" fmla="+- f17 0 f1"/>
            <a:gd name="f25" fmla="*/ f18 1 f2"/>
            <a:gd name="f26" fmla="*/ f19 1 f2"/>
            <a:gd name="f27" fmla="*/ f20 1 f2"/>
            <a:gd name="f28" fmla="*/ f21 1 21600"/>
            <a:gd name="f29" fmla="*/ f22 1 21600"/>
            <a:gd name="f30" fmla="*/ 21600 f21 1"/>
            <a:gd name="f31" fmla="*/ 21600 f22 1"/>
            <a:gd name="f32" fmla="+- f24 f1 0"/>
            <a:gd name="f33" fmla="+- f25 0 f1"/>
            <a:gd name="f34" fmla="+- f26 0 f1"/>
            <a:gd name="f35" fmla="+- f27 0 f1"/>
            <a:gd name="f36" fmla="min f29 f28"/>
            <a:gd name="f37" fmla="*/ f30 1 f23"/>
            <a:gd name="f38" fmla="*/ f31 1 f23"/>
            <a:gd name="f39" fmla="*/ f32 f7 1"/>
            <a:gd name="f40" fmla="val f37"/>
            <a:gd name="f41" fmla="val f38"/>
            <a:gd name="f42" fmla="*/ f39 1 f0"/>
            <a:gd name="f43" fmla="*/ f6 f36 1"/>
            <a:gd name="f44" fmla="+- f41 0 f6"/>
            <a:gd name="f45" fmla="+- f40 0 f6"/>
            <a:gd name="f46" fmla="+- 0 0 f42"/>
            <a:gd name="f47" fmla="*/ f40 f36 1"/>
            <a:gd name="f48" fmla="*/ f41 f36 1"/>
            <a:gd name="f49" fmla="*/ f45 1 2"/>
            <a:gd name="f50" fmla="min f45 f44"/>
            <a:gd name="f51" fmla="*/ f44 f10 1"/>
            <a:gd name="f52" fmla="+- 0 0 f46"/>
            <a:gd name="f53" fmla="+- f6 f49 0"/>
            <a:gd name="f54" fmla="*/ f50 f9 1"/>
            <a:gd name="f55" fmla="*/ f51 1 100000"/>
            <a:gd name="f56" fmla="*/ f52 f0 1"/>
            <a:gd name="f57" fmla="*/ f49 f36 1"/>
            <a:gd name="f58" fmla="*/ f54 1 100000"/>
            <a:gd name="f59" fmla="*/ f56 1 f7"/>
            <a:gd name="f60" fmla="*/ f53 f36 1"/>
            <a:gd name="f61" fmla="*/ f55 f36 1"/>
            <a:gd name="f62" fmla="+- f55 f58 0"/>
            <a:gd name="f63" fmla="+- f59 0 f1"/>
            <a:gd name="f64" fmla="*/ f58 f36 1"/>
            <a:gd name="f65" fmla="cos 1 f63"/>
            <a:gd name="f66" fmla="sin 1 f63"/>
            <a:gd name="f67" fmla="*/ f62 f36 1"/>
            <a:gd name="f68" fmla="+- 0 0 f65"/>
            <a:gd name="f69" fmla="+- 0 0 f66"/>
            <a:gd name="f70" fmla="+- 0 0 f68"/>
            <a:gd name="f71" fmla="+- 0 0 f69"/>
            <a:gd name="f72" fmla="val f70"/>
            <a:gd name="f73" fmla="val f71"/>
            <a:gd name="f74" fmla="*/ f72 f49 1"/>
            <a:gd name="f75" fmla="*/ f73 f58 1"/>
            <a:gd name="f76" fmla="+- f40 0 f74"/>
            <a:gd name="f77" fmla="+- f58 0 f75"/>
            <a:gd name="f78" fmla="+- f41 f75 0"/>
            <a:gd name="f79" fmla="+- f78 0 f58"/>
            <a:gd name="f80" fmla="*/ f76 f36 1"/>
            <a:gd name="f81" fmla="*/ f77 f36 1"/>
            <a:gd name="f82" fmla="*/ f79 f3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33">
              <a:pos x="f47" y="f43"/>
            </a:cxn>
            <a:cxn ang="f34">
              <a:pos x="f43" y="f61"/>
            </a:cxn>
            <a:cxn ang="f35">
              <a:pos x="f47" y="f48"/>
            </a:cxn>
          </a:cxnLst>
          <a:rect l="f80" t="f81" r="f47" b="f82"/>
          <a:pathLst>
            <a:path stroke="0">
              <a:moveTo>
                <a:pt x="f47" y="f48"/>
              </a:moveTo>
              <a:arcTo wR="f57" hR="f64" stAng="f1" swAng="f1"/>
              <a:lnTo>
                <a:pt x="f60" y="f67"/>
              </a:lnTo>
              <a:arcTo wR="f57" hR="f64" stAng="f6" swAng="f8"/>
              <a:arcTo wR="f57" hR="f64" stAng="f1" swAng="f8"/>
              <a:lnTo>
                <a:pt x="f60" y="f64"/>
              </a:lnTo>
              <a:arcTo wR="f57" hR="f64" stAng="f0" swAng="f1"/>
              <a:close/>
            </a:path>
            <a:path fill="none">
              <a:moveTo>
                <a:pt x="f47" y="f48"/>
              </a:moveTo>
              <a:arcTo wR="f57" hR="f64" stAng="f1" swAng="f1"/>
              <a:lnTo>
                <a:pt x="f60" y="f67"/>
              </a:lnTo>
              <a:arcTo wR="f57" hR="f64" stAng="f6" swAng="f8"/>
              <a:arcTo wR="f57" hR="f64" stAng="f1" swAng="f8"/>
              <a:lnTo>
                <a:pt x="f60" y="f64"/>
              </a:lnTo>
              <a:arcTo wR="f57" hR="f64" stAng="f0" swAng="f1"/>
            </a:path>
          </a:pathLst>
        </a:custGeom>
        <a:noFill/>
        <a:ln w="28575">
          <a:solidFill>
            <a:srgbClr val="000000"/>
          </a:solidFill>
          <a:prstDash val="solid"/>
          <a:miter/>
        </a:ln>
      </xdr:spPr>
      <xdr:txBody>
        <a:bodyPr vert="horz" wrap="square" lIns="91440" tIns="45720" rIns="91440" bIns="45720" anchor="t" anchorCtr="0" compatLnSpc="1"/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E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15</xdr:col>
      <xdr:colOff>209553</xdr:colOff>
      <xdr:row>18</xdr:row>
      <xdr:rowOff>28575</xdr:rowOff>
    </xdr:from>
    <xdr:ext cx="180978" cy="523878"/>
    <xdr:sp macro="" textlink="">
      <xdr:nvSpPr>
        <xdr:cNvPr id="12" name="6 Abrir llave"/>
        <xdr:cNvSpPr/>
      </xdr:nvSpPr>
      <xdr:spPr>
        <a:xfrm flipH="1">
          <a:off x="9582153" y="3467100"/>
          <a:ext cx="180978" cy="523878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*/ 5419351 1 1725033"/>
            <a:gd name="f8" fmla="+- 0 0 5400000"/>
            <a:gd name="f9" fmla="val 8333"/>
            <a:gd name="f10" fmla="val 50000"/>
            <a:gd name="f11" fmla="+- 0 0 -180"/>
            <a:gd name="f12" fmla="+- 0 0 -270"/>
            <a:gd name="f13" fmla="+- 0 0 -360"/>
            <a:gd name="f14" fmla="abs f3"/>
            <a:gd name="f15" fmla="abs f4"/>
            <a:gd name="f16" fmla="abs f5"/>
            <a:gd name="f17" fmla="+- 2700000 f1 0"/>
            <a:gd name="f18" fmla="*/ f11 f0 1"/>
            <a:gd name="f19" fmla="*/ f12 f0 1"/>
            <a:gd name="f20" fmla="*/ f13 f0 1"/>
            <a:gd name="f21" fmla="?: f14 f3 1"/>
            <a:gd name="f22" fmla="?: f15 f4 1"/>
            <a:gd name="f23" fmla="?: f16 f5 1"/>
            <a:gd name="f24" fmla="+- f17 0 f1"/>
            <a:gd name="f25" fmla="*/ f18 1 f2"/>
            <a:gd name="f26" fmla="*/ f19 1 f2"/>
            <a:gd name="f27" fmla="*/ f20 1 f2"/>
            <a:gd name="f28" fmla="*/ f21 1 21600"/>
            <a:gd name="f29" fmla="*/ f22 1 21600"/>
            <a:gd name="f30" fmla="*/ 21600 f21 1"/>
            <a:gd name="f31" fmla="*/ 21600 f22 1"/>
            <a:gd name="f32" fmla="+- f24 f1 0"/>
            <a:gd name="f33" fmla="+- f25 0 f1"/>
            <a:gd name="f34" fmla="+- f26 0 f1"/>
            <a:gd name="f35" fmla="+- f27 0 f1"/>
            <a:gd name="f36" fmla="min f29 f28"/>
            <a:gd name="f37" fmla="*/ f30 1 f23"/>
            <a:gd name="f38" fmla="*/ f31 1 f23"/>
            <a:gd name="f39" fmla="*/ f32 f7 1"/>
            <a:gd name="f40" fmla="val f37"/>
            <a:gd name="f41" fmla="val f38"/>
            <a:gd name="f42" fmla="*/ f39 1 f0"/>
            <a:gd name="f43" fmla="*/ f6 f36 1"/>
            <a:gd name="f44" fmla="+- f41 0 f6"/>
            <a:gd name="f45" fmla="+- f40 0 f6"/>
            <a:gd name="f46" fmla="+- 0 0 f42"/>
            <a:gd name="f47" fmla="*/ f40 f36 1"/>
            <a:gd name="f48" fmla="*/ f41 f36 1"/>
            <a:gd name="f49" fmla="*/ f45 1 2"/>
            <a:gd name="f50" fmla="min f45 f44"/>
            <a:gd name="f51" fmla="*/ f44 f10 1"/>
            <a:gd name="f52" fmla="+- 0 0 f46"/>
            <a:gd name="f53" fmla="+- f6 f49 0"/>
            <a:gd name="f54" fmla="*/ f50 f9 1"/>
            <a:gd name="f55" fmla="*/ f51 1 100000"/>
            <a:gd name="f56" fmla="*/ f52 f0 1"/>
            <a:gd name="f57" fmla="*/ f49 f36 1"/>
            <a:gd name="f58" fmla="*/ f54 1 100000"/>
            <a:gd name="f59" fmla="*/ f56 1 f7"/>
            <a:gd name="f60" fmla="*/ f53 f36 1"/>
            <a:gd name="f61" fmla="*/ f55 f36 1"/>
            <a:gd name="f62" fmla="+- f55 f58 0"/>
            <a:gd name="f63" fmla="+- f59 0 f1"/>
            <a:gd name="f64" fmla="*/ f58 f36 1"/>
            <a:gd name="f65" fmla="cos 1 f63"/>
            <a:gd name="f66" fmla="sin 1 f63"/>
            <a:gd name="f67" fmla="*/ f62 f36 1"/>
            <a:gd name="f68" fmla="+- 0 0 f65"/>
            <a:gd name="f69" fmla="+- 0 0 f66"/>
            <a:gd name="f70" fmla="+- 0 0 f68"/>
            <a:gd name="f71" fmla="+- 0 0 f69"/>
            <a:gd name="f72" fmla="val f70"/>
            <a:gd name="f73" fmla="val f71"/>
            <a:gd name="f74" fmla="*/ f72 f49 1"/>
            <a:gd name="f75" fmla="*/ f73 f58 1"/>
            <a:gd name="f76" fmla="+- f40 0 f74"/>
            <a:gd name="f77" fmla="+- f58 0 f75"/>
            <a:gd name="f78" fmla="+- f41 f75 0"/>
            <a:gd name="f79" fmla="+- f78 0 f58"/>
            <a:gd name="f80" fmla="*/ f76 f36 1"/>
            <a:gd name="f81" fmla="*/ f77 f36 1"/>
            <a:gd name="f82" fmla="*/ f79 f3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33">
              <a:pos x="f47" y="f43"/>
            </a:cxn>
            <a:cxn ang="f34">
              <a:pos x="f43" y="f61"/>
            </a:cxn>
            <a:cxn ang="f35">
              <a:pos x="f47" y="f48"/>
            </a:cxn>
          </a:cxnLst>
          <a:rect l="f80" t="f81" r="f47" b="f82"/>
          <a:pathLst>
            <a:path stroke="0">
              <a:moveTo>
                <a:pt x="f47" y="f48"/>
              </a:moveTo>
              <a:arcTo wR="f57" hR="f64" stAng="f1" swAng="f1"/>
              <a:lnTo>
                <a:pt x="f60" y="f67"/>
              </a:lnTo>
              <a:arcTo wR="f57" hR="f64" stAng="f6" swAng="f8"/>
              <a:arcTo wR="f57" hR="f64" stAng="f1" swAng="f8"/>
              <a:lnTo>
                <a:pt x="f60" y="f64"/>
              </a:lnTo>
              <a:arcTo wR="f57" hR="f64" stAng="f0" swAng="f1"/>
              <a:close/>
            </a:path>
            <a:path fill="none">
              <a:moveTo>
                <a:pt x="f47" y="f48"/>
              </a:moveTo>
              <a:arcTo wR="f57" hR="f64" stAng="f1" swAng="f1"/>
              <a:lnTo>
                <a:pt x="f60" y="f67"/>
              </a:lnTo>
              <a:arcTo wR="f57" hR="f64" stAng="f6" swAng="f8"/>
              <a:arcTo wR="f57" hR="f64" stAng="f1" swAng="f8"/>
              <a:lnTo>
                <a:pt x="f60" y="f64"/>
              </a:lnTo>
              <a:arcTo wR="f57" hR="f64" stAng="f0" swAng="f1"/>
            </a:path>
          </a:pathLst>
        </a:custGeom>
        <a:noFill/>
        <a:ln w="28575">
          <a:solidFill>
            <a:srgbClr val="000000"/>
          </a:solidFill>
          <a:prstDash val="solid"/>
          <a:miter/>
        </a:ln>
      </xdr:spPr>
      <xdr:txBody>
        <a:bodyPr vert="horz" wrap="square" lIns="91440" tIns="45720" rIns="91440" bIns="45720" anchor="t" anchorCtr="0" compatLnSpc="1"/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E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11</xdr:col>
      <xdr:colOff>228600</xdr:colOff>
      <xdr:row>24</xdr:row>
      <xdr:rowOff>9528</xdr:rowOff>
    </xdr:from>
    <xdr:ext cx="152403" cy="523878"/>
    <xdr:sp macro="" textlink="">
      <xdr:nvSpPr>
        <xdr:cNvPr id="13" name="4 Abrir llave"/>
        <xdr:cNvSpPr/>
      </xdr:nvSpPr>
      <xdr:spPr>
        <a:xfrm>
          <a:off x="6524625" y="4591053"/>
          <a:ext cx="152403" cy="523878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*/ 5419351 1 1725033"/>
            <a:gd name="f8" fmla="+- 0 0 5400000"/>
            <a:gd name="f9" fmla="val 8333"/>
            <a:gd name="f10" fmla="val 50000"/>
            <a:gd name="f11" fmla="+- 0 0 -180"/>
            <a:gd name="f12" fmla="+- 0 0 -270"/>
            <a:gd name="f13" fmla="+- 0 0 -360"/>
            <a:gd name="f14" fmla="abs f3"/>
            <a:gd name="f15" fmla="abs f4"/>
            <a:gd name="f16" fmla="abs f5"/>
            <a:gd name="f17" fmla="+- 2700000 f1 0"/>
            <a:gd name="f18" fmla="*/ f11 f0 1"/>
            <a:gd name="f19" fmla="*/ f12 f0 1"/>
            <a:gd name="f20" fmla="*/ f13 f0 1"/>
            <a:gd name="f21" fmla="?: f14 f3 1"/>
            <a:gd name="f22" fmla="?: f15 f4 1"/>
            <a:gd name="f23" fmla="?: f16 f5 1"/>
            <a:gd name="f24" fmla="+- f17 0 f1"/>
            <a:gd name="f25" fmla="*/ f18 1 f2"/>
            <a:gd name="f26" fmla="*/ f19 1 f2"/>
            <a:gd name="f27" fmla="*/ f20 1 f2"/>
            <a:gd name="f28" fmla="*/ f21 1 21600"/>
            <a:gd name="f29" fmla="*/ f22 1 21600"/>
            <a:gd name="f30" fmla="*/ 21600 f21 1"/>
            <a:gd name="f31" fmla="*/ 21600 f22 1"/>
            <a:gd name="f32" fmla="+- f24 f1 0"/>
            <a:gd name="f33" fmla="+- f25 0 f1"/>
            <a:gd name="f34" fmla="+- f26 0 f1"/>
            <a:gd name="f35" fmla="+- f27 0 f1"/>
            <a:gd name="f36" fmla="min f29 f28"/>
            <a:gd name="f37" fmla="*/ f30 1 f23"/>
            <a:gd name="f38" fmla="*/ f31 1 f23"/>
            <a:gd name="f39" fmla="*/ f32 f7 1"/>
            <a:gd name="f40" fmla="val f37"/>
            <a:gd name="f41" fmla="val f38"/>
            <a:gd name="f42" fmla="*/ f39 1 f0"/>
            <a:gd name="f43" fmla="*/ f6 f36 1"/>
            <a:gd name="f44" fmla="+- f41 0 f6"/>
            <a:gd name="f45" fmla="+- f40 0 f6"/>
            <a:gd name="f46" fmla="+- 0 0 f42"/>
            <a:gd name="f47" fmla="*/ f40 f36 1"/>
            <a:gd name="f48" fmla="*/ f41 f36 1"/>
            <a:gd name="f49" fmla="*/ f45 1 2"/>
            <a:gd name="f50" fmla="min f45 f44"/>
            <a:gd name="f51" fmla="*/ f44 f10 1"/>
            <a:gd name="f52" fmla="+- 0 0 f46"/>
            <a:gd name="f53" fmla="+- f6 f49 0"/>
            <a:gd name="f54" fmla="*/ f50 f9 1"/>
            <a:gd name="f55" fmla="*/ f51 1 100000"/>
            <a:gd name="f56" fmla="*/ f52 f0 1"/>
            <a:gd name="f57" fmla="*/ f49 f36 1"/>
            <a:gd name="f58" fmla="*/ f54 1 100000"/>
            <a:gd name="f59" fmla="*/ f56 1 f7"/>
            <a:gd name="f60" fmla="*/ f53 f36 1"/>
            <a:gd name="f61" fmla="*/ f55 f36 1"/>
            <a:gd name="f62" fmla="+- f55 f58 0"/>
            <a:gd name="f63" fmla="+- f59 0 f1"/>
            <a:gd name="f64" fmla="*/ f58 f36 1"/>
            <a:gd name="f65" fmla="cos 1 f63"/>
            <a:gd name="f66" fmla="sin 1 f63"/>
            <a:gd name="f67" fmla="*/ f62 f36 1"/>
            <a:gd name="f68" fmla="+- 0 0 f65"/>
            <a:gd name="f69" fmla="+- 0 0 f66"/>
            <a:gd name="f70" fmla="+- 0 0 f68"/>
            <a:gd name="f71" fmla="+- 0 0 f69"/>
            <a:gd name="f72" fmla="val f70"/>
            <a:gd name="f73" fmla="val f71"/>
            <a:gd name="f74" fmla="*/ f72 f49 1"/>
            <a:gd name="f75" fmla="*/ f73 f58 1"/>
            <a:gd name="f76" fmla="+- f40 0 f74"/>
            <a:gd name="f77" fmla="+- f58 0 f75"/>
            <a:gd name="f78" fmla="+- f41 f75 0"/>
            <a:gd name="f79" fmla="+- f78 0 f58"/>
            <a:gd name="f80" fmla="*/ f76 f36 1"/>
            <a:gd name="f81" fmla="*/ f77 f36 1"/>
            <a:gd name="f82" fmla="*/ f79 f3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33">
              <a:pos x="f47" y="f43"/>
            </a:cxn>
            <a:cxn ang="f34">
              <a:pos x="f43" y="f61"/>
            </a:cxn>
            <a:cxn ang="f35">
              <a:pos x="f47" y="f48"/>
            </a:cxn>
          </a:cxnLst>
          <a:rect l="f80" t="f81" r="f47" b="f82"/>
          <a:pathLst>
            <a:path stroke="0">
              <a:moveTo>
                <a:pt x="f47" y="f48"/>
              </a:moveTo>
              <a:arcTo wR="f57" hR="f64" stAng="f1" swAng="f1"/>
              <a:lnTo>
                <a:pt x="f60" y="f67"/>
              </a:lnTo>
              <a:arcTo wR="f57" hR="f64" stAng="f6" swAng="f8"/>
              <a:arcTo wR="f57" hR="f64" stAng="f1" swAng="f8"/>
              <a:lnTo>
                <a:pt x="f60" y="f64"/>
              </a:lnTo>
              <a:arcTo wR="f57" hR="f64" stAng="f0" swAng="f1"/>
              <a:close/>
            </a:path>
            <a:path fill="none">
              <a:moveTo>
                <a:pt x="f47" y="f48"/>
              </a:moveTo>
              <a:arcTo wR="f57" hR="f64" stAng="f1" swAng="f1"/>
              <a:lnTo>
                <a:pt x="f60" y="f67"/>
              </a:lnTo>
              <a:arcTo wR="f57" hR="f64" stAng="f6" swAng="f8"/>
              <a:arcTo wR="f57" hR="f64" stAng="f1" swAng="f8"/>
              <a:lnTo>
                <a:pt x="f60" y="f64"/>
              </a:lnTo>
              <a:arcTo wR="f57" hR="f64" stAng="f0" swAng="f1"/>
            </a:path>
          </a:pathLst>
        </a:custGeom>
        <a:noFill/>
        <a:ln w="28575">
          <a:solidFill>
            <a:srgbClr val="000000"/>
          </a:solidFill>
          <a:prstDash val="solid"/>
          <a:miter/>
        </a:ln>
      </xdr:spPr>
      <xdr:txBody>
        <a:bodyPr vert="horz" wrap="square" lIns="91440" tIns="45720" rIns="91440" bIns="45720" anchor="t" anchorCtr="0" compatLnSpc="1"/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E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15</xdr:col>
      <xdr:colOff>238128</xdr:colOff>
      <xdr:row>24</xdr:row>
      <xdr:rowOff>9528</xdr:rowOff>
    </xdr:from>
    <xdr:ext cx="180978" cy="523878"/>
    <xdr:sp macro="" textlink="">
      <xdr:nvSpPr>
        <xdr:cNvPr id="14" name="6 Abrir llave"/>
        <xdr:cNvSpPr/>
      </xdr:nvSpPr>
      <xdr:spPr>
        <a:xfrm flipH="1">
          <a:off x="9610728" y="4591053"/>
          <a:ext cx="180978" cy="523878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*/ 5419351 1 1725033"/>
            <a:gd name="f8" fmla="+- 0 0 5400000"/>
            <a:gd name="f9" fmla="val 8333"/>
            <a:gd name="f10" fmla="val 50000"/>
            <a:gd name="f11" fmla="+- 0 0 -180"/>
            <a:gd name="f12" fmla="+- 0 0 -270"/>
            <a:gd name="f13" fmla="+- 0 0 -360"/>
            <a:gd name="f14" fmla="abs f3"/>
            <a:gd name="f15" fmla="abs f4"/>
            <a:gd name="f16" fmla="abs f5"/>
            <a:gd name="f17" fmla="+- 2700000 f1 0"/>
            <a:gd name="f18" fmla="*/ f11 f0 1"/>
            <a:gd name="f19" fmla="*/ f12 f0 1"/>
            <a:gd name="f20" fmla="*/ f13 f0 1"/>
            <a:gd name="f21" fmla="?: f14 f3 1"/>
            <a:gd name="f22" fmla="?: f15 f4 1"/>
            <a:gd name="f23" fmla="?: f16 f5 1"/>
            <a:gd name="f24" fmla="+- f17 0 f1"/>
            <a:gd name="f25" fmla="*/ f18 1 f2"/>
            <a:gd name="f26" fmla="*/ f19 1 f2"/>
            <a:gd name="f27" fmla="*/ f20 1 f2"/>
            <a:gd name="f28" fmla="*/ f21 1 21600"/>
            <a:gd name="f29" fmla="*/ f22 1 21600"/>
            <a:gd name="f30" fmla="*/ 21600 f21 1"/>
            <a:gd name="f31" fmla="*/ 21600 f22 1"/>
            <a:gd name="f32" fmla="+- f24 f1 0"/>
            <a:gd name="f33" fmla="+- f25 0 f1"/>
            <a:gd name="f34" fmla="+- f26 0 f1"/>
            <a:gd name="f35" fmla="+- f27 0 f1"/>
            <a:gd name="f36" fmla="min f29 f28"/>
            <a:gd name="f37" fmla="*/ f30 1 f23"/>
            <a:gd name="f38" fmla="*/ f31 1 f23"/>
            <a:gd name="f39" fmla="*/ f32 f7 1"/>
            <a:gd name="f40" fmla="val f37"/>
            <a:gd name="f41" fmla="val f38"/>
            <a:gd name="f42" fmla="*/ f39 1 f0"/>
            <a:gd name="f43" fmla="*/ f6 f36 1"/>
            <a:gd name="f44" fmla="+- f41 0 f6"/>
            <a:gd name="f45" fmla="+- f40 0 f6"/>
            <a:gd name="f46" fmla="+- 0 0 f42"/>
            <a:gd name="f47" fmla="*/ f40 f36 1"/>
            <a:gd name="f48" fmla="*/ f41 f36 1"/>
            <a:gd name="f49" fmla="*/ f45 1 2"/>
            <a:gd name="f50" fmla="min f45 f44"/>
            <a:gd name="f51" fmla="*/ f44 f10 1"/>
            <a:gd name="f52" fmla="+- 0 0 f46"/>
            <a:gd name="f53" fmla="+- f6 f49 0"/>
            <a:gd name="f54" fmla="*/ f50 f9 1"/>
            <a:gd name="f55" fmla="*/ f51 1 100000"/>
            <a:gd name="f56" fmla="*/ f52 f0 1"/>
            <a:gd name="f57" fmla="*/ f49 f36 1"/>
            <a:gd name="f58" fmla="*/ f54 1 100000"/>
            <a:gd name="f59" fmla="*/ f56 1 f7"/>
            <a:gd name="f60" fmla="*/ f53 f36 1"/>
            <a:gd name="f61" fmla="*/ f55 f36 1"/>
            <a:gd name="f62" fmla="+- f55 f58 0"/>
            <a:gd name="f63" fmla="+- f59 0 f1"/>
            <a:gd name="f64" fmla="*/ f58 f36 1"/>
            <a:gd name="f65" fmla="cos 1 f63"/>
            <a:gd name="f66" fmla="sin 1 f63"/>
            <a:gd name="f67" fmla="*/ f62 f36 1"/>
            <a:gd name="f68" fmla="+- 0 0 f65"/>
            <a:gd name="f69" fmla="+- 0 0 f66"/>
            <a:gd name="f70" fmla="+- 0 0 f68"/>
            <a:gd name="f71" fmla="+- 0 0 f69"/>
            <a:gd name="f72" fmla="val f70"/>
            <a:gd name="f73" fmla="val f71"/>
            <a:gd name="f74" fmla="*/ f72 f49 1"/>
            <a:gd name="f75" fmla="*/ f73 f58 1"/>
            <a:gd name="f76" fmla="+- f40 0 f74"/>
            <a:gd name="f77" fmla="+- f58 0 f75"/>
            <a:gd name="f78" fmla="+- f41 f75 0"/>
            <a:gd name="f79" fmla="+- f78 0 f58"/>
            <a:gd name="f80" fmla="*/ f76 f36 1"/>
            <a:gd name="f81" fmla="*/ f77 f36 1"/>
            <a:gd name="f82" fmla="*/ f79 f3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33">
              <a:pos x="f47" y="f43"/>
            </a:cxn>
            <a:cxn ang="f34">
              <a:pos x="f43" y="f61"/>
            </a:cxn>
            <a:cxn ang="f35">
              <a:pos x="f47" y="f48"/>
            </a:cxn>
          </a:cxnLst>
          <a:rect l="f80" t="f81" r="f47" b="f82"/>
          <a:pathLst>
            <a:path stroke="0">
              <a:moveTo>
                <a:pt x="f47" y="f48"/>
              </a:moveTo>
              <a:arcTo wR="f57" hR="f64" stAng="f1" swAng="f1"/>
              <a:lnTo>
                <a:pt x="f60" y="f67"/>
              </a:lnTo>
              <a:arcTo wR="f57" hR="f64" stAng="f6" swAng="f8"/>
              <a:arcTo wR="f57" hR="f64" stAng="f1" swAng="f8"/>
              <a:lnTo>
                <a:pt x="f60" y="f64"/>
              </a:lnTo>
              <a:arcTo wR="f57" hR="f64" stAng="f0" swAng="f1"/>
              <a:close/>
            </a:path>
            <a:path fill="none">
              <a:moveTo>
                <a:pt x="f47" y="f48"/>
              </a:moveTo>
              <a:arcTo wR="f57" hR="f64" stAng="f1" swAng="f1"/>
              <a:lnTo>
                <a:pt x="f60" y="f67"/>
              </a:lnTo>
              <a:arcTo wR="f57" hR="f64" stAng="f6" swAng="f8"/>
              <a:arcTo wR="f57" hR="f64" stAng="f1" swAng="f8"/>
              <a:lnTo>
                <a:pt x="f60" y="f64"/>
              </a:lnTo>
              <a:arcTo wR="f57" hR="f64" stAng="f0" swAng="f1"/>
            </a:path>
          </a:pathLst>
        </a:custGeom>
        <a:noFill/>
        <a:ln w="28575">
          <a:solidFill>
            <a:srgbClr val="000000"/>
          </a:solidFill>
          <a:prstDash val="solid"/>
          <a:miter/>
        </a:ln>
      </xdr:spPr>
      <xdr:txBody>
        <a:bodyPr vert="horz" wrap="square" lIns="91440" tIns="45720" rIns="91440" bIns="45720" anchor="t" anchorCtr="0" compatLnSpc="1"/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E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19</xdr:col>
      <xdr:colOff>523878</xdr:colOff>
      <xdr:row>3</xdr:row>
      <xdr:rowOff>38103</xdr:rowOff>
    </xdr:from>
    <xdr:ext cx="219071" cy="685800"/>
    <xdr:sp macro="" textlink="">
      <xdr:nvSpPr>
        <xdr:cNvPr id="2" name="4 Abrir llave"/>
        <xdr:cNvSpPr/>
      </xdr:nvSpPr>
      <xdr:spPr>
        <a:xfrm>
          <a:off x="12944478" y="609603"/>
          <a:ext cx="219071" cy="68580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*/ 5419351 1 1725033"/>
            <a:gd name="f8" fmla="+- 0 0 5400000"/>
            <a:gd name="f9" fmla="val 8333"/>
            <a:gd name="f10" fmla="val 50000"/>
            <a:gd name="f11" fmla="+- 0 0 -180"/>
            <a:gd name="f12" fmla="+- 0 0 -270"/>
            <a:gd name="f13" fmla="+- 0 0 -360"/>
            <a:gd name="f14" fmla="abs f3"/>
            <a:gd name="f15" fmla="abs f4"/>
            <a:gd name="f16" fmla="abs f5"/>
            <a:gd name="f17" fmla="+- 2700000 f1 0"/>
            <a:gd name="f18" fmla="*/ f11 f0 1"/>
            <a:gd name="f19" fmla="*/ f12 f0 1"/>
            <a:gd name="f20" fmla="*/ f13 f0 1"/>
            <a:gd name="f21" fmla="?: f14 f3 1"/>
            <a:gd name="f22" fmla="?: f15 f4 1"/>
            <a:gd name="f23" fmla="?: f16 f5 1"/>
            <a:gd name="f24" fmla="+- f17 0 f1"/>
            <a:gd name="f25" fmla="*/ f18 1 f2"/>
            <a:gd name="f26" fmla="*/ f19 1 f2"/>
            <a:gd name="f27" fmla="*/ f20 1 f2"/>
            <a:gd name="f28" fmla="*/ f21 1 21600"/>
            <a:gd name="f29" fmla="*/ f22 1 21600"/>
            <a:gd name="f30" fmla="*/ 21600 f21 1"/>
            <a:gd name="f31" fmla="*/ 21600 f22 1"/>
            <a:gd name="f32" fmla="+- f24 f1 0"/>
            <a:gd name="f33" fmla="+- f25 0 f1"/>
            <a:gd name="f34" fmla="+- f26 0 f1"/>
            <a:gd name="f35" fmla="+- f27 0 f1"/>
            <a:gd name="f36" fmla="min f29 f28"/>
            <a:gd name="f37" fmla="*/ f30 1 f23"/>
            <a:gd name="f38" fmla="*/ f31 1 f23"/>
            <a:gd name="f39" fmla="*/ f32 f7 1"/>
            <a:gd name="f40" fmla="val f37"/>
            <a:gd name="f41" fmla="val f38"/>
            <a:gd name="f42" fmla="*/ f39 1 f0"/>
            <a:gd name="f43" fmla="*/ f6 f36 1"/>
            <a:gd name="f44" fmla="+- f41 0 f6"/>
            <a:gd name="f45" fmla="+- f40 0 f6"/>
            <a:gd name="f46" fmla="+- 0 0 f42"/>
            <a:gd name="f47" fmla="*/ f40 f36 1"/>
            <a:gd name="f48" fmla="*/ f41 f36 1"/>
            <a:gd name="f49" fmla="*/ f45 1 2"/>
            <a:gd name="f50" fmla="min f45 f44"/>
            <a:gd name="f51" fmla="*/ f44 f10 1"/>
            <a:gd name="f52" fmla="+- 0 0 f46"/>
            <a:gd name="f53" fmla="+- f6 f49 0"/>
            <a:gd name="f54" fmla="*/ f50 f9 1"/>
            <a:gd name="f55" fmla="*/ f51 1 100000"/>
            <a:gd name="f56" fmla="*/ f52 f0 1"/>
            <a:gd name="f57" fmla="*/ f49 f36 1"/>
            <a:gd name="f58" fmla="*/ f54 1 100000"/>
            <a:gd name="f59" fmla="*/ f56 1 f7"/>
            <a:gd name="f60" fmla="*/ f53 f36 1"/>
            <a:gd name="f61" fmla="*/ f55 f36 1"/>
            <a:gd name="f62" fmla="+- f55 f58 0"/>
            <a:gd name="f63" fmla="+- f59 0 f1"/>
            <a:gd name="f64" fmla="*/ f58 f36 1"/>
            <a:gd name="f65" fmla="cos 1 f63"/>
            <a:gd name="f66" fmla="sin 1 f63"/>
            <a:gd name="f67" fmla="*/ f62 f36 1"/>
            <a:gd name="f68" fmla="+- 0 0 f65"/>
            <a:gd name="f69" fmla="+- 0 0 f66"/>
            <a:gd name="f70" fmla="+- 0 0 f68"/>
            <a:gd name="f71" fmla="+- 0 0 f69"/>
            <a:gd name="f72" fmla="val f70"/>
            <a:gd name="f73" fmla="val f71"/>
            <a:gd name="f74" fmla="*/ f72 f49 1"/>
            <a:gd name="f75" fmla="*/ f73 f58 1"/>
            <a:gd name="f76" fmla="+- f40 0 f74"/>
            <a:gd name="f77" fmla="+- f58 0 f75"/>
            <a:gd name="f78" fmla="+- f41 f75 0"/>
            <a:gd name="f79" fmla="+- f78 0 f58"/>
            <a:gd name="f80" fmla="*/ f76 f36 1"/>
            <a:gd name="f81" fmla="*/ f77 f36 1"/>
            <a:gd name="f82" fmla="*/ f79 f3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33">
              <a:pos x="f47" y="f43"/>
            </a:cxn>
            <a:cxn ang="f34">
              <a:pos x="f43" y="f61"/>
            </a:cxn>
            <a:cxn ang="f35">
              <a:pos x="f47" y="f48"/>
            </a:cxn>
          </a:cxnLst>
          <a:rect l="f80" t="f81" r="f47" b="f82"/>
          <a:pathLst>
            <a:path stroke="0">
              <a:moveTo>
                <a:pt x="f47" y="f48"/>
              </a:moveTo>
              <a:arcTo wR="f57" hR="f64" stAng="f1" swAng="f1"/>
              <a:lnTo>
                <a:pt x="f60" y="f67"/>
              </a:lnTo>
              <a:arcTo wR="f57" hR="f64" stAng="f6" swAng="f8"/>
              <a:arcTo wR="f57" hR="f64" stAng="f1" swAng="f8"/>
              <a:lnTo>
                <a:pt x="f60" y="f64"/>
              </a:lnTo>
              <a:arcTo wR="f57" hR="f64" stAng="f0" swAng="f1"/>
              <a:close/>
            </a:path>
            <a:path fill="none">
              <a:moveTo>
                <a:pt x="f47" y="f48"/>
              </a:moveTo>
              <a:arcTo wR="f57" hR="f64" stAng="f1" swAng="f1"/>
              <a:lnTo>
                <a:pt x="f60" y="f67"/>
              </a:lnTo>
              <a:arcTo wR="f57" hR="f64" stAng="f6" swAng="f8"/>
              <a:arcTo wR="f57" hR="f64" stAng="f1" swAng="f8"/>
              <a:lnTo>
                <a:pt x="f60" y="f64"/>
              </a:lnTo>
              <a:arcTo wR="f57" hR="f64" stAng="f0" swAng="f1"/>
            </a:path>
          </a:pathLst>
        </a:custGeom>
        <a:noFill/>
        <a:ln w="28575">
          <a:solidFill>
            <a:srgbClr val="000000"/>
          </a:solidFill>
          <a:prstDash val="solid"/>
          <a:miter/>
        </a:ln>
      </xdr:spPr>
      <xdr:txBody>
        <a:bodyPr vert="horz" wrap="square" lIns="91440" tIns="45720" rIns="91440" bIns="45720" anchor="t" anchorCtr="0" compatLnSpc="1"/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E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23</xdr:col>
      <xdr:colOff>304796</xdr:colOff>
      <xdr:row>3</xdr:row>
      <xdr:rowOff>57150</xdr:rowOff>
    </xdr:from>
    <xdr:ext cx="228600" cy="685800"/>
    <xdr:sp macro="" textlink="">
      <xdr:nvSpPr>
        <xdr:cNvPr id="3" name="6 Abrir llave"/>
        <xdr:cNvSpPr/>
      </xdr:nvSpPr>
      <xdr:spPr>
        <a:xfrm flipH="1">
          <a:off x="15801971" y="628650"/>
          <a:ext cx="228600" cy="68580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*/ 5419351 1 1725033"/>
            <a:gd name="f8" fmla="+- 0 0 5400000"/>
            <a:gd name="f9" fmla="val 8333"/>
            <a:gd name="f10" fmla="val 50000"/>
            <a:gd name="f11" fmla="+- 0 0 -180"/>
            <a:gd name="f12" fmla="+- 0 0 -270"/>
            <a:gd name="f13" fmla="+- 0 0 -360"/>
            <a:gd name="f14" fmla="abs f3"/>
            <a:gd name="f15" fmla="abs f4"/>
            <a:gd name="f16" fmla="abs f5"/>
            <a:gd name="f17" fmla="+- 2700000 f1 0"/>
            <a:gd name="f18" fmla="*/ f11 f0 1"/>
            <a:gd name="f19" fmla="*/ f12 f0 1"/>
            <a:gd name="f20" fmla="*/ f13 f0 1"/>
            <a:gd name="f21" fmla="?: f14 f3 1"/>
            <a:gd name="f22" fmla="?: f15 f4 1"/>
            <a:gd name="f23" fmla="?: f16 f5 1"/>
            <a:gd name="f24" fmla="+- f17 0 f1"/>
            <a:gd name="f25" fmla="*/ f18 1 f2"/>
            <a:gd name="f26" fmla="*/ f19 1 f2"/>
            <a:gd name="f27" fmla="*/ f20 1 f2"/>
            <a:gd name="f28" fmla="*/ f21 1 21600"/>
            <a:gd name="f29" fmla="*/ f22 1 21600"/>
            <a:gd name="f30" fmla="*/ 21600 f21 1"/>
            <a:gd name="f31" fmla="*/ 21600 f22 1"/>
            <a:gd name="f32" fmla="+- f24 f1 0"/>
            <a:gd name="f33" fmla="+- f25 0 f1"/>
            <a:gd name="f34" fmla="+- f26 0 f1"/>
            <a:gd name="f35" fmla="+- f27 0 f1"/>
            <a:gd name="f36" fmla="min f29 f28"/>
            <a:gd name="f37" fmla="*/ f30 1 f23"/>
            <a:gd name="f38" fmla="*/ f31 1 f23"/>
            <a:gd name="f39" fmla="*/ f32 f7 1"/>
            <a:gd name="f40" fmla="val f37"/>
            <a:gd name="f41" fmla="val f38"/>
            <a:gd name="f42" fmla="*/ f39 1 f0"/>
            <a:gd name="f43" fmla="*/ f6 f36 1"/>
            <a:gd name="f44" fmla="+- f41 0 f6"/>
            <a:gd name="f45" fmla="+- f40 0 f6"/>
            <a:gd name="f46" fmla="+- 0 0 f42"/>
            <a:gd name="f47" fmla="*/ f40 f36 1"/>
            <a:gd name="f48" fmla="*/ f41 f36 1"/>
            <a:gd name="f49" fmla="*/ f45 1 2"/>
            <a:gd name="f50" fmla="min f45 f44"/>
            <a:gd name="f51" fmla="*/ f44 f10 1"/>
            <a:gd name="f52" fmla="+- 0 0 f46"/>
            <a:gd name="f53" fmla="+- f6 f49 0"/>
            <a:gd name="f54" fmla="*/ f50 f9 1"/>
            <a:gd name="f55" fmla="*/ f51 1 100000"/>
            <a:gd name="f56" fmla="*/ f52 f0 1"/>
            <a:gd name="f57" fmla="*/ f49 f36 1"/>
            <a:gd name="f58" fmla="*/ f54 1 100000"/>
            <a:gd name="f59" fmla="*/ f56 1 f7"/>
            <a:gd name="f60" fmla="*/ f53 f36 1"/>
            <a:gd name="f61" fmla="*/ f55 f36 1"/>
            <a:gd name="f62" fmla="+- f55 f58 0"/>
            <a:gd name="f63" fmla="+- f59 0 f1"/>
            <a:gd name="f64" fmla="*/ f58 f36 1"/>
            <a:gd name="f65" fmla="cos 1 f63"/>
            <a:gd name="f66" fmla="sin 1 f63"/>
            <a:gd name="f67" fmla="*/ f62 f36 1"/>
            <a:gd name="f68" fmla="+- 0 0 f65"/>
            <a:gd name="f69" fmla="+- 0 0 f66"/>
            <a:gd name="f70" fmla="+- 0 0 f68"/>
            <a:gd name="f71" fmla="+- 0 0 f69"/>
            <a:gd name="f72" fmla="val f70"/>
            <a:gd name="f73" fmla="val f71"/>
            <a:gd name="f74" fmla="*/ f72 f49 1"/>
            <a:gd name="f75" fmla="*/ f73 f58 1"/>
            <a:gd name="f76" fmla="+- f40 0 f74"/>
            <a:gd name="f77" fmla="+- f58 0 f75"/>
            <a:gd name="f78" fmla="+- f41 f75 0"/>
            <a:gd name="f79" fmla="+- f78 0 f58"/>
            <a:gd name="f80" fmla="*/ f76 f36 1"/>
            <a:gd name="f81" fmla="*/ f77 f36 1"/>
            <a:gd name="f82" fmla="*/ f79 f3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33">
              <a:pos x="f47" y="f43"/>
            </a:cxn>
            <a:cxn ang="f34">
              <a:pos x="f43" y="f61"/>
            </a:cxn>
            <a:cxn ang="f35">
              <a:pos x="f47" y="f48"/>
            </a:cxn>
          </a:cxnLst>
          <a:rect l="f80" t="f81" r="f47" b="f82"/>
          <a:pathLst>
            <a:path stroke="0">
              <a:moveTo>
                <a:pt x="f47" y="f48"/>
              </a:moveTo>
              <a:arcTo wR="f57" hR="f64" stAng="f1" swAng="f1"/>
              <a:lnTo>
                <a:pt x="f60" y="f67"/>
              </a:lnTo>
              <a:arcTo wR="f57" hR="f64" stAng="f6" swAng="f8"/>
              <a:arcTo wR="f57" hR="f64" stAng="f1" swAng="f8"/>
              <a:lnTo>
                <a:pt x="f60" y="f64"/>
              </a:lnTo>
              <a:arcTo wR="f57" hR="f64" stAng="f0" swAng="f1"/>
              <a:close/>
            </a:path>
            <a:path fill="none">
              <a:moveTo>
                <a:pt x="f47" y="f48"/>
              </a:moveTo>
              <a:arcTo wR="f57" hR="f64" stAng="f1" swAng="f1"/>
              <a:lnTo>
                <a:pt x="f60" y="f67"/>
              </a:lnTo>
              <a:arcTo wR="f57" hR="f64" stAng="f6" swAng="f8"/>
              <a:arcTo wR="f57" hR="f64" stAng="f1" swAng="f8"/>
              <a:lnTo>
                <a:pt x="f60" y="f64"/>
              </a:lnTo>
              <a:arcTo wR="f57" hR="f64" stAng="f0" swAng="f1"/>
            </a:path>
          </a:pathLst>
        </a:custGeom>
        <a:noFill/>
        <a:ln w="28575">
          <a:solidFill>
            <a:srgbClr val="000000"/>
          </a:solidFill>
          <a:prstDash val="solid"/>
          <a:miter/>
        </a:ln>
      </xdr:spPr>
      <xdr:txBody>
        <a:bodyPr vert="horz" wrap="square" lIns="91440" tIns="45720" rIns="91440" bIns="45720" anchor="t" anchorCtr="0" compatLnSpc="1"/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E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18</xdr:col>
      <xdr:colOff>326989</xdr:colOff>
      <xdr:row>9</xdr:row>
      <xdr:rowOff>179862</xdr:rowOff>
    </xdr:from>
    <xdr:ext cx="527115" cy="28328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14 CuadroTexto"/>
            <xdr:cNvSpPr txBox="1"/>
          </xdr:nvSpPr>
          <xdr:spPr>
            <a:xfrm>
              <a:off x="11985589" y="1903887"/>
              <a:ext cx="527115" cy="283281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square" lIns="91440" tIns="45720" rIns="91440" bIns="4572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>
                            <a:latin typeface="Cambria Math"/>
                          </a:rPr>
                        </m:ctrlPr>
                      </m:sSupPr>
                      <m:e>
                        <m:r>
                          <a:rPr lang="es-ES" i="1">
                            <a:latin typeface="Cambria Math"/>
                          </a:rPr>
                          <m:t>𝐴</m:t>
                        </m:r>
                      </m:e>
                      <m:sup>
                        <m:r>
                          <a:rPr lang="es-ES" i="0">
                            <a:latin typeface="Cambria Math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s-ES" sz="11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Choice>
      <mc:Fallback>
        <xdr:sp macro="" textlink="">
          <xdr:nvSpPr>
            <xdr:cNvPr id="6" name="14 CuadroTexto"/>
            <xdr:cNvSpPr txBox="1"/>
          </xdr:nvSpPr>
          <xdr:spPr>
            <a:xfrm>
              <a:off x="11985589" y="1903887"/>
              <a:ext cx="527115" cy="283281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square" lIns="91440" tIns="45720" rIns="91440" bIns="45720" anchor="t" anchorCtr="0" compatLnSpc="0">
              <a:spAutoFit/>
            </a:bodyPr>
            <a:lstStyle/>
            <a:p>
              <a:pPr marL="0" marR="0" lvl="0" indent="0" defTabSz="914400" rtl="0" fontAlgn="auto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s-ES" i="0">
                  <a:latin typeface="Cambria Math"/>
                </a:rPr>
                <a:t>𝐴^(−1)</a:t>
              </a:r>
              <a:endParaRPr lang="es-ES" sz="11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Fallback>
    </mc:AlternateContent>
    <xdr:clientData/>
  </xdr:oneCellAnchor>
  <xdr:oneCellAnchor>
    <xdr:from>
      <xdr:col>23</xdr:col>
      <xdr:colOff>285750</xdr:colOff>
      <xdr:row>9</xdr:row>
      <xdr:rowOff>19046</xdr:rowOff>
    </xdr:from>
    <xdr:ext cx="180978" cy="523878"/>
    <xdr:sp macro="" textlink="">
      <xdr:nvSpPr>
        <xdr:cNvPr id="8" name="6 Abrir llave"/>
        <xdr:cNvSpPr/>
      </xdr:nvSpPr>
      <xdr:spPr>
        <a:xfrm flipH="1">
          <a:off x="15782925" y="1743071"/>
          <a:ext cx="180978" cy="523878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*/ 5419351 1 1725033"/>
            <a:gd name="f8" fmla="+- 0 0 5400000"/>
            <a:gd name="f9" fmla="val 8333"/>
            <a:gd name="f10" fmla="val 50000"/>
            <a:gd name="f11" fmla="+- 0 0 -180"/>
            <a:gd name="f12" fmla="+- 0 0 -270"/>
            <a:gd name="f13" fmla="+- 0 0 -360"/>
            <a:gd name="f14" fmla="abs f3"/>
            <a:gd name="f15" fmla="abs f4"/>
            <a:gd name="f16" fmla="abs f5"/>
            <a:gd name="f17" fmla="+- 2700000 f1 0"/>
            <a:gd name="f18" fmla="*/ f11 f0 1"/>
            <a:gd name="f19" fmla="*/ f12 f0 1"/>
            <a:gd name="f20" fmla="*/ f13 f0 1"/>
            <a:gd name="f21" fmla="?: f14 f3 1"/>
            <a:gd name="f22" fmla="?: f15 f4 1"/>
            <a:gd name="f23" fmla="?: f16 f5 1"/>
            <a:gd name="f24" fmla="+- f17 0 f1"/>
            <a:gd name="f25" fmla="*/ f18 1 f2"/>
            <a:gd name="f26" fmla="*/ f19 1 f2"/>
            <a:gd name="f27" fmla="*/ f20 1 f2"/>
            <a:gd name="f28" fmla="*/ f21 1 21600"/>
            <a:gd name="f29" fmla="*/ f22 1 21600"/>
            <a:gd name="f30" fmla="*/ 21600 f21 1"/>
            <a:gd name="f31" fmla="*/ 21600 f22 1"/>
            <a:gd name="f32" fmla="+- f24 f1 0"/>
            <a:gd name="f33" fmla="+- f25 0 f1"/>
            <a:gd name="f34" fmla="+- f26 0 f1"/>
            <a:gd name="f35" fmla="+- f27 0 f1"/>
            <a:gd name="f36" fmla="min f29 f28"/>
            <a:gd name="f37" fmla="*/ f30 1 f23"/>
            <a:gd name="f38" fmla="*/ f31 1 f23"/>
            <a:gd name="f39" fmla="*/ f32 f7 1"/>
            <a:gd name="f40" fmla="val f37"/>
            <a:gd name="f41" fmla="val f38"/>
            <a:gd name="f42" fmla="*/ f39 1 f0"/>
            <a:gd name="f43" fmla="*/ f6 f36 1"/>
            <a:gd name="f44" fmla="+- f41 0 f6"/>
            <a:gd name="f45" fmla="+- f40 0 f6"/>
            <a:gd name="f46" fmla="+- 0 0 f42"/>
            <a:gd name="f47" fmla="*/ f40 f36 1"/>
            <a:gd name="f48" fmla="*/ f41 f36 1"/>
            <a:gd name="f49" fmla="*/ f45 1 2"/>
            <a:gd name="f50" fmla="min f45 f44"/>
            <a:gd name="f51" fmla="*/ f44 f10 1"/>
            <a:gd name="f52" fmla="+- 0 0 f46"/>
            <a:gd name="f53" fmla="+- f6 f49 0"/>
            <a:gd name="f54" fmla="*/ f50 f9 1"/>
            <a:gd name="f55" fmla="*/ f51 1 100000"/>
            <a:gd name="f56" fmla="*/ f52 f0 1"/>
            <a:gd name="f57" fmla="*/ f49 f36 1"/>
            <a:gd name="f58" fmla="*/ f54 1 100000"/>
            <a:gd name="f59" fmla="*/ f56 1 f7"/>
            <a:gd name="f60" fmla="*/ f53 f36 1"/>
            <a:gd name="f61" fmla="*/ f55 f36 1"/>
            <a:gd name="f62" fmla="+- f55 f58 0"/>
            <a:gd name="f63" fmla="+- f59 0 f1"/>
            <a:gd name="f64" fmla="*/ f58 f36 1"/>
            <a:gd name="f65" fmla="cos 1 f63"/>
            <a:gd name="f66" fmla="sin 1 f63"/>
            <a:gd name="f67" fmla="*/ f62 f36 1"/>
            <a:gd name="f68" fmla="+- 0 0 f65"/>
            <a:gd name="f69" fmla="+- 0 0 f66"/>
            <a:gd name="f70" fmla="+- 0 0 f68"/>
            <a:gd name="f71" fmla="+- 0 0 f69"/>
            <a:gd name="f72" fmla="val f70"/>
            <a:gd name="f73" fmla="val f71"/>
            <a:gd name="f74" fmla="*/ f72 f49 1"/>
            <a:gd name="f75" fmla="*/ f73 f58 1"/>
            <a:gd name="f76" fmla="+- f40 0 f74"/>
            <a:gd name="f77" fmla="+- f58 0 f75"/>
            <a:gd name="f78" fmla="+- f41 f75 0"/>
            <a:gd name="f79" fmla="+- f78 0 f58"/>
            <a:gd name="f80" fmla="*/ f76 f36 1"/>
            <a:gd name="f81" fmla="*/ f77 f36 1"/>
            <a:gd name="f82" fmla="*/ f79 f3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33">
              <a:pos x="f47" y="f43"/>
            </a:cxn>
            <a:cxn ang="f34">
              <a:pos x="f43" y="f61"/>
            </a:cxn>
            <a:cxn ang="f35">
              <a:pos x="f47" y="f48"/>
            </a:cxn>
          </a:cxnLst>
          <a:rect l="f80" t="f81" r="f47" b="f82"/>
          <a:pathLst>
            <a:path stroke="0">
              <a:moveTo>
                <a:pt x="f47" y="f48"/>
              </a:moveTo>
              <a:arcTo wR="f57" hR="f64" stAng="f1" swAng="f1"/>
              <a:lnTo>
                <a:pt x="f60" y="f67"/>
              </a:lnTo>
              <a:arcTo wR="f57" hR="f64" stAng="f6" swAng="f8"/>
              <a:arcTo wR="f57" hR="f64" stAng="f1" swAng="f8"/>
              <a:lnTo>
                <a:pt x="f60" y="f64"/>
              </a:lnTo>
              <a:arcTo wR="f57" hR="f64" stAng="f0" swAng="f1"/>
              <a:close/>
            </a:path>
            <a:path fill="none">
              <a:moveTo>
                <a:pt x="f47" y="f48"/>
              </a:moveTo>
              <a:arcTo wR="f57" hR="f64" stAng="f1" swAng="f1"/>
              <a:lnTo>
                <a:pt x="f60" y="f67"/>
              </a:lnTo>
              <a:arcTo wR="f57" hR="f64" stAng="f6" swAng="f8"/>
              <a:arcTo wR="f57" hR="f64" stAng="f1" swAng="f8"/>
              <a:lnTo>
                <a:pt x="f60" y="f64"/>
              </a:lnTo>
              <a:arcTo wR="f57" hR="f64" stAng="f0" swAng="f1"/>
            </a:path>
          </a:pathLst>
        </a:custGeom>
        <a:noFill/>
        <a:ln w="28575">
          <a:solidFill>
            <a:srgbClr val="000000"/>
          </a:solidFill>
          <a:prstDash val="solid"/>
          <a:miter/>
        </a:ln>
      </xdr:spPr>
      <xdr:txBody>
        <a:bodyPr vert="horz" wrap="square" lIns="91440" tIns="45720" rIns="91440" bIns="45720" anchor="t" anchorCtr="0" compatLnSpc="1"/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E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19</xdr:col>
      <xdr:colOff>590546</xdr:colOff>
      <xdr:row>9</xdr:row>
      <xdr:rowOff>19046</xdr:rowOff>
    </xdr:from>
    <xdr:ext cx="152403" cy="523878"/>
    <xdr:sp macro="" textlink="">
      <xdr:nvSpPr>
        <xdr:cNvPr id="7" name="4 Abrir llave"/>
        <xdr:cNvSpPr/>
      </xdr:nvSpPr>
      <xdr:spPr>
        <a:xfrm>
          <a:off x="13011146" y="1743071"/>
          <a:ext cx="152403" cy="523878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*/ 5419351 1 1725033"/>
            <a:gd name="f8" fmla="+- 0 0 5400000"/>
            <a:gd name="f9" fmla="val 8333"/>
            <a:gd name="f10" fmla="val 50000"/>
            <a:gd name="f11" fmla="+- 0 0 -180"/>
            <a:gd name="f12" fmla="+- 0 0 -270"/>
            <a:gd name="f13" fmla="+- 0 0 -360"/>
            <a:gd name="f14" fmla="abs f3"/>
            <a:gd name="f15" fmla="abs f4"/>
            <a:gd name="f16" fmla="abs f5"/>
            <a:gd name="f17" fmla="+- 2700000 f1 0"/>
            <a:gd name="f18" fmla="*/ f11 f0 1"/>
            <a:gd name="f19" fmla="*/ f12 f0 1"/>
            <a:gd name="f20" fmla="*/ f13 f0 1"/>
            <a:gd name="f21" fmla="?: f14 f3 1"/>
            <a:gd name="f22" fmla="?: f15 f4 1"/>
            <a:gd name="f23" fmla="?: f16 f5 1"/>
            <a:gd name="f24" fmla="+- f17 0 f1"/>
            <a:gd name="f25" fmla="*/ f18 1 f2"/>
            <a:gd name="f26" fmla="*/ f19 1 f2"/>
            <a:gd name="f27" fmla="*/ f20 1 f2"/>
            <a:gd name="f28" fmla="*/ f21 1 21600"/>
            <a:gd name="f29" fmla="*/ f22 1 21600"/>
            <a:gd name="f30" fmla="*/ 21600 f21 1"/>
            <a:gd name="f31" fmla="*/ 21600 f22 1"/>
            <a:gd name="f32" fmla="+- f24 f1 0"/>
            <a:gd name="f33" fmla="+- f25 0 f1"/>
            <a:gd name="f34" fmla="+- f26 0 f1"/>
            <a:gd name="f35" fmla="+- f27 0 f1"/>
            <a:gd name="f36" fmla="min f29 f28"/>
            <a:gd name="f37" fmla="*/ f30 1 f23"/>
            <a:gd name="f38" fmla="*/ f31 1 f23"/>
            <a:gd name="f39" fmla="*/ f32 f7 1"/>
            <a:gd name="f40" fmla="val f37"/>
            <a:gd name="f41" fmla="val f38"/>
            <a:gd name="f42" fmla="*/ f39 1 f0"/>
            <a:gd name="f43" fmla="*/ f6 f36 1"/>
            <a:gd name="f44" fmla="+- f41 0 f6"/>
            <a:gd name="f45" fmla="+- f40 0 f6"/>
            <a:gd name="f46" fmla="+- 0 0 f42"/>
            <a:gd name="f47" fmla="*/ f40 f36 1"/>
            <a:gd name="f48" fmla="*/ f41 f36 1"/>
            <a:gd name="f49" fmla="*/ f45 1 2"/>
            <a:gd name="f50" fmla="min f45 f44"/>
            <a:gd name="f51" fmla="*/ f44 f10 1"/>
            <a:gd name="f52" fmla="+- 0 0 f46"/>
            <a:gd name="f53" fmla="+- f6 f49 0"/>
            <a:gd name="f54" fmla="*/ f50 f9 1"/>
            <a:gd name="f55" fmla="*/ f51 1 100000"/>
            <a:gd name="f56" fmla="*/ f52 f0 1"/>
            <a:gd name="f57" fmla="*/ f49 f36 1"/>
            <a:gd name="f58" fmla="*/ f54 1 100000"/>
            <a:gd name="f59" fmla="*/ f56 1 f7"/>
            <a:gd name="f60" fmla="*/ f53 f36 1"/>
            <a:gd name="f61" fmla="*/ f55 f36 1"/>
            <a:gd name="f62" fmla="+- f55 f58 0"/>
            <a:gd name="f63" fmla="+- f59 0 f1"/>
            <a:gd name="f64" fmla="*/ f58 f36 1"/>
            <a:gd name="f65" fmla="cos 1 f63"/>
            <a:gd name="f66" fmla="sin 1 f63"/>
            <a:gd name="f67" fmla="*/ f62 f36 1"/>
            <a:gd name="f68" fmla="+- 0 0 f65"/>
            <a:gd name="f69" fmla="+- 0 0 f66"/>
            <a:gd name="f70" fmla="+- 0 0 f68"/>
            <a:gd name="f71" fmla="+- 0 0 f69"/>
            <a:gd name="f72" fmla="val f70"/>
            <a:gd name="f73" fmla="val f71"/>
            <a:gd name="f74" fmla="*/ f72 f49 1"/>
            <a:gd name="f75" fmla="*/ f73 f58 1"/>
            <a:gd name="f76" fmla="+- f40 0 f74"/>
            <a:gd name="f77" fmla="+- f58 0 f75"/>
            <a:gd name="f78" fmla="+- f41 f75 0"/>
            <a:gd name="f79" fmla="+- f78 0 f58"/>
            <a:gd name="f80" fmla="*/ f76 f36 1"/>
            <a:gd name="f81" fmla="*/ f77 f36 1"/>
            <a:gd name="f82" fmla="*/ f79 f3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33">
              <a:pos x="f47" y="f43"/>
            </a:cxn>
            <a:cxn ang="f34">
              <a:pos x="f43" y="f61"/>
            </a:cxn>
            <a:cxn ang="f35">
              <a:pos x="f47" y="f48"/>
            </a:cxn>
          </a:cxnLst>
          <a:rect l="f80" t="f81" r="f47" b="f82"/>
          <a:pathLst>
            <a:path stroke="0">
              <a:moveTo>
                <a:pt x="f47" y="f48"/>
              </a:moveTo>
              <a:arcTo wR="f57" hR="f64" stAng="f1" swAng="f1"/>
              <a:lnTo>
                <a:pt x="f60" y="f67"/>
              </a:lnTo>
              <a:arcTo wR="f57" hR="f64" stAng="f6" swAng="f8"/>
              <a:arcTo wR="f57" hR="f64" stAng="f1" swAng="f8"/>
              <a:lnTo>
                <a:pt x="f60" y="f64"/>
              </a:lnTo>
              <a:arcTo wR="f57" hR="f64" stAng="f0" swAng="f1"/>
              <a:close/>
            </a:path>
            <a:path fill="none">
              <a:moveTo>
                <a:pt x="f47" y="f48"/>
              </a:moveTo>
              <a:arcTo wR="f57" hR="f64" stAng="f1" swAng="f1"/>
              <a:lnTo>
                <a:pt x="f60" y="f67"/>
              </a:lnTo>
              <a:arcTo wR="f57" hR="f64" stAng="f6" swAng="f8"/>
              <a:arcTo wR="f57" hR="f64" stAng="f1" swAng="f8"/>
              <a:lnTo>
                <a:pt x="f60" y="f64"/>
              </a:lnTo>
              <a:arcTo wR="f57" hR="f64" stAng="f0" swAng="f1"/>
            </a:path>
          </a:pathLst>
        </a:custGeom>
        <a:noFill/>
        <a:ln w="28575">
          <a:solidFill>
            <a:srgbClr val="000000"/>
          </a:solidFill>
          <a:prstDash val="solid"/>
          <a:miter/>
        </a:ln>
      </xdr:spPr>
      <xdr:txBody>
        <a:bodyPr vert="horz" wrap="square" lIns="91440" tIns="45720" rIns="91440" bIns="45720" anchor="t" anchorCtr="0" compatLnSpc="1"/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E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161925</xdr:colOff>
      <xdr:row>9</xdr:row>
      <xdr:rowOff>19046</xdr:rowOff>
    </xdr:from>
    <xdr:ext cx="5020220" cy="3162296"/>
    <xdr:pic>
      <xdr:nvPicPr>
        <xdr:cNvPr id="2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4325" y="1857371"/>
          <a:ext cx="5020220" cy="316229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323853</xdr:colOff>
      <xdr:row>1</xdr:row>
      <xdr:rowOff>171450</xdr:rowOff>
    </xdr:from>
    <xdr:ext cx="5023539" cy="3157999"/>
    <xdr:pic>
      <xdr:nvPicPr>
        <xdr:cNvPr id="2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54078" y="361950"/>
          <a:ext cx="5023539" cy="315799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W27"/>
  <sheetViews>
    <sheetView workbookViewId="0"/>
  </sheetViews>
  <sheetFormatPr baseColWidth="10" defaultRowHeight="15" x14ac:dyDescent="0.25"/>
  <cols>
    <col min="1" max="1" width="11.42578125" customWidth="1"/>
    <col min="2" max="3" width="16.7109375" customWidth="1"/>
    <col min="4" max="4" width="2.7109375" customWidth="1"/>
    <col min="5" max="5" width="7.7109375" customWidth="1"/>
    <col min="6" max="6" width="2.85546875" customWidth="1"/>
    <col min="7" max="7" width="7.42578125" customWidth="1"/>
    <col min="8" max="8" width="2.42578125" customWidth="1"/>
    <col min="9" max="9" width="5.140625" customWidth="1"/>
    <col min="10" max="10" width="9.85546875" customWidth="1"/>
    <col min="11" max="12" width="11.42578125" customWidth="1"/>
    <col min="13" max="13" width="11.85546875" bestFit="1" customWidth="1"/>
    <col min="14" max="20" width="11.42578125" customWidth="1"/>
    <col min="21" max="21" width="11.85546875" bestFit="1" customWidth="1"/>
    <col min="22" max="22" width="11.42578125" customWidth="1"/>
  </cols>
  <sheetData>
    <row r="4" spans="2:23" x14ac:dyDescent="0.25">
      <c r="U4" s="1">
        <v>1</v>
      </c>
      <c r="V4" s="1">
        <v>1</v>
      </c>
      <c r="W4" s="1">
        <v>0</v>
      </c>
    </row>
    <row r="5" spans="2:23" ht="15.75" thickBot="1" x14ac:dyDescent="0.3">
      <c r="C5" s="2">
        <v>1</v>
      </c>
      <c r="D5" t="s">
        <v>0</v>
      </c>
      <c r="E5" s="2">
        <v>0</v>
      </c>
      <c r="F5" t="s">
        <v>1</v>
      </c>
      <c r="G5" s="2">
        <v>1</v>
      </c>
      <c r="H5" t="s">
        <v>2</v>
      </c>
      <c r="I5" s="1" t="s">
        <v>3</v>
      </c>
      <c r="J5" s="1">
        <v>3</v>
      </c>
      <c r="M5" s="1">
        <v>1</v>
      </c>
      <c r="N5" s="1">
        <v>0</v>
      </c>
      <c r="O5" s="3">
        <v>1</v>
      </c>
      <c r="P5" s="1">
        <v>3</v>
      </c>
      <c r="U5" s="1">
        <v>0</v>
      </c>
      <c r="V5" s="1">
        <v>1</v>
      </c>
      <c r="W5" s="1">
        <v>1</v>
      </c>
    </row>
    <row r="6" spans="2:23" thickTop="1" thickBot="1" x14ac:dyDescent="0.25">
      <c r="C6" s="2">
        <v>1</v>
      </c>
      <c r="D6" t="s">
        <v>0</v>
      </c>
      <c r="E6" s="2">
        <v>1</v>
      </c>
      <c r="F6" t="s">
        <v>1</v>
      </c>
      <c r="G6" s="2">
        <v>0</v>
      </c>
      <c r="H6" t="s">
        <v>2</v>
      </c>
      <c r="I6" s="1" t="s">
        <v>3</v>
      </c>
      <c r="J6" s="1">
        <v>5</v>
      </c>
      <c r="K6" s="4" t="s">
        <v>4</v>
      </c>
      <c r="M6" s="1">
        <v>1</v>
      </c>
      <c r="N6" s="1">
        <v>1</v>
      </c>
      <c r="O6" s="3">
        <v>0</v>
      </c>
      <c r="P6" s="1">
        <v>5</v>
      </c>
      <c r="S6" s="4" t="s">
        <v>5</v>
      </c>
      <c r="U6" s="5">
        <v>1</v>
      </c>
      <c r="V6" s="5">
        <v>0</v>
      </c>
      <c r="W6" s="5">
        <v>0</v>
      </c>
    </row>
    <row r="7" spans="2:23" thickTop="1" x14ac:dyDescent="0.25">
      <c r="C7" s="2">
        <v>0</v>
      </c>
      <c r="D7" t="s">
        <v>0</v>
      </c>
      <c r="E7" s="2">
        <v>1</v>
      </c>
      <c r="F7" t="s">
        <v>1</v>
      </c>
      <c r="G7" s="2">
        <v>0</v>
      </c>
      <c r="H7" t="s">
        <v>2</v>
      </c>
      <c r="I7" s="1" t="s">
        <v>3</v>
      </c>
      <c r="J7" s="1">
        <v>1</v>
      </c>
      <c r="K7" s="2"/>
      <c r="M7" s="1">
        <v>0</v>
      </c>
      <c r="N7" s="1">
        <v>1</v>
      </c>
      <c r="O7" s="3">
        <v>0</v>
      </c>
      <c r="P7" s="1">
        <v>1</v>
      </c>
      <c r="U7" s="6">
        <v>3</v>
      </c>
      <c r="V7" s="6">
        <v>5</v>
      </c>
      <c r="W7" s="6">
        <v>1</v>
      </c>
    </row>
    <row r="8" spans="2:23" x14ac:dyDescent="0.25">
      <c r="K8" s="2"/>
      <c r="U8" s="1"/>
      <c r="V8" s="1"/>
      <c r="W8" s="1"/>
    </row>
    <row r="9" spans="2:23" x14ac:dyDescent="0.25">
      <c r="K9" s="2"/>
      <c r="U9" s="1"/>
      <c r="V9" s="1"/>
      <c r="W9" s="1"/>
    </row>
    <row r="10" spans="2:23" thickBot="1" x14ac:dyDescent="0.25">
      <c r="K10" s="2"/>
      <c r="U10" s="1">
        <v>0</v>
      </c>
      <c r="V10" s="1">
        <v>1</v>
      </c>
      <c r="W10" s="1">
        <v>-1</v>
      </c>
    </row>
    <row r="11" spans="2:23" thickTop="1" thickBot="1" x14ac:dyDescent="0.25">
      <c r="B11" s="7" t="s">
        <v>6</v>
      </c>
      <c r="C11" s="8">
        <v>1</v>
      </c>
      <c r="K11" s="2"/>
      <c r="S11" s="9"/>
      <c r="U11" s="1">
        <v>0</v>
      </c>
      <c r="V11" s="1">
        <v>0</v>
      </c>
      <c r="W11" s="1">
        <v>1</v>
      </c>
    </row>
    <row r="12" spans="2:23" thickTop="1" thickBot="1" x14ac:dyDescent="0.25">
      <c r="B12" s="10" t="s">
        <v>7</v>
      </c>
      <c r="C12" s="11">
        <v>4</v>
      </c>
      <c r="K12" s="2"/>
      <c r="U12" s="1">
        <v>1</v>
      </c>
      <c r="V12" s="1">
        <v>-1</v>
      </c>
      <c r="W12" s="1">
        <v>1</v>
      </c>
    </row>
    <row r="13" spans="2:23" thickTop="1" thickBot="1" x14ac:dyDescent="0.25">
      <c r="B13" s="10" t="s">
        <v>8</v>
      </c>
      <c r="C13" s="11">
        <v>1</v>
      </c>
      <c r="K13" s="2"/>
      <c r="M13" s="1">
        <v>3</v>
      </c>
      <c r="N13" s="1">
        <v>0</v>
      </c>
      <c r="O13" s="1">
        <v>1</v>
      </c>
    </row>
    <row r="14" spans="2:23" thickTop="1" thickBot="1" x14ac:dyDescent="0.25">
      <c r="B14" s="12" t="s">
        <v>9</v>
      </c>
      <c r="C14" s="13">
        <v>-1</v>
      </c>
      <c r="K14" s="4" t="s">
        <v>10</v>
      </c>
      <c r="M14" s="1">
        <v>5</v>
      </c>
      <c r="N14" s="1">
        <v>1</v>
      </c>
      <c r="O14" s="1">
        <v>0</v>
      </c>
    </row>
    <row r="15" spans="2:23" thickTop="1" thickBot="1" x14ac:dyDescent="0.25">
      <c r="K15" s="2"/>
      <c r="M15" s="1">
        <v>1</v>
      </c>
      <c r="N15" s="1">
        <v>1</v>
      </c>
      <c r="O15" s="1">
        <v>0</v>
      </c>
    </row>
    <row r="16" spans="2:23" thickBot="1" x14ac:dyDescent="0.25">
      <c r="B16" s="14" t="s">
        <v>11</v>
      </c>
      <c r="C16" s="15"/>
      <c r="K16" s="2"/>
    </row>
    <row r="17" spans="2:15" thickBot="1" x14ac:dyDescent="0.25">
      <c r="B17" s="14" t="s">
        <v>0</v>
      </c>
      <c r="C17" s="15">
        <v>4</v>
      </c>
      <c r="K17" s="2"/>
    </row>
    <row r="18" spans="2:15" thickBot="1" x14ac:dyDescent="0.25">
      <c r="B18" s="14" t="s">
        <v>1</v>
      </c>
      <c r="C18" s="15">
        <v>1</v>
      </c>
      <c r="K18" s="2"/>
    </row>
    <row r="19" spans="2:15" thickBot="1" x14ac:dyDescent="0.25">
      <c r="B19" s="14" t="s">
        <v>2</v>
      </c>
      <c r="C19" s="15">
        <v>-1</v>
      </c>
      <c r="K19" s="2"/>
      <c r="M19" s="1">
        <v>1</v>
      </c>
      <c r="N19" s="1">
        <v>3</v>
      </c>
      <c r="O19" s="1">
        <v>1</v>
      </c>
    </row>
    <row r="20" spans="2:15" thickTop="1" thickBot="1" x14ac:dyDescent="0.25">
      <c r="K20" s="4" t="s">
        <v>12</v>
      </c>
      <c r="M20" s="1">
        <v>1</v>
      </c>
      <c r="N20" s="1">
        <v>5</v>
      </c>
      <c r="O20" s="1">
        <v>0</v>
      </c>
    </row>
    <row r="21" spans="2:15" thickTop="1" x14ac:dyDescent="0.25">
      <c r="K21" s="2"/>
      <c r="M21" s="1">
        <v>0</v>
      </c>
      <c r="N21" s="1">
        <v>1</v>
      </c>
      <c r="O21" s="1">
        <v>0</v>
      </c>
    </row>
    <row r="22" spans="2:15" x14ac:dyDescent="0.25">
      <c r="K22" s="2"/>
      <c r="M22" s="1"/>
    </row>
    <row r="23" spans="2:15" x14ac:dyDescent="0.25">
      <c r="K23" s="2"/>
    </row>
    <row r="24" spans="2:15" x14ac:dyDescent="0.25">
      <c r="K24" s="2"/>
    </row>
    <row r="25" spans="2:15" thickBot="1" x14ac:dyDescent="0.25">
      <c r="K25" s="2"/>
      <c r="M25" s="1">
        <v>1</v>
      </c>
      <c r="N25" s="1">
        <v>0</v>
      </c>
      <c r="O25" s="1">
        <v>3</v>
      </c>
    </row>
    <row r="26" spans="2:15" thickTop="1" thickBot="1" x14ac:dyDescent="0.25">
      <c r="K26" s="4" t="s">
        <v>13</v>
      </c>
      <c r="M26" s="1">
        <v>1</v>
      </c>
      <c r="N26" s="1">
        <v>1</v>
      </c>
      <c r="O26" s="1">
        <v>5</v>
      </c>
    </row>
    <row r="27" spans="2:15" thickTop="1" x14ac:dyDescent="0.25">
      <c r="M27" s="1">
        <v>0</v>
      </c>
      <c r="N27" s="1">
        <v>1</v>
      </c>
      <c r="O27" s="1">
        <v>1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I7" sqref="I7"/>
    </sheetView>
  </sheetViews>
  <sheetFormatPr baseColWidth="10" defaultRowHeight="15" x14ac:dyDescent="0.25"/>
  <cols>
    <col min="1" max="1" width="11.42578125" customWidth="1"/>
    <col min="2" max="2" width="35.28515625" customWidth="1"/>
    <col min="3" max="3" width="12.7109375" customWidth="1"/>
    <col min="4" max="4" width="20.5703125" customWidth="1"/>
    <col min="5" max="5" width="14.7109375" customWidth="1"/>
    <col min="6" max="6" width="24" customWidth="1"/>
    <col min="7" max="7" width="22.85546875" customWidth="1"/>
    <col min="8" max="8" width="24.42578125" customWidth="1"/>
    <col min="9" max="9" width="11.42578125" customWidth="1"/>
  </cols>
  <sheetData>
    <row r="2" spans="2:9" ht="15.75" thickBot="1" x14ac:dyDescent="0.3"/>
    <row r="3" spans="2:9" ht="16.5" thickBot="1" x14ac:dyDescent="0.3">
      <c r="B3" s="16" t="s">
        <v>14</v>
      </c>
      <c r="C3" s="17"/>
      <c r="E3" s="18" t="s">
        <v>15</v>
      </c>
      <c r="F3" s="18" t="s">
        <v>16</v>
      </c>
      <c r="H3" s="19" t="s">
        <v>17</v>
      </c>
      <c r="I3" s="19" t="s">
        <v>18</v>
      </c>
    </row>
    <row r="4" spans="2:9" ht="16.5" thickTop="1" thickBot="1" x14ac:dyDescent="0.3">
      <c r="B4" s="20" t="s">
        <v>19</v>
      </c>
      <c r="C4" s="21">
        <v>260</v>
      </c>
      <c r="E4" s="22" t="s">
        <v>20</v>
      </c>
      <c r="F4" s="23">
        <v>88000</v>
      </c>
      <c r="H4" s="24" t="s">
        <v>21</v>
      </c>
      <c r="I4" s="25">
        <v>0.1</v>
      </c>
    </row>
    <row r="5" spans="2:9" ht="15.75" thickBot="1" x14ac:dyDescent="0.3">
      <c r="B5" s="26" t="s">
        <v>22</v>
      </c>
      <c r="C5" s="21">
        <v>700</v>
      </c>
      <c r="E5" s="27" t="s">
        <v>23</v>
      </c>
      <c r="F5" s="28">
        <v>113000</v>
      </c>
      <c r="H5" s="29" t="s">
        <v>24</v>
      </c>
      <c r="I5" s="30">
        <v>0.04</v>
      </c>
    </row>
    <row r="6" spans="2:9" ht="15.75" thickBot="1" x14ac:dyDescent="0.3">
      <c r="B6" s="26" t="s">
        <v>25</v>
      </c>
      <c r="C6" s="21">
        <v>0</v>
      </c>
      <c r="E6" s="27" t="s">
        <v>26</v>
      </c>
      <c r="F6" s="28">
        <v>116000</v>
      </c>
      <c r="H6" s="29" t="s">
        <v>27</v>
      </c>
      <c r="I6" s="30">
        <v>0.05</v>
      </c>
    </row>
    <row r="7" spans="2:9" ht="16.5" thickBot="1" x14ac:dyDescent="0.3">
      <c r="E7" s="27" t="s">
        <v>28</v>
      </c>
      <c r="F7" s="31">
        <v>56980</v>
      </c>
      <c r="H7" s="29" t="s">
        <v>29</v>
      </c>
      <c r="I7" s="30">
        <v>0</v>
      </c>
    </row>
    <row r="8" spans="2:9" ht="16.5" thickBot="1" x14ac:dyDescent="0.3">
      <c r="B8" s="16" t="s">
        <v>30</v>
      </c>
      <c r="C8" s="16"/>
    </row>
    <row r="9" spans="2:9" ht="16.5" thickTop="1" thickBot="1" x14ac:dyDescent="0.3">
      <c r="B9" s="20" t="s">
        <v>31</v>
      </c>
      <c r="C9" s="32">
        <v>6400</v>
      </c>
    </row>
    <row r="10" spans="2:9" ht="15.75" thickBot="1" x14ac:dyDescent="0.3">
      <c r="B10" s="26" t="s">
        <v>49</v>
      </c>
      <c r="C10" s="21">
        <v>3200</v>
      </c>
    </row>
    <row r="11" spans="2:9" ht="15.75" thickBot="1" x14ac:dyDescent="0.3">
      <c r="C11" s="1"/>
    </row>
    <row r="12" spans="2:9" ht="16.5" thickBot="1" x14ac:dyDescent="0.3">
      <c r="B12" s="16" t="s">
        <v>32</v>
      </c>
      <c r="C12" s="16"/>
    </row>
    <row r="13" spans="2:9" ht="16.5" thickTop="1" thickBot="1" x14ac:dyDescent="0.3">
      <c r="B13" s="20" t="s">
        <v>33</v>
      </c>
      <c r="C13" s="32">
        <v>1300</v>
      </c>
    </row>
    <row r="14" spans="2:9" ht="15.75" thickBot="1" x14ac:dyDescent="0.3">
      <c r="B14" s="26" t="s">
        <v>34</v>
      </c>
      <c r="C14" s="21">
        <v>1000</v>
      </c>
    </row>
    <row r="15" spans="2:9" ht="15.75" thickBot="1" x14ac:dyDescent="0.3">
      <c r="B15" s="26" t="s">
        <v>35</v>
      </c>
      <c r="C15" s="21">
        <v>1700</v>
      </c>
    </row>
    <row r="16" spans="2:9" ht="15.75" thickBot="1" x14ac:dyDescent="0.3">
      <c r="C16" s="1"/>
    </row>
    <row r="17" spans="2:6" ht="16.5" thickBot="1" x14ac:dyDescent="0.3">
      <c r="B17" s="43" t="s">
        <v>36</v>
      </c>
      <c r="C17" s="49" t="s">
        <v>20</v>
      </c>
      <c r="D17" s="44"/>
      <c r="E17" s="44"/>
      <c r="F17" s="45"/>
    </row>
    <row r="18" spans="2:6" ht="16.5" thickTop="1" thickBot="1" x14ac:dyDescent="0.3">
      <c r="B18" s="46" t="s">
        <v>37</v>
      </c>
      <c r="C18" s="50">
        <v>700</v>
      </c>
      <c r="D18" s="45"/>
      <c r="E18" s="45"/>
      <c r="F18" s="45"/>
    </row>
    <row r="19" spans="2:6" ht="15.75" thickBot="1" x14ac:dyDescent="0.3">
      <c r="B19" s="47" t="s">
        <v>38</v>
      </c>
      <c r="C19" s="51">
        <v>1000</v>
      </c>
      <c r="D19" s="45"/>
      <c r="E19" s="45"/>
      <c r="F19" s="45"/>
    </row>
    <row r="20" spans="2:6" ht="15.75" thickBot="1" x14ac:dyDescent="0.3">
      <c r="B20" s="48" t="s">
        <v>39</v>
      </c>
      <c r="C20" s="52">
        <v>1200</v>
      </c>
      <c r="D20" s="45"/>
      <c r="E20" s="45"/>
      <c r="F20" s="45"/>
    </row>
  </sheetData>
  <pageMargins left="0.70000000000000007" right="0.70000000000000007" top="0.75" bottom="0.75" header="0.30000000000000004" footer="0.3000000000000000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J7"/>
  <sheetViews>
    <sheetView tabSelected="1" topLeftCell="B1" zoomScale="90" zoomScaleNormal="90" workbookViewId="0">
      <selection activeCell="J8" sqref="J8"/>
    </sheetView>
  </sheetViews>
  <sheetFormatPr baseColWidth="10" defaultRowHeight="15" x14ac:dyDescent="0.25"/>
  <cols>
    <col min="1" max="2" width="11.42578125" customWidth="1"/>
    <col min="3" max="3" width="34.5703125" customWidth="1"/>
    <col min="4" max="4" width="33.85546875" customWidth="1"/>
    <col min="5" max="5" width="30.28515625" customWidth="1"/>
    <col min="6" max="6" width="24.42578125" customWidth="1"/>
    <col min="7" max="7" width="22.85546875" customWidth="1"/>
    <col min="8" max="8" width="18.140625" customWidth="1"/>
    <col min="9" max="9" width="11.42578125" customWidth="1"/>
  </cols>
  <sheetData>
    <row r="4" spans="2:10" ht="15.75" thickBot="1" x14ac:dyDescent="0.3"/>
    <row r="5" spans="2:10" ht="15.75" thickBot="1" x14ac:dyDescent="0.3">
      <c r="B5" s="33" t="s">
        <v>15</v>
      </c>
      <c r="C5" s="34" t="s">
        <v>40</v>
      </c>
      <c r="D5" s="34" t="s">
        <v>30</v>
      </c>
      <c r="E5" s="34" t="s">
        <v>41</v>
      </c>
      <c r="F5" s="34" t="s">
        <v>42</v>
      </c>
      <c r="G5" s="35" t="s">
        <v>43</v>
      </c>
      <c r="H5" s="36" t="s">
        <v>44</v>
      </c>
      <c r="I5" s="36" t="s">
        <v>45</v>
      </c>
      <c r="J5" s="37" t="s">
        <v>46</v>
      </c>
    </row>
    <row r="6" spans="2:10" ht="16.5" thickTop="1" thickBot="1" x14ac:dyDescent="0.3">
      <c r="B6" s="38" t="s">
        <v>26</v>
      </c>
      <c r="C6" s="20" t="s">
        <v>22</v>
      </c>
      <c r="D6" s="20" t="s">
        <v>31</v>
      </c>
      <c r="E6" s="20" t="s">
        <v>33</v>
      </c>
      <c r="F6" s="20" t="s">
        <v>37</v>
      </c>
      <c r="G6" s="39" t="s">
        <v>29</v>
      </c>
      <c r="H6" s="40" t="s">
        <v>47</v>
      </c>
      <c r="I6" s="40">
        <v>0.21</v>
      </c>
      <c r="J6" s="41" t="s">
        <v>48</v>
      </c>
    </row>
    <row r="7" spans="2:10" ht="15.75" thickBot="1" x14ac:dyDescent="0.3">
      <c r="B7" s="42">
        <f>IF($B$6="Model 3",Informacion_TESLA!F4,IF($B$6="Model S",Informacion_TESLA!F5,IF($B$6="Model X",Informacion_TESLA!F6,Informacion_TESLA!F7)))</f>
        <v>116000</v>
      </c>
      <c r="C7" s="42">
        <f>IF(C6="Piloto Automático",Informacion_TESLA!C4,IF(C6="Capacidad de conducción autónoma",Informacion_TESLA!C5,Informacion_TESLA!C6))</f>
        <v>700</v>
      </c>
      <c r="D7" s="42">
        <f>IF($B$6="Model X",IF($D$6= "Configuración 6 asientos",Informacion_TESLA!$C$9,Informacion_TESLA!$C$10),0)</f>
        <v>6400</v>
      </c>
      <c r="E7" s="42">
        <f>IF($E$6="Llantas Turbine negro ónix 22",Informacion_TESLA!C15,IF(E6="Llantas Sonic Carbon 20",Informacion_TESLA!C14,Informacion_TESLA!C13))</f>
        <v>1300</v>
      </c>
      <c r="F7" s="42">
        <f>IF($F$6="Crema premium",Informacion_TESLA!C19,IF(F6="Todo en negro premium",Informacion_TESLA!C18,Informacion_TESLA!C20))</f>
        <v>700</v>
      </c>
      <c r="G7" s="42" t="str">
        <f>IF($G$6="Segundo coche","10%",IF($G$6=Informacion_TESLA!H5,"4%",IF($G$6=Informacion_TESLA!H6,"5%","0%")))</f>
        <v>0%</v>
      </c>
      <c r="H7" s="42">
        <f>IF($G$6=Informacion_TESLA!H4,(B7+C7+D7+E7+F7)-(B7+C7+D7+E7+F7)*10%,IF($G$6=Informacion_TESLA!H5,(B7+C7+D7+E7+F7)-(B7+C7+D7+E7+F7)*4%,IF($G$6=Informacion_TESLA!H6,(B7+C7+D7+E7+F7)-(B7+C7+D7+E7+F7)*5%,(B7+C7+D7+E7+F7))))</f>
        <v>125100</v>
      </c>
      <c r="I7" s="42">
        <f>H7*21%</f>
        <v>26271</v>
      </c>
      <c r="J7" s="42">
        <f>H7+I7</f>
        <v>151371</v>
      </c>
    </row>
  </sheetData>
  <pageMargins left="0.70000000000000007" right="0.70000000000000007" top="0.75" bottom="0.75" header="0.30000000000000004" footer="0.30000000000000004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Informacion_TESLA!$E$4:$E$7</xm:f>
          </x14:formula1>
          <xm:sqref>B6</xm:sqref>
        </x14:dataValidation>
        <x14:dataValidation type="list" allowBlank="1" showInputMessage="1" showErrorMessage="1">
          <x14:formula1>
            <xm:f>Informacion_TESLA!$B$4:$B$6</xm:f>
          </x14:formula1>
          <xm:sqref>C6</xm:sqref>
        </x14:dataValidation>
        <x14:dataValidation type="list" allowBlank="1" showInputMessage="1" showErrorMessage="1">
          <x14:formula1>
            <xm:f>Informacion_TESLA!$B$9:$B$10</xm:f>
          </x14:formula1>
          <xm:sqref>D6</xm:sqref>
        </x14:dataValidation>
        <x14:dataValidation type="list" allowBlank="1" showInputMessage="1" showErrorMessage="1">
          <x14:formula1>
            <xm:f>Informacion_TESLA!$B$13:$B$15</xm:f>
          </x14:formula1>
          <xm:sqref>E6</xm:sqref>
        </x14:dataValidation>
        <x14:dataValidation type="list" allowBlank="1" showInputMessage="1" showErrorMessage="1">
          <x14:formula1>
            <xm:f>Informacion_TESLA!$B$18:$B$20</xm:f>
          </x14:formula1>
          <xm:sqref>F6</xm:sqref>
        </x14:dataValidation>
        <x14:dataValidation type="list" allowBlank="1" showInputMessage="1" showErrorMessage="1">
          <x14:formula1>
            <xm:f>Informacion_TESLA!$H$4:$H$7</xm:f>
          </x14:formula1>
          <xm:sqref>G6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Matrices_y_Cramer</vt:lpstr>
      <vt:lpstr>Informacion_TESLA</vt:lpstr>
      <vt:lpstr>Presupuesto_TESLA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Alumno04</dc:creator>
  <cp:lastModifiedBy>Fran</cp:lastModifiedBy>
  <dcterms:created xsi:type="dcterms:W3CDTF">2019-04-08T07:21:23Z</dcterms:created>
  <dcterms:modified xsi:type="dcterms:W3CDTF">2019-04-23T17:24:55Z</dcterms:modified>
</cp:coreProperties>
</file>