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UL\"/>
    </mc:Choice>
  </mc:AlternateContent>
  <xr:revisionPtr revIDLastSave="0" documentId="8_{AC6D9EAF-F4FB-4FB9-9F11-7DED901A2FF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tiro" sheetId="1" r:id="rId1"/>
  </sheets>
  <calcPr calcId="191029"/>
</workbook>
</file>

<file path=xl/calcChain.xml><?xml version="1.0" encoding="utf-8"?>
<calcChain xmlns="http://schemas.openxmlformats.org/spreadsheetml/2006/main">
  <c r="A22" i="1" l="1"/>
  <c r="P8" i="1"/>
  <c r="C22" i="1" s="1"/>
  <c r="B22" i="1" l="1"/>
  <c r="B24" i="1" s="1"/>
  <c r="C24" i="1" s="1"/>
  <c r="B13" i="1" s="1"/>
  <c r="F26" i="1"/>
  <c r="B14" i="1"/>
  <c r="G26" i="1"/>
  <c r="B15" i="1"/>
  <c r="B12" i="1"/>
  <c r="B25" i="1"/>
  <c r="B26" i="1" s="1"/>
  <c r="C26" i="1"/>
  <c r="C25" i="1" l="1"/>
  <c r="H27" i="1" s="1"/>
  <c r="F27" i="1"/>
  <c r="G30" i="1" s="1" a="1"/>
  <c r="G27" i="1"/>
  <c r="G30" i="1" l="1"/>
  <c r="K25" i="1" s="1" a="1"/>
  <c r="H30" i="1"/>
  <c r="G31" i="1"/>
  <c r="H31" i="1"/>
  <c r="K25" i="1" l="1"/>
  <c r="K26" i="1"/>
  <c r="C13" i="1" l="1"/>
  <c r="C14" i="1"/>
  <c r="C15" i="1"/>
  <c r="C11" i="1"/>
  <c r="C12" i="1"/>
</calcChain>
</file>

<file path=xl/sharedStrings.xml><?xml version="1.0" encoding="utf-8"?>
<sst xmlns="http://schemas.openxmlformats.org/spreadsheetml/2006/main" count="24" uniqueCount="22">
  <si>
    <t>Variables</t>
  </si>
  <si>
    <t>Datos</t>
  </si>
  <si>
    <t>Velocidad</t>
  </si>
  <si>
    <t>Ángulo</t>
  </si>
  <si>
    <t>Radianes</t>
  </si>
  <si>
    <t>X</t>
  </si>
  <si>
    <t>Y</t>
  </si>
  <si>
    <t>Vtotal</t>
  </si>
  <si>
    <t>VY</t>
  </si>
  <si>
    <t>VX</t>
  </si>
  <si>
    <t>tiempo total</t>
  </si>
  <si>
    <t>x total</t>
  </si>
  <si>
    <t>t en hmax</t>
  </si>
  <si>
    <t>hmax</t>
  </si>
  <si>
    <t>x</t>
  </si>
  <si>
    <t>y</t>
  </si>
  <si>
    <t>=</t>
  </si>
  <si>
    <t>x en hmax</t>
  </si>
  <si>
    <t>Ángulo(rad)</t>
  </si>
  <si>
    <t>funcion</t>
  </si>
  <si>
    <t>m/s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</si>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</sst>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2" fontId="2" fillId="0" borderId="0" xfId="1" applyNumberFormat="1" applyFont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7" xfId="1" applyNumberFormat="1" applyFont="1" applyBorder="1" applyAlignment="1">
      <alignment horizontal="center"/>
    </xf>
    <xf numFmtId="43" fontId="0" fillId="0" borderId="0" xfId="0" applyNumberFormat="1"/>
    <xf numFmtId="2" fontId="0" fillId="0" borderId="7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11" fontId="2" fillId="0" borderId="0" xfId="0" applyNumberFormat="1" applyFon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6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Trayectoria de la bola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Trayectoria de la bola</c:v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tiro!$B$10:$B$18</c:f>
              <c:numCache>
                <c:formatCode>0.00</c:formatCode>
                <c:ptCount val="9"/>
                <c:pt idx="1">
                  <c:v>0</c:v>
                </c:pt>
                <c:pt idx="2">
                  <c:v>10.047801940107991</c:v>
                </c:pt>
                <c:pt idx="3">
                  <c:v>20.095603880215982</c:v>
                </c:pt>
                <c:pt idx="4">
                  <c:v>30.218953203332301</c:v>
                </c:pt>
                <c:pt idx="5">
                  <c:v>40.191207760431965</c:v>
                </c:pt>
              </c:numCache>
            </c:numRef>
          </c:xVal>
          <c:yVal>
            <c:numRef>
              <c:f>tiro!$C$10:$C$18</c:f>
              <c:numCache>
                <c:formatCode>0.00</c:formatCode>
                <c:ptCount val="9"/>
                <c:pt idx="1">
                  <c:v>0</c:v>
                </c:pt>
                <c:pt idx="2">
                  <c:v>6.3187865328528332</c:v>
                </c:pt>
                <c:pt idx="3">
                  <c:v>8.4250487104704437</c:v>
                </c:pt>
                <c:pt idx="4">
                  <c:v>6.2869943455373303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3-4A22-88DD-035C9B77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89888"/>
        <c:axId val="132026368"/>
      </c:scatterChart>
      <c:valAx>
        <c:axId val="1319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</c:spPr>
        <c:crossAx val="132026368"/>
        <c:crosses val="autoZero"/>
        <c:crossBetween val="midCat"/>
      </c:valAx>
      <c:valAx>
        <c:axId val="13202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89888"/>
        <c:crosses val="autoZero"/>
        <c:crossBetween val="midCat"/>
      </c:valAx>
      <c:spPr>
        <a:blipFill dpi="0" rotWithShape="1">
          <a:blip xmlns:r="http://schemas.openxmlformats.org/officeDocument/2006/relationships" r:embed="rId1"/>
          <a:srcRect/>
          <a:stretch>
            <a:fillRect r="-18000" b="-14000"/>
          </a:stretch>
        </a:blipFill>
      </c:spPr>
    </c:plotArea>
    <c:legend>
      <c:legendPos val="r"/>
      <c:overlay val="0"/>
    </c:legend>
    <c:plotVisOnly val="1"/>
    <c:dispBlanksAs val="gap"/>
    <c:showDLblsOverMax val="0"/>
  </c:chart>
  <c:spPr>
    <a:gradFill flip="none" rotWithShape="1"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16200000" scaled="1"/>
      <a:tileRect/>
    </a:gra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0</xdr:row>
      <xdr:rowOff>133350</xdr:rowOff>
    </xdr:from>
    <xdr:to>
      <xdr:col>13</xdr:col>
      <xdr:colOff>504824</xdr:colOff>
      <xdr:row>22</xdr:row>
      <xdr:rowOff>180975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5" displayName="Tabla5" ref="B4:C6" totalsRowShown="0" headerRowDxfId="5" headerRowBorderDxfId="4" tableBorderDxfId="3" totalsRowBorderDxfId="2">
  <autoFilter ref="B4:C6" xr:uid="{00000000-0009-0000-0100-000001000000}"/>
  <tableColumns count="2">
    <tableColumn id="1" xr3:uid="{00000000-0010-0000-0000-000001000000}" name="Variables" dataDxfId="1"/>
    <tableColumn id="2" xr3:uid="{00000000-0010-0000-0000-000002000000}" name="Da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35"/>
  <sheetViews>
    <sheetView showGridLines="0" tabSelected="1" zoomScaleNormal="100" workbookViewId="0">
      <selection activeCell="H27" sqref="H27"/>
    </sheetView>
  </sheetViews>
  <sheetFormatPr baseColWidth="10" defaultRowHeight="15" x14ac:dyDescent="0.25"/>
  <cols>
    <col min="1" max="1" width="14" customWidth="1"/>
    <col min="2" max="2" width="12" customWidth="1"/>
    <col min="3" max="3" width="20.28515625" customWidth="1"/>
    <col min="4" max="4" width="11.85546875" bestFit="1" customWidth="1"/>
    <col min="7" max="7" width="11.85546875" bestFit="1" customWidth="1"/>
    <col min="11" max="11" width="11.85546875" bestFit="1" customWidth="1"/>
  </cols>
  <sheetData>
    <row r="4" spans="2:16" x14ac:dyDescent="0.25">
      <c r="B4" s="1" t="s">
        <v>0</v>
      </c>
      <c r="C4" s="2" t="s">
        <v>1</v>
      </c>
    </row>
    <row r="5" spans="2:16" x14ac:dyDescent="0.25">
      <c r="B5" s="3" t="s">
        <v>2</v>
      </c>
      <c r="C5" s="4">
        <v>20</v>
      </c>
      <c r="D5" s="11" t="s">
        <v>20</v>
      </c>
    </row>
    <row r="6" spans="2:16" x14ac:dyDescent="0.25">
      <c r="B6" s="3" t="s">
        <v>3</v>
      </c>
      <c r="C6" s="5">
        <v>40</v>
      </c>
      <c r="D6" s="11" t="s">
        <v>21</v>
      </c>
    </row>
    <row r="8" spans="2:16" x14ac:dyDescent="0.25">
      <c r="O8" s="6" t="s">
        <v>4</v>
      </c>
      <c r="P8" s="7">
        <f>(C6*2*3.14)/360</f>
        <v>0.69777777777777783</v>
      </c>
    </row>
    <row r="9" spans="2:16" x14ac:dyDescent="0.25">
      <c r="B9" s="17" t="s">
        <v>5</v>
      </c>
      <c r="C9" s="17" t="s">
        <v>6</v>
      </c>
    </row>
    <row r="10" spans="2:16" x14ac:dyDescent="0.25">
      <c r="B10" s="18"/>
      <c r="C10" s="18"/>
    </row>
    <row r="11" spans="2:16" x14ac:dyDescent="0.25">
      <c r="B11" s="8">
        <v>0</v>
      </c>
      <c r="C11" s="8">
        <f>-K25*B11^2+K26*B11</f>
        <v>0</v>
      </c>
    </row>
    <row r="12" spans="2:16" x14ac:dyDescent="0.25">
      <c r="B12" s="8">
        <f>C24/4</f>
        <v>10.047801940107991</v>
      </c>
      <c r="C12" s="9">
        <f>-K25*B12^2+K26*B12</f>
        <v>6.3187865328528332</v>
      </c>
    </row>
    <row r="13" spans="2:16" x14ac:dyDescent="0.25">
      <c r="B13" s="8">
        <f>C24/2</f>
        <v>20.095603880215982</v>
      </c>
      <c r="C13" s="9">
        <f>-K25*B13^2+K26*B13</f>
        <v>8.4250487104704437</v>
      </c>
    </row>
    <row r="14" spans="2:16" x14ac:dyDescent="0.25">
      <c r="B14" s="8">
        <f>C24/1.33</f>
        <v>30.218953203332301</v>
      </c>
      <c r="C14" s="8">
        <f>-K25*B14^2+K26*B14</f>
        <v>6.2869943455373303</v>
      </c>
    </row>
    <row r="15" spans="2:16" x14ac:dyDescent="0.25">
      <c r="B15" s="8">
        <f>C24</f>
        <v>40.191207760431965</v>
      </c>
      <c r="C15" s="8">
        <f>-K25*B15^2+K26*B15</f>
        <v>0</v>
      </c>
    </row>
    <row r="21" spans="1:13" x14ac:dyDescent="0.25">
      <c r="A21" s="10" t="s">
        <v>7</v>
      </c>
      <c r="B21" s="10" t="s">
        <v>8</v>
      </c>
      <c r="C21" s="10" t="s">
        <v>9</v>
      </c>
      <c r="D21" s="11"/>
    </row>
    <row r="22" spans="1:13" x14ac:dyDescent="0.25">
      <c r="A22" s="8">
        <f>C5</f>
        <v>20</v>
      </c>
      <c r="B22" s="8">
        <f>C5*SIN(P8)</f>
        <v>12.850328973424016</v>
      </c>
      <c r="C22" s="8">
        <f>C5*COS(P8)</f>
        <v>15.325437849365978</v>
      </c>
      <c r="D22" s="11"/>
    </row>
    <row r="23" spans="1:13" x14ac:dyDescent="0.25">
      <c r="A23" s="11"/>
      <c r="B23" s="11"/>
      <c r="C23" s="11"/>
      <c r="D23" s="11"/>
    </row>
    <row r="24" spans="1:13" x14ac:dyDescent="0.25">
      <c r="A24" s="10" t="s">
        <v>10</v>
      </c>
      <c r="B24" s="8">
        <f>B22/4.9</f>
        <v>2.6225161170253091</v>
      </c>
      <c r="C24" s="9">
        <f>B24*C22</f>
        <v>40.191207760431965</v>
      </c>
      <c r="D24" s="10" t="s">
        <v>11</v>
      </c>
    </row>
    <row r="25" spans="1:13" x14ac:dyDescent="0.25">
      <c r="A25" s="10" t="s">
        <v>12</v>
      </c>
      <c r="B25" s="8">
        <f>B22/9.8</f>
        <v>1.3112580585126545</v>
      </c>
      <c r="C25" s="8">
        <f>B22*B25-4.9*(B25^2)</f>
        <v>8.4250487104704437</v>
      </c>
      <c r="D25" s="10" t="s">
        <v>13</v>
      </c>
      <c r="F25" s="10" t="s">
        <v>14</v>
      </c>
      <c r="G25" s="10" t="s">
        <v>15</v>
      </c>
      <c r="H25" s="10" t="s">
        <v>16</v>
      </c>
      <c r="I25" s="11"/>
      <c r="J25" s="10" t="s">
        <v>14</v>
      </c>
      <c r="K25" s="12">
        <f t="array" ref="K25:K26">MMULT(G30:H31,H26:H27)</f>
        <v>2.0862689650172357E-2</v>
      </c>
      <c r="M25" s="13"/>
    </row>
    <row r="26" spans="1:13" x14ac:dyDescent="0.25">
      <c r="A26" s="10" t="s">
        <v>17</v>
      </c>
      <c r="B26" s="9">
        <f>C22*B25</f>
        <v>20.095603880215982</v>
      </c>
      <c r="C26" s="8">
        <f>P8</f>
        <v>0.69777777777777783</v>
      </c>
      <c r="D26" s="10" t="s">
        <v>18</v>
      </c>
      <c r="F26" s="12">
        <f>-(C24^2)</f>
        <v>-1615.3331812422066</v>
      </c>
      <c r="G26" s="14">
        <f>C24</f>
        <v>40.191207760431965</v>
      </c>
      <c r="H26" s="14">
        <v>0</v>
      </c>
      <c r="J26" s="15" t="s">
        <v>15</v>
      </c>
      <c r="K26" s="12">
        <v>0.83849669417149086</v>
      </c>
      <c r="M26" s="13"/>
    </row>
    <row r="27" spans="1:13" x14ac:dyDescent="0.25">
      <c r="B27" s="13"/>
      <c r="F27" s="12">
        <f>-(B26^2)</f>
        <v>-403.83329531055165</v>
      </c>
      <c r="G27" s="14">
        <f>B26</f>
        <v>20.095603880215982</v>
      </c>
      <c r="H27" s="14">
        <f>C25</f>
        <v>8.4250487104704437</v>
      </c>
    </row>
    <row r="30" spans="1:13" x14ac:dyDescent="0.25">
      <c r="F30" s="6" t="s">
        <v>19</v>
      </c>
      <c r="G30" s="16">
        <f t="array" ref="G30:H31">MINVERSE(F26:G27)</f>
        <v>-1.2381346605298982E-3</v>
      </c>
      <c r="H30" s="16">
        <v>2.4762693210597961E-3</v>
      </c>
    </row>
    <row r="31" spans="1:13" x14ac:dyDescent="0.25">
      <c r="F31" s="6"/>
      <c r="G31" s="16">
        <v>-2.4881063688374519E-2</v>
      </c>
      <c r="H31" s="16">
        <v>9.9524254753498076E-2</v>
      </c>
    </row>
    <row r="35" spans="4:4" x14ac:dyDescent="0.25">
      <c r="D35" s="13"/>
    </row>
  </sheetData>
  <mergeCells count="2">
    <mergeCell ref="B9:B10"/>
    <mergeCell ref="C9:C10"/>
  </mergeCells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</dc:creator>
  <cp:lastModifiedBy>Luque</cp:lastModifiedBy>
  <dcterms:created xsi:type="dcterms:W3CDTF">2019-03-26T15:33:54Z</dcterms:created>
  <dcterms:modified xsi:type="dcterms:W3CDTF">2019-03-27T20:18:56Z</dcterms:modified>
</cp:coreProperties>
</file>