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5" windowWidth="13995" windowHeight="10740"/>
  </bookViews>
  <sheets>
    <sheet name="Hoja1" sheetId="1" r:id="rId1"/>
    <sheet name="Hoja2" sheetId="2" r:id="rId2"/>
    <sheet name="Hoja3" sheetId="3" r:id="rId3"/>
  </sheets>
  <definedNames>
    <definedName name="TIROS">Hoja1!$C$5:$C$27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F15" i="1"/>
  <c r="N24" i="1"/>
  <c r="N23" i="1"/>
  <c r="N22" i="1"/>
  <c r="N21" i="1"/>
  <c r="N20" i="1"/>
  <c r="N19" i="1"/>
  <c r="K20" i="1"/>
  <c r="K19" i="1"/>
  <c r="K18" i="1"/>
  <c r="F6" i="1" l="1"/>
  <c r="F7" i="1"/>
  <c r="F8" i="1"/>
  <c r="F9" i="1"/>
  <c r="F10" i="1"/>
  <c r="F11" i="1"/>
  <c r="F12" i="1"/>
  <c r="F13" i="1"/>
  <c r="F14" i="1"/>
  <c r="F16" i="1"/>
  <c r="F5" i="1"/>
  <c r="N25" i="1"/>
  <c r="C27" i="1"/>
</calcChain>
</file>

<file path=xl/sharedStrings.xml><?xml version="1.0" encoding="utf-8"?>
<sst xmlns="http://schemas.openxmlformats.org/spreadsheetml/2006/main" count="21" uniqueCount="21">
  <si>
    <t>CALCULO DE FRECUENCIAS DE ACIERTOS</t>
  </si>
  <si>
    <t>Concursantes</t>
  </si>
  <si>
    <t>Dianas</t>
  </si>
  <si>
    <t>Media de aciertos</t>
  </si>
  <si>
    <t>Máximo</t>
  </si>
  <si>
    <t>Mínimo</t>
  </si>
  <si>
    <t>Aciertos</t>
  </si>
  <si>
    <t>Serie Amarilla</t>
  </si>
  <si>
    <t>Serie Roja</t>
  </si>
  <si>
    <t>Serie Azul</t>
  </si>
  <si>
    <t>Serie Negra</t>
  </si>
  <si>
    <t>Serie Blanca</t>
  </si>
  <si>
    <t>Serie mínima</t>
  </si>
  <si>
    <t>Totales</t>
  </si>
  <si>
    <t>Total</t>
  </si>
  <si>
    <t>Frecuencia</t>
  </si>
  <si>
    <t>Moda</t>
  </si>
  <si>
    <t>desviacion</t>
  </si>
  <si>
    <t>Numero de datos</t>
  </si>
  <si>
    <t>Percentil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</si>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</sst>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5" borderId="0" xfId="2" applyAlignment="1">
      <alignment horizontal="center" vertical="center"/>
    </xf>
    <xf numFmtId="0" fontId="5" fillId="4" borderId="0" xfId="1" applyAlignment="1">
      <alignment horizontal="center" vertical="center"/>
    </xf>
    <xf numFmtId="0" fontId="5" fillId="4" borderId="0" xfId="1" applyBorder="1" applyAlignment="1">
      <alignment horizontal="center" vertical="center"/>
    </xf>
    <xf numFmtId="0" fontId="2" fillId="5" borderId="0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1" applyBorder="1" applyAlignment="1">
      <alignment horizontal="center" vertical="center"/>
    </xf>
    <xf numFmtId="0" fontId="5" fillId="4" borderId="0" xfId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1" fillId="6" borderId="0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7" borderId="0" xfId="4" applyAlignment="1">
      <alignment horizontal="center" vertical="center"/>
    </xf>
    <xf numFmtId="2" fontId="2" fillId="5" borderId="0" xfId="2" applyNumberFormat="1" applyBorder="1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5">
    <cellStyle name="20% - Énfasis5" xfId="2" builtinId="46"/>
    <cellStyle name="40% - Énfasis1" xfId="3" builtinId="31"/>
    <cellStyle name="40% - Énfasis5" xfId="4" builtinId="47"/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4020981161138642"/>
          <c:y val="2.959831108068013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8.3861174268310065E-2"/>
          <c:y val="7.0743136420297351E-2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Hoja1!$G$5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032-4AF7-B1F0-3AD9E48986C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032-4AF7-B1F0-3AD9E48986C0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032-4AF7-B1F0-3AD9E48986C0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032-4AF7-B1F0-3AD9E48986C0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032-4AF7-B1F0-3AD9E48986C0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032-4AF7-B1F0-3AD9E48986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Hoja1!$G$6:$G$16</c:f>
              <c:numCache>
                <c:formatCode>General</c:formatCode>
                <c:ptCount val="1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032-4AF7-B1F0-3AD9E48986C0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180889856"/>
        <c:axId val="180895104"/>
        <c:axId val="0"/>
      </c:bar3DChart>
      <c:catAx>
        <c:axId val="1808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089510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8089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0889856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 w="25400">
          <a:noFill/>
        </a:ln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21742776492434"/>
          <c:y val="5.4526484572590087E-2"/>
          <c:w val="0.82448280509445404"/>
          <c:h val="0.7566979106005585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Hoja1!$N$19:$N$24</c:f>
              <c:numCache>
                <c:formatCode>General</c:formatCode>
                <c:ptCount val="6"/>
                <c:pt idx="0">
                  <c:v>12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8E-46D2-8AA6-E3FE8F64F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80924416"/>
        <c:axId val="180925952"/>
        <c:axId val="0"/>
      </c:bar3DChart>
      <c:catAx>
        <c:axId val="1809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25952"/>
        <c:crosses val="autoZero"/>
        <c:auto val="1"/>
        <c:lblAlgn val="ctr"/>
        <c:lblOffset val="100"/>
        <c:noMultiLvlLbl val="0"/>
      </c:catAx>
      <c:valAx>
        <c:axId val="1809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24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8281</xdr:colOff>
      <xdr:row>2</xdr:row>
      <xdr:rowOff>157370</xdr:rowOff>
    </xdr:from>
    <xdr:to>
      <xdr:col>15</xdr:col>
      <xdr:colOff>8282</xdr:colOff>
      <xdr:row>16</xdr:row>
      <xdr:rowOff>16565</xdr:rowOff>
    </xdr:to>
    <xdr:graphicFrame macro="">
      <xdr:nvGraphicFramePr>
        <xdr:cNvPr id="1037" name="Chart 2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</xdr:colOff>
      <xdr:row>17</xdr:row>
      <xdr:rowOff>17807</xdr:rowOff>
    </xdr:from>
    <xdr:to>
      <xdr:col>7</xdr:col>
      <xdr:colOff>753717</xdr:colOff>
      <xdr:row>27</xdr:row>
      <xdr:rowOff>0</xdr:rowOff>
    </xdr:to>
    <xdr:graphicFrame macro="">
      <xdr:nvGraphicFramePr>
        <xdr:cNvPr id="1038" name="4 Gráfico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7"/>
  <sheetViews>
    <sheetView tabSelected="1" zoomScale="115" zoomScaleNormal="115" workbookViewId="0">
      <selection activeCell="G14" sqref="G14"/>
    </sheetView>
  </sheetViews>
  <sheetFormatPr baseColWidth="10" defaultColWidth="9.140625" defaultRowHeight="12.75" x14ac:dyDescent="0.2"/>
  <cols>
    <col min="1" max="1" width="12.85546875" bestFit="1" customWidth="1"/>
    <col min="2" max="2" width="12.140625" style="1" customWidth="1"/>
    <col min="3" max="3" width="7" customWidth="1"/>
    <col min="4" max="4" width="9.42578125" style="1" bestFit="1" customWidth="1"/>
    <col min="5" max="5" width="7" customWidth="1"/>
    <col min="6" max="6" width="10.42578125" customWidth="1"/>
    <col min="7" max="9" width="11.42578125" customWidth="1"/>
    <col min="10" max="11" width="16.85546875" bestFit="1" customWidth="1"/>
    <col min="12" max="12" width="15.7109375" bestFit="1" customWidth="1"/>
    <col min="13" max="13" width="11.42578125" customWidth="1"/>
    <col min="14" max="14" width="15.140625" bestFit="1" customWidth="1"/>
    <col min="15" max="256" width="11.42578125" customWidth="1"/>
  </cols>
  <sheetData>
    <row r="2" spans="2:31" ht="15" x14ac:dyDescent="0.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2:31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2:31" ht="15" x14ac:dyDescent="0.2">
      <c r="B4" s="3" t="s">
        <v>1</v>
      </c>
      <c r="C4" s="4" t="s">
        <v>2</v>
      </c>
      <c r="D4" s="6"/>
      <c r="E4" s="7" t="s">
        <v>15</v>
      </c>
      <c r="F4" s="7"/>
      <c r="G4" s="6"/>
      <c r="H4" s="6"/>
      <c r="I4" s="6"/>
      <c r="J4" s="6"/>
      <c r="K4" s="6"/>
      <c r="L4" s="6"/>
    </row>
    <row r="5" spans="2:31" ht="15" x14ac:dyDescent="0.2">
      <c r="B5" s="2">
        <v>1</v>
      </c>
      <c r="C5" s="5">
        <v>8</v>
      </c>
      <c r="D5" s="6"/>
      <c r="E5" s="4">
        <v>11</v>
      </c>
      <c r="F5" s="9">
        <f>FREQUENCY($C$5:$C$26,$E5:$E16)</f>
        <v>2</v>
      </c>
      <c r="G5" s="6"/>
      <c r="H5" s="6"/>
      <c r="I5" s="6"/>
      <c r="J5" s="6"/>
      <c r="K5" s="6"/>
      <c r="L5" s="6"/>
    </row>
    <row r="6" spans="2:31" ht="15" x14ac:dyDescent="0.2">
      <c r="B6" s="2">
        <v>2</v>
      </c>
      <c r="C6" s="5">
        <v>4</v>
      </c>
      <c r="D6" s="6"/>
      <c r="E6" s="4">
        <v>10</v>
      </c>
      <c r="F6" s="9">
        <f>FREQUENCY($C$5:$C$26,$E6:$E16)</f>
        <v>4</v>
      </c>
      <c r="G6" s="6"/>
      <c r="H6" s="6"/>
      <c r="I6" s="6"/>
      <c r="J6" s="6"/>
      <c r="K6" s="6"/>
      <c r="L6" s="6"/>
    </row>
    <row r="7" spans="2:31" ht="15" x14ac:dyDescent="0.2">
      <c r="B7" s="2">
        <v>3</v>
      </c>
      <c r="C7" s="5">
        <v>9</v>
      </c>
      <c r="D7" s="6"/>
      <c r="E7" s="4">
        <v>9</v>
      </c>
      <c r="F7" s="9">
        <f>FREQUENCY($C$5:$C$26,$E7:$E16)</f>
        <v>6</v>
      </c>
      <c r="G7" s="6"/>
      <c r="H7" s="6"/>
      <c r="I7" s="6"/>
      <c r="J7" s="6"/>
      <c r="K7" s="6"/>
      <c r="L7" s="6"/>
      <c r="N7" s="17"/>
    </row>
    <row r="8" spans="2:31" ht="15" x14ac:dyDescent="0.2">
      <c r="B8" s="2">
        <v>4</v>
      </c>
      <c r="C8" s="5">
        <v>3</v>
      </c>
      <c r="D8" s="6"/>
      <c r="E8" s="4">
        <v>8</v>
      </c>
      <c r="F8" s="10">
        <f>FREQUENCY($C$5:$C$26,$E8:$E16)</f>
        <v>2</v>
      </c>
      <c r="G8" s="6"/>
      <c r="H8" s="6"/>
      <c r="I8" s="6"/>
      <c r="J8" s="6"/>
      <c r="K8" s="6"/>
      <c r="L8" s="6"/>
    </row>
    <row r="9" spans="2:31" ht="15" x14ac:dyDescent="0.2">
      <c r="B9" s="2">
        <v>5</v>
      </c>
      <c r="C9" s="5">
        <v>10</v>
      </c>
      <c r="D9" s="6"/>
      <c r="E9" s="4">
        <v>7</v>
      </c>
      <c r="F9" s="10">
        <f>FREQUENCY($C$5:$C$26,$E9:$E16)</f>
        <v>2</v>
      </c>
      <c r="G9" s="6"/>
      <c r="H9" s="6"/>
      <c r="I9" s="6"/>
      <c r="J9" s="6"/>
      <c r="K9" s="6"/>
      <c r="L9" s="6"/>
      <c r="AE9" s="1"/>
    </row>
    <row r="10" spans="2:31" ht="15" x14ac:dyDescent="0.2">
      <c r="B10" s="2">
        <v>6</v>
      </c>
      <c r="C10" s="5">
        <v>7</v>
      </c>
      <c r="D10" s="6"/>
      <c r="E10" s="4">
        <v>6</v>
      </c>
      <c r="F10" s="11">
        <f>FREQUENCY($C$5:$C$26,$E10:$E16)</f>
        <v>1</v>
      </c>
      <c r="G10" s="6"/>
      <c r="H10" s="6"/>
      <c r="I10" s="6"/>
      <c r="J10" s="6"/>
      <c r="K10" s="6"/>
      <c r="L10" s="6"/>
    </row>
    <row r="11" spans="2:31" ht="15" x14ac:dyDescent="0.2">
      <c r="B11" s="2">
        <v>7</v>
      </c>
      <c r="C11" s="5">
        <v>11</v>
      </c>
      <c r="D11" s="6"/>
      <c r="E11" s="4">
        <v>5</v>
      </c>
      <c r="F11" s="11">
        <f>FREQUENCY($C$5:$C$26,$E11:$E16)</f>
        <v>0</v>
      </c>
      <c r="G11" s="6"/>
      <c r="H11" s="6"/>
      <c r="I11" s="6"/>
      <c r="J11" s="6"/>
      <c r="K11" s="6"/>
      <c r="L11" s="6"/>
    </row>
    <row r="12" spans="2:31" ht="15" x14ac:dyDescent="0.2">
      <c r="B12" s="2">
        <v>8</v>
      </c>
      <c r="C12" s="5">
        <v>1</v>
      </c>
      <c r="D12" s="6"/>
      <c r="E12" s="4">
        <v>4</v>
      </c>
      <c r="F12" s="12">
        <f>FREQUENCY($C$5:$C$26,$E12:$E16)</f>
        <v>1</v>
      </c>
      <c r="G12" s="6"/>
      <c r="H12" s="6"/>
      <c r="I12" s="6"/>
      <c r="J12" s="6"/>
      <c r="K12" s="6"/>
      <c r="L12" s="6"/>
    </row>
    <row r="13" spans="2:31" ht="15" x14ac:dyDescent="0.2">
      <c r="B13" s="2">
        <v>9</v>
      </c>
      <c r="C13" s="5">
        <v>7</v>
      </c>
      <c r="D13" s="6"/>
      <c r="E13" s="4">
        <v>3</v>
      </c>
      <c r="F13" s="12">
        <f>FREQUENCY($C$5:$C$26,$E13:$E16)</f>
        <v>1</v>
      </c>
      <c r="G13" s="6"/>
      <c r="H13" s="6"/>
      <c r="I13" s="6"/>
      <c r="J13" s="6"/>
      <c r="K13" s="6"/>
      <c r="L13" s="6"/>
    </row>
    <row r="14" spans="2:31" ht="15" x14ac:dyDescent="0.2">
      <c r="B14" s="2">
        <v>10</v>
      </c>
      <c r="C14" s="5">
        <v>9</v>
      </c>
      <c r="D14" s="6"/>
      <c r="E14" s="4">
        <v>2</v>
      </c>
      <c r="F14" s="18">
        <f>FREQUENCY($C$5:$C$26,$E14:$E16)</f>
        <v>0</v>
      </c>
      <c r="G14" s="6"/>
      <c r="H14" s="6"/>
      <c r="I14" s="6"/>
      <c r="J14" s="6"/>
      <c r="K14" s="6"/>
      <c r="L14" s="6"/>
    </row>
    <row r="15" spans="2:31" ht="15" x14ac:dyDescent="0.2">
      <c r="B15" s="2">
        <v>11</v>
      </c>
      <c r="C15" s="5">
        <v>0</v>
      </c>
      <c r="D15" s="6"/>
      <c r="E15" s="4">
        <v>1</v>
      </c>
      <c r="F15" s="18">
        <f>FREQUENCY($C$5:$C$26,$E15:$E16)</f>
        <v>1</v>
      </c>
      <c r="G15" s="6"/>
      <c r="H15" s="6"/>
      <c r="I15" s="6"/>
      <c r="J15" s="6"/>
      <c r="K15" s="6"/>
      <c r="L15" s="6"/>
    </row>
    <row r="16" spans="2:31" ht="15" x14ac:dyDescent="0.2">
      <c r="B16" s="2">
        <v>12</v>
      </c>
      <c r="C16" s="5">
        <v>10</v>
      </c>
      <c r="D16" s="6"/>
      <c r="E16" s="4">
        <v>0</v>
      </c>
      <c r="F16" s="19">
        <f>FREQUENCY($C$5:$C$26,$D14:$D16)</f>
        <v>2</v>
      </c>
      <c r="G16" s="6"/>
      <c r="H16" s="6"/>
      <c r="I16" s="6"/>
    </row>
    <row r="17" spans="2:14" ht="15" x14ac:dyDescent="0.2">
      <c r="B17" s="2">
        <v>13</v>
      </c>
      <c r="C17" s="5">
        <v>9</v>
      </c>
      <c r="D17" s="6"/>
      <c r="E17" s="6"/>
      <c r="F17" s="6"/>
      <c r="G17" s="6"/>
      <c r="H17" s="6"/>
      <c r="I17" s="6"/>
    </row>
    <row r="18" spans="2:14" ht="15" x14ac:dyDescent="0.2">
      <c r="B18" s="2">
        <v>14</v>
      </c>
      <c r="C18" s="5">
        <v>9</v>
      </c>
      <c r="D18" s="6"/>
      <c r="E18" s="6"/>
      <c r="F18" s="6"/>
      <c r="G18" s="6"/>
      <c r="H18" s="6"/>
      <c r="I18" s="6"/>
      <c r="J18" s="4" t="s">
        <v>3</v>
      </c>
      <c r="K18" s="16">
        <f>AVERAGE(C5:C26)</f>
        <v>7.2727272727272725</v>
      </c>
      <c r="M18" s="14"/>
      <c r="N18" s="4" t="s">
        <v>6</v>
      </c>
    </row>
    <row r="19" spans="2:14" ht="15" x14ac:dyDescent="0.2">
      <c r="B19" s="2">
        <v>15</v>
      </c>
      <c r="C19" s="5">
        <v>11</v>
      </c>
      <c r="D19" s="6"/>
      <c r="G19" s="6"/>
      <c r="H19" s="6"/>
      <c r="I19" s="6"/>
      <c r="J19" s="4" t="s">
        <v>4</v>
      </c>
      <c r="K19" s="5">
        <f>MAX(C5:C26)</f>
        <v>11</v>
      </c>
      <c r="M19" s="4" t="s">
        <v>7</v>
      </c>
      <c r="N19" s="5">
        <f>COUNTIFS($C$5:$C$26,"&lt;=11",$C$5:$C$26,"&gt;=9")</f>
        <v>12</v>
      </c>
    </row>
    <row r="20" spans="2:14" ht="15" x14ac:dyDescent="0.2">
      <c r="B20" s="2">
        <v>16</v>
      </c>
      <c r="C20" s="5">
        <v>9</v>
      </c>
      <c r="D20" s="6"/>
      <c r="G20" s="6"/>
      <c r="H20" s="6"/>
      <c r="I20" s="6"/>
      <c r="J20" s="4" t="s">
        <v>5</v>
      </c>
      <c r="K20" s="5">
        <f>MIN(C5:C26)</f>
        <v>0</v>
      </c>
      <c r="M20" s="4" t="s">
        <v>8</v>
      </c>
      <c r="N20" s="5">
        <f>COUNTIFS($C$5:$C$26,"&lt;=8",$C$5:$C$26,"&gt;=7")</f>
        <v>4</v>
      </c>
    </row>
    <row r="21" spans="2:14" ht="15" x14ac:dyDescent="0.2">
      <c r="B21" s="2">
        <v>17</v>
      </c>
      <c r="C21" s="5">
        <v>6</v>
      </c>
      <c r="D21" s="6"/>
      <c r="G21" s="6"/>
      <c r="H21" s="6"/>
      <c r="I21" s="6"/>
      <c r="J21" s="4" t="s">
        <v>16</v>
      </c>
      <c r="K21" s="5">
        <f>MODE(C5:C26)</f>
        <v>9</v>
      </c>
      <c r="M21" s="4" t="s">
        <v>9</v>
      </c>
      <c r="N21" s="5">
        <f>COUNTIFS($C$5:$C$26,"&lt;=6",$C$5:$C$26,"&gt;=5")</f>
        <v>1</v>
      </c>
    </row>
    <row r="22" spans="2:14" ht="15" x14ac:dyDescent="0.2">
      <c r="B22" s="2">
        <v>18</v>
      </c>
      <c r="C22" s="5">
        <v>10</v>
      </c>
      <c r="D22" s="6"/>
      <c r="G22" s="6"/>
      <c r="H22" s="6"/>
      <c r="I22" s="6"/>
      <c r="J22" s="4" t="s">
        <v>20</v>
      </c>
      <c r="K22" s="16">
        <f>VAR(C5:C26)</f>
        <v>12.017316017316013</v>
      </c>
      <c r="M22" s="4" t="s">
        <v>10</v>
      </c>
      <c r="N22" s="5">
        <f>COUNTIFS($C$5:$C$26,"&lt;=4",$C$5:$C$26,"&gt;=3")</f>
        <v>2</v>
      </c>
    </row>
    <row r="23" spans="2:14" ht="15" x14ac:dyDescent="0.2">
      <c r="B23" s="2">
        <v>19</v>
      </c>
      <c r="C23" s="5">
        <v>9</v>
      </c>
      <c r="D23" s="6"/>
      <c r="G23" s="6"/>
      <c r="H23" s="6"/>
      <c r="I23" s="6"/>
      <c r="J23" s="4" t="s">
        <v>17</v>
      </c>
      <c r="K23" s="16">
        <f>STDEV(C5:C26)</f>
        <v>3.466600065960308</v>
      </c>
      <c r="M23" s="4" t="s">
        <v>11</v>
      </c>
      <c r="N23" s="5">
        <f>COUNTIFS($C$5:$C$26,"&lt;=2",$C$5:$C$26,"&gt;=1")</f>
        <v>1</v>
      </c>
    </row>
    <row r="24" spans="2:14" ht="15" x14ac:dyDescent="0.2">
      <c r="B24" s="2">
        <v>20</v>
      </c>
      <c r="C24" s="5">
        <v>10</v>
      </c>
      <c r="D24" s="6"/>
      <c r="G24" s="6"/>
      <c r="H24" s="6"/>
      <c r="I24" s="6"/>
      <c r="J24" s="4" t="s">
        <v>18</v>
      </c>
      <c r="K24" s="5">
        <f>COUNT(C5:C26)</f>
        <v>22</v>
      </c>
      <c r="M24" s="4" t="s">
        <v>12</v>
      </c>
      <c r="N24" s="5">
        <f>COUNTIFS($C$5:$C$26,"&lt;=0",$C$5:$C$26,"&gt;=0")</f>
        <v>2</v>
      </c>
    </row>
    <row r="25" spans="2:14" ht="15" x14ac:dyDescent="0.2">
      <c r="B25" s="2">
        <v>21</v>
      </c>
      <c r="C25" s="5">
        <v>8</v>
      </c>
      <c r="D25" s="6"/>
      <c r="G25" s="6"/>
      <c r="H25" s="6"/>
      <c r="I25" s="6"/>
      <c r="J25" s="4" t="s">
        <v>19</v>
      </c>
      <c r="K25" s="5">
        <f>PERCENTILE(C5:C26,0.5)</f>
        <v>9</v>
      </c>
      <c r="M25" s="4" t="s">
        <v>13</v>
      </c>
      <c r="N25" s="15">
        <f>SUM(N19:N24)</f>
        <v>22</v>
      </c>
    </row>
    <row r="26" spans="2:14" ht="15" x14ac:dyDescent="0.2">
      <c r="B26" s="2">
        <v>22</v>
      </c>
      <c r="C26" s="5">
        <v>0</v>
      </c>
      <c r="D26" s="6"/>
      <c r="G26" s="6"/>
      <c r="H26" s="6"/>
      <c r="I26" s="6"/>
    </row>
    <row r="27" spans="2:14" ht="15" x14ac:dyDescent="0.2">
      <c r="B27" s="3" t="s">
        <v>14</v>
      </c>
      <c r="C27" s="13">
        <f ca="1">SUM(C5:C27)</f>
        <v>181</v>
      </c>
      <c r="D27" s="6"/>
      <c r="E27" s="6"/>
      <c r="F27" s="6"/>
      <c r="G27" s="6"/>
      <c r="H27" s="6"/>
      <c r="I27" s="6"/>
    </row>
  </sheetData>
  <mergeCells count="2">
    <mergeCell ref="E4:F4"/>
    <mergeCell ref="B2:O2"/>
  </mergeCells>
  <phoneticPr fontId="3" type="noConversion"/>
  <pageMargins left="0.75" right="0.75" top="1" bottom="1" header="0" footer="0"/>
  <pageSetup paperSize="9" orientation="portrait" r:id="rId1"/>
  <headerFooter alignWithMargins="0"/>
  <ignoredErrors>
    <ignoredError sqref="F11:F15 F6:F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TIROS</vt:lpstr>
    </vt:vector>
  </TitlesOfParts>
  <Manager/>
  <Company>Dark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ALUMNO2</dc:creator>
  <cp:keywords/>
  <dc:description/>
  <cp:lastModifiedBy>Alumno06</cp:lastModifiedBy>
  <cp:revision/>
  <dcterms:created xsi:type="dcterms:W3CDTF">2009-04-27T07:29:06Z</dcterms:created>
  <dcterms:modified xsi:type="dcterms:W3CDTF">2019-04-25T10:08:41Z</dcterms:modified>
  <cp:category/>
  <cp:contentStatus/>
</cp:coreProperties>
</file>