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0730" windowHeight="11160"/>
  </bookViews>
  <sheets>
    <sheet name="Hoja 1" sheetId="1" r:id="rId1"/>
    <sheet name="FACTURA" sheetId="4" state="hidden" r:id="rId2"/>
  </sheets>
  <calcPr calcId="145621"/>
</workbook>
</file>

<file path=xl/calcChain.xml><?xml version="1.0" encoding="utf-8"?>
<calcChain xmlns="http://schemas.openxmlformats.org/spreadsheetml/2006/main">
  <c r="G36" i="1" l="1"/>
  <c r="G28" i="1"/>
  <c r="G29" i="1"/>
  <c r="G30" i="1"/>
  <c r="G31" i="1"/>
  <c r="G32" i="1"/>
  <c r="G33" i="1"/>
  <c r="G34" i="1"/>
  <c r="G35" i="1"/>
  <c r="G27" i="1"/>
  <c r="G39" i="1" l="1"/>
  <c r="F27" i="4"/>
  <c r="F28" i="4"/>
  <c r="F29" i="4"/>
  <c r="F30" i="4"/>
  <c r="F31" i="4"/>
  <c r="F32" i="4"/>
  <c r="F26" i="4"/>
  <c r="E33" i="4"/>
  <c r="E34" i="4"/>
  <c r="E35" i="4"/>
  <c r="B33" i="4"/>
  <c r="B34" i="4"/>
  <c r="B35" i="4"/>
  <c r="D33" i="4"/>
  <c r="D34" i="4"/>
  <c r="D35" i="4"/>
  <c r="F35" i="4" s="1"/>
  <c r="A27" i="4"/>
  <c r="A28" i="4"/>
  <c r="A29" i="4"/>
  <c r="A30" i="4"/>
  <c r="A31" i="4"/>
  <c r="A32" i="4"/>
  <c r="A33" i="4"/>
  <c r="A34" i="4"/>
  <c r="A35" i="4"/>
  <c r="A26" i="4"/>
  <c r="G41" i="1" l="1"/>
  <c r="G43" i="1" s="1"/>
  <c r="F33" i="4"/>
  <c r="F34" i="4"/>
  <c r="B40" i="4" l="1"/>
  <c r="B41" i="4" s="1"/>
  <c r="B44" i="4" l="1"/>
</calcChain>
</file>

<file path=xl/sharedStrings.xml><?xml version="1.0" encoding="utf-8"?>
<sst xmlns="http://schemas.openxmlformats.org/spreadsheetml/2006/main" count="55" uniqueCount="49">
  <si>
    <t>FECHA</t>
  </si>
  <si>
    <t>CLIENTE</t>
  </si>
  <si>
    <t>DIRECCIÓN</t>
  </si>
  <si>
    <t>POBLACION</t>
  </si>
  <si>
    <t>CONCEPTO</t>
  </si>
  <si>
    <t>UNIDADES</t>
  </si>
  <si>
    <t>PRECIO/UD</t>
  </si>
  <si>
    <t>CP:</t>
  </si>
  <si>
    <t>REF.</t>
  </si>
  <si>
    <t>IMPORTE</t>
  </si>
  <si>
    <t>IMPORTE  BRUTO</t>
  </si>
  <si>
    <t xml:space="preserve">IVA </t>
  </si>
  <si>
    <t>IVA</t>
  </si>
  <si>
    <t>TOTAL FRA.</t>
  </si>
  <si>
    <r>
      <rPr>
        <b/>
        <sz val="11"/>
        <color theme="1"/>
        <rFont val="Calibri"/>
        <family val="2"/>
      </rPr>
      <t>€</t>
    </r>
    <r>
      <rPr>
        <b/>
        <sz val="11"/>
        <color theme="1"/>
        <rFont val="Calibri"/>
        <family val="2"/>
        <scheme val="minor"/>
      </rPr>
      <t>/UD</t>
    </r>
  </si>
  <si>
    <t>UD.</t>
  </si>
  <si>
    <t>Nº FACTURA</t>
  </si>
  <si>
    <t>Madrid</t>
  </si>
  <si>
    <t>Balcon  1700x1100x350</t>
  </si>
  <si>
    <t xml:space="preserve">Balconada planta 3º </t>
  </si>
  <si>
    <t>Puerta salida patio de 865x2100</t>
  </si>
  <si>
    <t>Medianeria patio con puerta</t>
  </si>
  <si>
    <t>Escalera de servicio con barandilla</t>
  </si>
  <si>
    <t>Puerta de portal de 1630x2800</t>
  </si>
  <si>
    <t xml:space="preserve">Dado a cuenta 28/11/2017 </t>
  </si>
  <si>
    <t>Total a pagar</t>
  </si>
  <si>
    <t>Factura no sujeta según la ley  37/1992, de 28 de Diciembre,del impuesto sobre el valor añadido</t>
  </si>
  <si>
    <t>que recoge en su articulo 7 las operaciones no sujetas al impuesto.</t>
  </si>
  <si>
    <t>C/Algarrobo,10</t>
  </si>
  <si>
    <t>Alejandro Tortosa Gomez 74691579E</t>
  </si>
  <si>
    <t>Pendiente de facturar 651€ de la puerta del portal</t>
  </si>
  <si>
    <t>PRECIO</t>
  </si>
  <si>
    <t>TOTAL</t>
  </si>
  <si>
    <t>IVA 21%</t>
  </si>
  <si>
    <t>FINAL</t>
  </si>
  <si>
    <t xml:space="preserve">Nº </t>
  </si>
  <si>
    <t>C/AURORA Nº12</t>
  </si>
  <si>
    <t>TOLEDO</t>
  </si>
  <si>
    <t>Maquina de empaquetado de cajas</t>
  </si>
  <si>
    <t>Carrito automatico</t>
  </si>
  <si>
    <t>Cajas de Madera</t>
  </si>
  <si>
    <t>Cajas de Cartón</t>
  </si>
  <si>
    <t>Papel de embalaje</t>
  </si>
  <si>
    <t>Barniz interior</t>
  </si>
  <si>
    <t>Barniz exterior</t>
  </si>
  <si>
    <t>Robot Etiquetador</t>
  </si>
  <si>
    <t>Rollo de papel para etiquetar</t>
  </si>
  <si>
    <t>Palet de Madera</t>
  </si>
  <si>
    <t>LA CAÑADA S.L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</si>
</sst>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#,##0\ &quot;€&quot;;[Red]\-#,##0\ &quot;€&quot;"/>
    <numFmt numFmtId="44" formatCode="_-* #,##0.00\ &quot;€&quot;_-;\-* #,##0.00\ &quot;€&quot;_-;_-* &quot;-&quot;??\ &quot;€&quot;_-;_-@_-"/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auto="1"/>
      </patternFill>
    </fill>
    <fill>
      <patternFill patternType="solid">
        <fgColor indexed="65"/>
        <bgColor auto="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9" fontId="2" fillId="0" borderId="1" xfId="2" applyFont="1" applyBorder="1"/>
    <xf numFmtId="44" fontId="0" fillId="0" borderId="1" xfId="1" applyFont="1" applyBorder="1"/>
    <xf numFmtId="44" fontId="0" fillId="0" borderId="1" xfId="0" applyNumberFormat="1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0" fontId="2" fillId="0" borderId="0" xfId="0" applyFont="1"/>
    <xf numFmtId="44" fontId="0" fillId="0" borderId="0" xfId="0" applyNumberFormat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2" fontId="0" fillId="0" borderId="1" xfId="1" applyNumberFormat="1" applyFont="1" applyBorder="1"/>
    <xf numFmtId="0" fontId="2" fillId="2" borderId="0" xfId="0" applyFont="1" applyFill="1" applyAlignment="1">
      <alignment horizontal="center" wrapText="1"/>
    </xf>
    <xf numFmtId="6" fontId="0" fillId="0" borderId="1" xfId="0" applyNumberFormat="1" applyBorder="1" applyAlignment="1">
      <alignment horizontal="center" vertical="center"/>
    </xf>
    <xf numFmtId="164" fontId="0" fillId="0" borderId="1" xfId="1" applyNumberFormat="1" applyFont="1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4" borderId="6" xfId="0" applyFill="1" applyBorder="1" applyAlignment="1">
      <alignment horizontal="center" vertical="center"/>
    </xf>
    <xf numFmtId="0" fontId="2" fillId="3" borderId="6" xfId="0" applyFont="1" applyFill="1" applyBorder="1"/>
    <xf numFmtId="164" fontId="0" fillId="0" borderId="1" xfId="0" applyNumberFormat="1" applyBorder="1"/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435095</xdr:colOff>
      <xdr:row>1</xdr:row>
      <xdr:rowOff>35943</xdr:rowOff>
    </xdr:from>
    <xdr:ext cx="3371849" cy="1466850"/>
    <xdr:sp macro="" textlink="">
      <xdr:nvSpPr>
        <xdr:cNvPr id="2" name="1 Rectángul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435095" y="224646"/>
          <a:ext cx="3371849" cy="1466850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s-ES" sz="3600" b="1" cap="none" spc="0" baseline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lgerian" pitchFamily="82" charset="0"/>
            </a:rPr>
            <a:t>fms</a:t>
          </a:r>
        </a:p>
        <a:p>
          <a:pPr algn="ctr"/>
          <a:r>
            <a:rPr lang="es-ES" sz="3600" b="1" cap="none" spc="0" baseline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lgerian" pitchFamily="82" charset="0"/>
            </a:rPr>
            <a:t>industries</a:t>
          </a:r>
          <a:endParaRPr lang="es-ES" sz="3600" b="1" cap="none" spc="0">
            <a:ln w="11430"/>
            <a:gradFill>
              <a:gsLst>
                <a:gs pos="0">
                  <a:schemeClr val="accent2">
                    <a:tint val="70000"/>
                    <a:satMod val="245000"/>
                  </a:schemeClr>
                </a:gs>
                <a:gs pos="75000">
                  <a:schemeClr val="accent2">
                    <a:tint val="90000"/>
                    <a:shade val="60000"/>
                    <a:satMod val="240000"/>
                  </a:schemeClr>
                </a:gs>
                <a:gs pos="100000">
                  <a:schemeClr val="accent2">
                    <a:tint val="100000"/>
                    <a:shade val="50000"/>
                    <a:satMod val="240000"/>
                  </a:schemeClr>
                </a:gs>
              </a:gsLst>
              <a:lin ang="5400000"/>
            </a:gra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  <a:latin typeface="Algerian" pitchFamily="82" charset="0"/>
          </a:endParaRPr>
        </a:p>
      </xdr:txBody>
    </xdr:sp>
    <xdr:clientData/>
  </xdr:oneCellAnchor>
  <xdr:oneCellAnchor>
    <xdr:from>
      <xdr:col>0</xdr:col>
      <xdr:colOff>683922</xdr:colOff>
      <xdr:row>11</xdr:row>
      <xdr:rowOff>62452</xdr:rowOff>
    </xdr:from>
    <xdr:ext cx="3145128" cy="937629"/>
    <xdr:sp macro="" textlink="">
      <xdr:nvSpPr>
        <xdr:cNvPr id="3" name="2 Rectángulo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683922" y="2157952"/>
          <a:ext cx="3145128" cy="937629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endParaRPr lang="es-ES" sz="5400" b="1" cap="none" spc="0">
            <a:ln w="11430"/>
            <a:gradFill>
              <a:gsLst>
                <a:gs pos="0">
                  <a:schemeClr val="accent2">
                    <a:tint val="70000"/>
                    <a:satMod val="245000"/>
                  </a:schemeClr>
                </a:gs>
                <a:gs pos="75000">
                  <a:schemeClr val="accent2">
                    <a:tint val="90000"/>
                    <a:shade val="60000"/>
                    <a:satMod val="240000"/>
                  </a:schemeClr>
                </a:gs>
                <a:gs pos="100000">
                  <a:schemeClr val="accent2">
                    <a:tint val="100000"/>
                    <a:shade val="50000"/>
                    <a:satMod val="240000"/>
                  </a:schemeClr>
                </a:gs>
              </a:gsLst>
              <a:lin ang="5400000"/>
            </a:gra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</a:endParaRPr>
        </a:p>
      </xdr:txBody>
    </xdr:sp>
    <xdr:clientData/>
  </xdr:oneCellAnchor>
  <xdr:oneCellAnchor>
    <xdr:from>
      <xdr:col>0</xdr:col>
      <xdr:colOff>0</xdr:colOff>
      <xdr:row>9</xdr:row>
      <xdr:rowOff>113223</xdr:rowOff>
    </xdr:from>
    <xdr:ext cx="4038600" cy="647700"/>
    <xdr:sp macro="" textlink="">
      <xdr:nvSpPr>
        <xdr:cNvPr id="4" name="3 Rectángulo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1811548"/>
          <a:ext cx="4038600" cy="647700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s-ES" sz="1400" b="1" cap="none" spc="0" baseline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lgerian" pitchFamily="82" charset="0"/>
            </a:rPr>
            <a:t>c/ San ildefonso    nº22</a:t>
          </a:r>
        </a:p>
        <a:p>
          <a:pPr algn="ctr"/>
          <a:r>
            <a:rPr lang="es-ES" sz="1400" b="1" cap="none" spc="0" baseline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lgerian" pitchFamily="82" charset="0"/>
            </a:rPr>
            <a:t>+34674539823  </a:t>
          </a:r>
        </a:p>
      </xdr:txBody>
    </xdr:sp>
    <xdr:clientData/>
  </xdr:oneCellAnchor>
  <xdr:oneCellAnchor>
    <xdr:from>
      <xdr:col>1</xdr:col>
      <xdr:colOff>714375</xdr:colOff>
      <xdr:row>14</xdr:row>
      <xdr:rowOff>161925</xdr:rowOff>
    </xdr:from>
    <xdr:ext cx="3011925" cy="470687"/>
    <xdr:sp macro="" textlink="">
      <xdr:nvSpPr>
        <xdr:cNvPr id="5" name="4 Rectángulo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1524000" y="2828925"/>
          <a:ext cx="3011925" cy="47068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2800" b="1" cap="none" spc="0">
              <a:ln w="17780" cmpd="sng">
                <a:solidFill>
                  <a:sysClr val="windowText" lastClr="000000"/>
                </a:solidFill>
                <a:prstDash val="solid"/>
                <a:miter lim="800000"/>
              </a:ln>
              <a:gradFill rotWithShape="1">
                <a:gsLst>
                  <a:gs pos="0">
                    <a:srgbClr val="000000">
                      <a:tint val="92000"/>
                      <a:shade val="100000"/>
                      <a:satMod val="150000"/>
                    </a:srgbClr>
                  </a:gs>
                  <a:gs pos="49000">
                    <a:srgbClr val="000000">
                      <a:tint val="89000"/>
                      <a:shade val="90000"/>
                      <a:satMod val="150000"/>
                    </a:srgbClr>
                  </a:gs>
                  <a:gs pos="50000">
                    <a:srgbClr val="000000">
                      <a:tint val="100000"/>
                      <a:shade val="75000"/>
                      <a:satMod val="150000"/>
                    </a:srgbClr>
                  </a:gs>
                  <a:gs pos="95000">
                    <a:srgbClr val="000000">
                      <a:shade val="47000"/>
                      <a:satMod val="150000"/>
                    </a:srgbClr>
                  </a:gs>
                  <a:gs pos="100000">
                    <a:srgbClr val="000000">
                      <a:shade val="39000"/>
                      <a:satMod val="150000"/>
                    </a:srgbClr>
                  </a:gs>
                </a:gsLst>
                <a:lin ang="5400000"/>
              </a:gradFill>
              <a:effectLst>
                <a:outerShdw blurRad="50800" algn="tl" rotWithShape="0">
                  <a:srgbClr val="000000"/>
                </a:outerShdw>
              </a:effectLst>
            </a:rPr>
            <a:t>FACTURA</a:t>
          </a:r>
        </a:p>
      </xdr:txBody>
    </xdr:sp>
    <xdr:clientData/>
  </xdr:oneCellAnchor>
  <xdr:twoCellAnchor editAs="oneCell">
    <xdr:from>
      <xdr:col>3</xdr:col>
      <xdr:colOff>880615</xdr:colOff>
      <xdr:row>3</xdr:row>
      <xdr:rowOff>62901</xdr:rowOff>
    </xdr:from>
    <xdr:to>
      <xdr:col>5</xdr:col>
      <xdr:colOff>759845</xdr:colOff>
      <xdr:row>9</xdr:row>
      <xdr:rowOff>167676</xdr:rowOff>
    </xdr:to>
    <xdr:pic>
      <xdr:nvPicPr>
        <xdr:cNvPr id="6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5945" y="629009"/>
          <a:ext cx="1532626" cy="123699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1</xdr:row>
      <xdr:rowOff>19050</xdr:rowOff>
    </xdr:from>
    <xdr:ext cx="3771900" cy="1562100"/>
    <xdr:sp macro="" textlink="">
      <xdr:nvSpPr>
        <xdr:cNvPr id="2" name="1 Rectángulo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/>
      </xdr:nvSpPr>
      <xdr:spPr>
        <a:xfrm>
          <a:off x="1190625" y="209550"/>
          <a:ext cx="3771900" cy="1562100"/>
        </a:xfrm>
        <a:prstGeom prst="rect">
          <a:avLst/>
        </a:prstGeom>
        <a:noFill/>
      </xdr:spPr>
      <xdr:txBody>
        <a:bodyPr wrap="square" lIns="91440" tIns="45720" rIns="91440" bIns="45720" anchor="t">
          <a:no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s-ES" sz="32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lgerian" pitchFamily="82" charset="0"/>
            </a:rPr>
            <a:t>CERRAJERÍA</a:t>
          </a:r>
          <a:r>
            <a:rPr lang="es-ES" sz="3200" b="1" cap="none" spc="0" baseline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lgerian" pitchFamily="82" charset="0"/>
            </a:rPr>
            <a:t> ARTISTICA ARTRAME, S.L</a:t>
          </a:r>
          <a:r>
            <a:rPr lang="es-ES" sz="3600" b="1" cap="none" spc="0" baseline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lgerian" pitchFamily="82" charset="0"/>
            </a:rPr>
            <a:t>.</a:t>
          </a:r>
          <a:endParaRPr lang="es-ES" sz="3600" b="1" cap="none" spc="0">
            <a:ln w="11430"/>
            <a:gradFill>
              <a:gsLst>
                <a:gs pos="0">
                  <a:schemeClr val="accent2">
                    <a:tint val="70000"/>
                    <a:satMod val="245000"/>
                  </a:schemeClr>
                </a:gs>
                <a:gs pos="75000">
                  <a:schemeClr val="accent2">
                    <a:tint val="90000"/>
                    <a:shade val="60000"/>
                    <a:satMod val="240000"/>
                  </a:schemeClr>
                </a:gs>
                <a:gs pos="100000">
                  <a:schemeClr val="accent2">
                    <a:tint val="100000"/>
                    <a:shade val="50000"/>
                    <a:satMod val="240000"/>
                  </a:schemeClr>
                </a:gs>
              </a:gsLst>
              <a:lin ang="5400000"/>
            </a:gra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  <a:latin typeface="Algerian" pitchFamily="82" charset="0"/>
          </a:endParaRPr>
        </a:p>
      </xdr:txBody>
    </xdr:sp>
    <xdr:clientData/>
  </xdr:oneCellAnchor>
  <xdr:oneCellAnchor>
    <xdr:from>
      <xdr:col>0</xdr:col>
      <xdr:colOff>560097</xdr:colOff>
      <xdr:row>13</xdr:row>
      <xdr:rowOff>14827</xdr:rowOff>
    </xdr:from>
    <xdr:ext cx="3145128" cy="937629"/>
    <xdr:sp macro="" textlink="">
      <xdr:nvSpPr>
        <xdr:cNvPr id="3" name="2 Rectángulo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>
          <a:off x="560097" y="2491327"/>
          <a:ext cx="3145128" cy="937629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endParaRPr lang="es-ES" sz="5400" b="1" cap="none" spc="0">
            <a:ln w="11430"/>
            <a:gradFill>
              <a:gsLst>
                <a:gs pos="0">
                  <a:schemeClr val="accent2">
                    <a:tint val="70000"/>
                    <a:satMod val="245000"/>
                  </a:schemeClr>
                </a:gs>
                <a:gs pos="75000">
                  <a:schemeClr val="accent2">
                    <a:tint val="90000"/>
                    <a:shade val="60000"/>
                    <a:satMod val="240000"/>
                  </a:schemeClr>
                </a:gs>
                <a:gs pos="100000">
                  <a:schemeClr val="accent2">
                    <a:tint val="100000"/>
                    <a:shade val="50000"/>
                    <a:satMod val="240000"/>
                  </a:schemeClr>
                </a:gs>
              </a:gsLst>
              <a:lin ang="5400000"/>
            </a:gra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</a:endParaRPr>
        </a:p>
      </xdr:txBody>
    </xdr:sp>
    <xdr:clientData/>
  </xdr:oneCellAnchor>
  <xdr:oneCellAnchor>
    <xdr:from>
      <xdr:col>0</xdr:col>
      <xdr:colOff>885824</xdr:colOff>
      <xdr:row>11</xdr:row>
      <xdr:rowOff>95251</xdr:rowOff>
    </xdr:from>
    <xdr:ext cx="4229101" cy="619124"/>
    <xdr:sp macro="" textlink="">
      <xdr:nvSpPr>
        <xdr:cNvPr id="4" name="3 Rectángulo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SpPr/>
      </xdr:nvSpPr>
      <xdr:spPr>
        <a:xfrm>
          <a:off x="885824" y="2190751"/>
          <a:ext cx="4229101" cy="619124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s-ES" sz="1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lgerian" pitchFamily="82" charset="0"/>
            </a:rPr>
            <a:t>Plaza Veracruz,</a:t>
          </a:r>
          <a:r>
            <a:rPr lang="es-ES" sz="1400" b="1" cap="none" spc="0" baseline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lgerian" pitchFamily="82" charset="0"/>
            </a:rPr>
            <a:t> 4 - 45270 -Mocejón (Toledo). Tel: 925 040 014 - cif: b45847787</a:t>
          </a:r>
          <a:endParaRPr lang="es-ES" sz="1400" b="1" cap="none" spc="0">
            <a:ln w="11430"/>
            <a:gradFill>
              <a:gsLst>
                <a:gs pos="0">
                  <a:schemeClr val="accent2">
                    <a:tint val="70000"/>
                    <a:satMod val="245000"/>
                  </a:schemeClr>
                </a:gs>
                <a:gs pos="75000">
                  <a:schemeClr val="accent2">
                    <a:tint val="90000"/>
                    <a:shade val="60000"/>
                    <a:satMod val="240000"/>
                  </a:schemeClr>
                </a:gs>
                <a:gs pos="100000">
                  <a:schemeClr val="accent2">
                    <a:tint val="100000"/>
                    <a:shade val="50000"/>
                    <a:satMod val="240000"/>
                  </a:schemeClr>
                </a:gs>
              </a:gsLst>
              <a:lin ang="5400000"/>
            </a:gra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  <a:latin typeface="Algerian" pitchFamily="82" charset="0"/>
          </a:endParaRPr>
        </a:p>
      </xdr:txBody>
    </xdr:sp>
    <xdr:clientData/>
  </xdr:oneCellAnchor>
  <xdr:oneCellAnchor>
    <xdr:from>
      <xdr:col>1</xdr:col>
      <xdr:colOff>435428</xdr:colOff>
      <xdr:row>14</xdr:row>
      <xdr:rowOff>149679</xdr:rowOff>
    </xdr:from>
    <xdr:ext cx="3011925" cy="470687"/>
    <xdr:sp macro="" textlink="">
      <xdr:nvSpPr>
        <xdr:cNvPr id="5" name="4 Rectángulo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/>
      </xdr:nvSpPr>
      <xdr:spPr>
        <a:xfrm>
          <a:off x="1523999" y="2816679"/>
          <a:ext cx="3011925" cy="47068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2800" b="1" cap="none" spc="0">
              <a:ln w="17780" cmpd="sng">
                <a:solidFill>
                  <a:sysClr val="windowText" lastClr="000000"/>
                </a:solidFill>
                <a:prstDash val="solid"/>
                <a:miter lim="800000"/>
              </a:ln>
              <a:gradFill rotWithShape="1">
                <a:gsLst>
                  <a:gs pos="0">
                    <a:srgbClr val="000000">
                      <a:tint val="92000"/>
                      <a:shade val="100000"/>
                      <a:satMod val="150000"/>
                    </a:srgbClr>
                  </a:gs>
                  <a:gs pos="49000">
                    <a:srgbClr val="000000">
                      <a:tint val="89000"/>
                      <a:shade val="90000"/>
                      <a:satMod val="150000"/>
                    </a:srgbClr>
                  </a:gs>
                  <a:gs pos="50000">
                    <a:srgbClr val="000000">
                      <a:tint val="100000"/>
                      <a:shade val="75000"/>
                      <a:satMod val="150000"/>
                    </a:srgbClr>
                  </a:gs>
                  <a:gs pos="95000">
                    <a:srgbClr val="000000">
                      <a:shade val="47000"/>
                      <a:satMod val="150000"/>
                    </a:srgbClr>
                  </a:gs>
                  <a:gs pos="100000">
                    <a:srgbClr val="000000">
                      <a:shade val="39000"/>
                      <a:satMod val="150000"/>
                    </a:srgbClr>
                  </a:gs>
                </a:gsLst>
                <a:lin ang="5400000"/>
              </a:gradFill>
              <a:effectLst>
                <a:outerShdw blurRad="50800" algn="tl" rotWithShape="0">
                  <a:srgbClr val="000000"/>
                </a:outerShdw>
              </a:effectLst>
            </a:rPr>
            <a:t>FACTURA</a:t>
          </a:r>
        </a:p>
      </xdr:txBody>
    </xdr:sp>
    <xdr:clientData/>
  </xdr:oneCellAnchor>
  <xdr:twoCellAnchor>
    <xdr:from>
      <xdr:col>0</xdr:col>
      <xdr:colOff>0</xdr:colOff>
      <xdr:row>44</xdr:row>
      <xdr:rowOff>367394</xdr:rowOff>
    </xdr:from>
    <xdr:to>
      <xdr:col>1</xdr:col>
      <xdr:colOff>13609</xdr:colOff>
      <xdr:row>45</xdr:row>
      <xdr:rowOff>1</xdr:rowOff>
    </xdr:to>
    <xdr:cxnSp macro="">
      <xdr:nvCxnSpPr>
        <xdr:cNvPr id="7" name="6 Conector recto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CxnSpPr/>
      </xdr:nvCxnSpPr>
      <xdr:spPr>
        <a:xfrm rot="10800000">
          <a:off x="0" y="8749394"/>
          <a:ext cx="1387930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46</xdr:row>
      <xdr:rowOff>2723</xdr:rowOff>
    </xdr:from>
    <xdr:to>
      <xdr:col>1</xdr:col>
      <xdr:colOff>13609</xdr:colOff>
      <xdr:row>46</xdr:row>
      <xdr:rowOff>16330</xdr:rowOff>
    </xdr:to>
    <xdr:cxnSp macro="">
      <xdr:nvCxnSpPr>
        <xdr:cNvPr id="9" name="8 Conector recto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CxnSpPr/>
      </xdr:nvCxnSpPr>
      <xdr:spPr>
        <a:xfrm rot="10800000">
          <a:off x="0" y="8956223"/>
          <a:ext cx="1387930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G43"/>
  <sheetViews>
    <sheetView tabSelected="1" zoomScale="106" zoomScaleNormal="106" workbookViewId="0">
      <selection activeCell="H11" sqref="H11"/>
    </sheetView>
  </sheetViews>
  <sheetFormatPr baseColWidth="10" defaultRowHeight="15" x14ac:dyDescent="0.25"/>
  <cols>
    <col min="1" max="1" width="12.140625" bestFit="1" customWidth="1"/>
    <col min="2" max="2" width="14.42578125" customWidth="1"/>
    <col min="3" max="3" width="17.85546875" customWidth="1"/>
    <col min="4" max="4" width="13.28515625" customWidth="1"/>
    <col min="6" max="6" width="13" customWidth="1"/>
  </cols>
  <sheetData>
    <row r="19" spans="1:7" x14ac:dyDescent="0.25">
      <c r="A19" s="13" t="s">
        <v>0</v>
      </c>
      <c r="B19" s="12">
        <v>43649</v>
      </c>
      <c r="C19" s="13" t="s">
        <v>1</v>
      </c>
      <c r="D19" s="26" t="s">
        <v>48</v>
      </c>
      <c r="E19" s="27"/>
      <c r="F19" s="28"/>
    </row>
    <row r="20" spans="1:7" x14ac:dyDescent="0.25">
      <c r="A20" s="13" t="s">
        <v>35</v>
      </c>
      <c r="B20" s="7">
        <v>1</v>
      </c>
      <c r="C20" s="13" t="s">
        <v>2</v>
      </c>
      <c r="D20" s="29" t="s">
        <v>36</v>
      </c>
      <c r="E20" s="29"/>
      <c r="F20" s="29"/>
    </row>
    <row r="21" spans="1:7" x14ac:dyDescent="0.25">
      <c r="C21" s="13" t="s">
        <v>3</v>
      </c>
      <c r="D21" s="1" t="s">
        <v>37</v>
      </c>
      <c r="E21" s="13" t="s">
        <v>7</v>
      </c>
      <c r="F21" s="1">
        <v>25270</v>
      </c>
    </row>
    <row r="26" spans="1:7" x14ac:dyDescent="0.25">
      <c r="B26" s="24"/>
      <c r="C26" s="30" t="s">
        <v>4</v>
      </c>
      <c r="D26" s="30"/>
      <c r="E26" s="13" t="s">
        <v>5</v>
      </c>
      <c r="F26" s="13" t="s">
        <v>6</v>
      </c>
      <c r="G26" s="13" t="s">
        <v>31</v>
      </c>
    </row>
    <row r="27" spans="1:7" x14ac:dyDescent="0.25">
      <c r="B27" s="23"/>
      <c r="C27" s="31" t="s">
        <v>38</v>
      </c>
      <c r="D27" s="31"/>
      <c r="E27" s="7">
        <v>4</v>
      </c>
      <c r="F27" s="8">
        <v>150</v>
      </c>
      <c r="G27" s="25">
        <f>PRODUCT(E27,F27)</f>
        <v>600</v>
      </c>
    </row>
    <row r="28" spans="1:7" x14ac:dyDescent="0.25">
      <c r="B28" s="21"/>
      <c r="C28" s="31" t="s">
        <v>39</v>
      </c>
      <c r="D28" s="31"/>
      <c r="E28" s="7">
        <v>2</v>
      </c>
      <c r="F28" s="8">
        <v>200</v>
      </c>
      <c r="G28" s="25">
        <f t="shared" ref="G28:G36" si="0">PRODUCT(E28,F28)</f>
        <v>400</v>
      </c>
    </row>
    <row r="29" spans="1:7" x14ac:dyDescent="0.25">
      <c r="B29" s="21"/>
      <c r="C29" s="31" t="s">
        <v>40</v>
      </c>
      <c r="D29" s="31"/>
      <c r="E29" s="7">
        <v>30</v>
      </c>
      <c r="F29" s="8">
        <v>3</v>
      </c>
      <c r="G29" s="25">
        <f t="shared" si="0"/>
        <v>90</v>
      </c>
    </row>
    <row r="30" spans="1:7" x14ac:dyDescent="0.25">
      <c r="B30" s="21"/>
      <c r="C30" s="31" t="s">
        <v>41</v>
      </c>
      <c r="D30" s="31"/>
      <c r="E30" s="7">
        <v>30</v>
      </c>
      <c r="F30" s="8">
        <v>1</v>
      </c>
      <c r="G30" s="25">
        <f t="shared" si="0"/>
        <v>30</v>
      </c>
    </row>
    <row r="31" spans="1:7" x14ac:dyDescent="0.25">
      <c r="B31" s="21"/>
      <c r="C31" s="31" t="s">
        <v>42</v>
      </c>
      <c r="D31" s="31"/>
      <c r="E31" s="7">
        <v>10</v>
      </c>
      <c r="F31" s="8">
        <v>2</v>
      </c>
      <c r="G31" s="25">
        <f t="shared" si="0"/>
        <v>20</v>
      </c>
    </row>
    <row r="32" spans="1:7" x14ac:dyDescent="0.25">
      <c r="B32" s="21"/>
      <c r="C32" s="31" t="s">
        <v>43</v>
      </c>
      <c r="D32" s="31"/>
      <c r="E32" s="7">
        <v>18</v>
      </c>
      <c r="F32" s="8">
        <v>15</v>
      </c>
      <c r="G32" s="25">
        <f t="shared" si="0"/>
        <v>270</v>
      </c>
    </row>
    <row r="33" spans="2:7" x14ac:dyDescent="0.25">
      <c r="B33" s="21"/>
      <c r="C33" s="31" t="s">
        <v>44</v>
      </c>
      <c r="D33" s="31"/>
      <c r="E33" s="7">
        <v>25</v>
      </c>
      <c r="F33" s="8">
        <v>20</v>
      </c>
      <c r="G33" s="25">
        <f t="shared" si="0"/>
        <v>500</v>
      </c>
    </row>
    <row r="34" spans="2:7" x14ac:dyDescent="0.25">
      <c r="B34" s="21"/>
      <c r="C34" s="31" t="s">
        <v>45</v>
      </c>
      <c r="D34" s="31"/>
      <c r="E34" s="7">
        <v>1</v>
      </c>
      <c r="F34" s="8">
        <v>250</v>
      </c>
      <c r="G34" s="25">
        <f t="shared" si="0"/>
        <v>250</v>
      </c>
    </row>
    <row r="35" spans="2:7" x14ac:dyDescent="0.25">
      <c r="B35" s="21"/>
      <c r="C35" s="31" t="s">
        <v>46</v>
      </c>
      <c r="D35" s="31"/>
      <c r="E35" s="7">
        <v>2</v>
      </c>
      <c r="F35" s="8">
        <v>2</v>
      </c>
      <c r="G35" s="25">
        <f t="shared" si="0"/>
        <v>4</v>
      </c>
    </row>
    <row r="36" spans="2:7" x14ac:dyDescent="0.25">
      <c r="B36" s="22"/>
      <c r="C36" s="29" t="s">
        <v>47</v>
      </c>
      <c r="D36" s="29"/>
      <c r="E36" s="1">
        <v>3</v>
      </c>
      <c r="F36" s="8">
        <v>12</v>
      </c>
      <c r="G36" s="25">
        <f t="shared" si="0"/>
        <v>36</v>
      </c>
    </row>
    <row r="38" spans="2:7" x14ac:dyDescent="0.25">
      <c r="G38" s="13" t="s">
        <v>32</v>
      </c>
    </row>
    <row r="39" spans="2:7" x14ac:dyDescent="0.25">
      <c r="G39" s="25">
        <f>SUM(G27:G38)</f>
        <v>2200</v>
      </c>
    </row>
    <row r="40" spans="2:7" x14ac:dyDescent="0.25">
      <c r="G40" s="13" t="s">
        <v>33</v>
      </c>
    </row>
    <row r="41" spans="2:7" x14ac:dyDescent="0.25">
      <c r="G41" s="25">
        <f>G39*0.21</f>
        <v>462</v>
      </c>
    </row>
    <row r="42" spans="2:7" x14ac:dyDescent="0.25">
      <c r="G42" s="13" t="s">
        <v>34</v>
      </c>
    </row>
    <row r="43" spans="2:7" x14ac:dyDescent="0.25">
      <c r="G43" s="25">
        <f>SUM(G39,G41)</f>
        <v>2662</v>
      </c>
    </row>
  </sheetData>
  <mergeCells count="13">
    <mergeCell ref="D19:F19"/>
    <mergeCell ref="D20:F20"/>
    <mergeCell ref="C26:D26"/>
    <mergeCell ref="C27:D27"/>
    <mergeCell ref="C36:D36"/>
    <mergeCell ref="C28:D28"/>
    <mergeCell ref="C29:D29"/>
    <mergeCell ref="C30:D30"/>
    <mergeCell ref="C31:D31"/>
    <mergeCell ref="C32:D32"/>
    <mergeCell ref="C33:D33"/>
    <mergeCell ref="C34:D34"/>
    <mergeCell ref="C35:D35"/>
  </mergeCells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  <headerFooter>
    <oddFooter>&amp;LCERRAJERÍA ARTÍSTICA ARTRAME CORP, S.L.&amp;RALBARÁN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F47"/>
  <sheetViews>
    <sheetView topLeftCell="B40" zoomScale="220" zoomScaleNormal="220" workbookViewId="0">
      <selection activeCell="B47" sqref="B47"/>
    </sheetView>
  </sheetViews>
  <sheetFormatPr baseColWidth="10" defaultRowHeight="15" x14ac:dyDescent="0.25"/>
  <cols>
    <col min="1" max="1" width="20.5703125" customWidth="1"/>
    <col min="2" max="2" width="14.28515625" customWidth="1"/>
    <col min="3" max="3" width="18.140625" customWidth="1"/>
    <col min="4" max="4" width="11.5703125" customWidth="1"/>
    <col min="5" max="5" width="10.140625" customWidth="1"/>
    <col min="6" max="6" width="15.140625" customWidth="1"/>
  </cols>
  <sheetData>
    <row r="19" spans="1:6" x14ac:dyDescent="0.25">
      <c r="A19" s="13" t="s">
        <v>0</v>
      </c>
      <c r="B19" s="16">
        <v>43131</v>
      </c>
      <c r="C19" s="13" t="s">
        <v>1</v>
      </c>
      <c r="D19" s="35" t="s">
        <v>29</v>
      </c>
      <c r="E19" s="36"/>
      <c r="F19" s="37"/>
    </row>
    <row r="20" spans="1:6" x14ac:dyDescent="0.25">
      <c r="A20" s="13" t="s">
        <v>16</v>
      </c>
      <c r="B20" s="1">
        <v>2</v>
      </c>
      <c r="C20" s="13" t="s">
        <v>2</v>
      </c>
      <c r="D20" s="35" t="s">
        <v>28</v>
      </c>
      <c r="E20" s="36"/>
      <c r="F20" s="36"/>
    </row>
    <row r="21" spans="1:6" x14ac:dyDescent="0.25">
      <c r="C21" s="13" t="s">
        <v>3</v>
      </c>
      <c r="D21" s="11" t="s">
        <v>17</v>
      </c>
      <c r="E21" s="13" t="s">
        <v>7</v>
      </c>
      <c r="F21" s="1">
        <v>28049</v>
      </c>
    </row>
    <row r="22" spans="1:6" x14ac:dyDescent="0.25">
      <c r="A22" s="13" t="s">
        <v>12</v>
      </c>
      <c r="B22" s="2"/>
    </row>
    <row r="25" spans="1:6" x14ac:dyDescent="0.25">
      <c r="A25" s="14" t="s">
        <v>8</v>
      </c>
      <c r="B25" s="34" t="s">
        <v>4</v>
      </c>
      <c r="C25" s="34"/>
      <c r="D25" s="15" t="s">
        <v>15</v>
      </c>
      <c r="E25" s="14" t="s">
        <v>14</v>
      </c>
      <c r="F25" s="14" t="s">
        <v>9</v>
      </c>
    </row>
    <row r="26" spans="1:6" x14ac:dyDescent="0.25">
      <c r="A26" s="5" t="str">
        <f>IF('Hoja 1'!B27="","",'Hoja 1'!B27)</f>
        <v/>
      </c>
      <c r="B26" s="32"/>
      <c r="C26" s="33"/>
      <c r="D26" s="6">
        <v>2</v>
      </c>
      <c r="E26" s="20">
        <v>20</v>
      </c>
      <c r="F26" s="3">
        <f>PRODUCT(D26,E26)</f>
        <v>40</v>
      </c>
    </row>
    <row r="27" spans="1:6" x14ac:dyDescent="0.25">
      <c r="A27" s="5" t="str">
        <f>IF('Hoja 1'!B28="","",'Hoja 1'!B28)</f>
        <v/>
      </c>
      <c r="B27" s="32" t="s">
        <v>18</v>
      </c>
      <c r="C27" s="33"/>
      <c r="D27" s="6">
        <v>2</v>
      </c>
      <c r="E27" s="20">
        <v>280</v>
      </c>
      <c r="F27" s="3">
        <f t="shared" ref="F27:F35" si="0">PRODUCT(D27,E27)</f>
        <v>560</v>
      </c>
    </row>
    <row r="28" spans="1:6" x14ac:dyDescent="0.25">
      <c r="A28" s="5" t="str">
        <f>IF('Hoja 1'!B29="","",'Hoja 1'!B29)</f>
        <v/>
      </c>
      <c r="B28" s="32" t="s">
        <v>19</v>
      </c>
      <c r="C28" s="33"/>
      <c r="D28" s="6">
        <v>2</v>
      </c>
      <c r="E28" s="20">
        <v>265</v>
      </c>
      <c r="F28" s="3">
        <f t="shared" si="0"/>
        <v>530</v>
      </c>
    </row>
    <row r="29" spans="1:6" x14ac:dyDescent="0.25">
      <c r="A29" s="5" t="str">
        <f>IF('Hoja 1'!B30="","",'Hoja 1'!B30)</f>
        <v/>
      </c>
      <c r="B29" s="32" t="s">
        <v>23</v>
      </c>
      <c r="C29" s="33"/>
      <c r="D29" s="6">
        <v>1</v>
      </c>
      <c r="E29" s="20">
        <v>1000</v>
      </c>
      <c r="F29" s="3">
        <f t="shared" si="0"/>
        <v>1000</v>
      </c>
    </row>
    <row r="30" spans="1:6" x14ac:dyDescent="0.25">
      <c r="A30" s="5" t="str">
        <f>IF('Hoja 1'!B31="","",'Hoja 1'!B31)</f>
        <v/>
      </c>
      <c r="B30" s="32" t="s">
        <v>20</v>
      </c>
      <c r="C30" s="33"/>
      <c r="D30" s="6">
        <v>1</v>
      </c>
      <c r="E30" s="20">
        <v>805</v>
      </c>
      <c r="F30" s="3">
        <f t="shared" si="0"/>
        <v>805</v>
      </c>
    </row>
    <row r="31" spans="1:6" x14ac:dyDescent="0.25">
      <c r="A31" s="5" t="str">
        <f>IF('Hoja 1'!B32="","",'Hoja 1'!B32)</f>
        <v/>
      </c>
      <c r="B31" s="32" t="s">
        <v>21</v>
      </c>
      <c r="C31" s="33"/>
      <c r="D31" s="6">
        <v>1</v>
      </c>
      <c r="E31" s="20">
        <v>915</v>
      </c>
      <c r="F31" s="3">
        <f t="shared" si="0"/>
        <v>915</v>
      </c>
    </row>
    <row r="32" spans="1:6" x14ac:dyDescent="0.25">
      <c r="A32" s="5" t="str">
        <f>IF('Hoja 1'!B33="","",'Hoja 1'!B33)</f>
        <v/>
      </c>
      <c r="B32" s="32" t="s">
        <v>22</v>
      </c>
      <c r="C32" s="33"/>
      <c r="D32" s="6">
        <v>1</v>
      </c>
      <c r="E32" s="20">
        <v>525</v>
      </c>
      <c r="F32" s="3">
        <f t="shared" si="0"/>
        <v>525</v>
      </c>
    </row>
    <row r="33" spans="1:6" x14ac:dyDescent="0.25">
      <c r="A33" s="5" t="str">
        <f>IF('Hoja 1'!B34="","",'Hoja 1'!B34)</f>
        <v/>
      </c>
      <c r="B33" s="32" t="str">
        <f>IF('Hoja 1'!C34="","",'Hoja 1'!C34)</f>
        <v>Robot Etiquetador</v>
      </c>
      <c r="C33" s="33"/>
      <c r="D33" s="6">
        <f>IF('Hoja 1'!E34="","",'Hoja 1'!E34)</f>
        <v>1</v>
      </c>
      <c r="E33" s="17">
        <f>IF('Hoja 1'!F34="","",'Hoja 1'!F34)</f>
        <v>250</v>
      </c>
      <c r="F33" s="3">
        <f t="shared" si="0"/>
        <v>250</v>
      </c>
    </row>
    <row r="34" spans="1:6" x14ac:dyDescent="0.25">
      <c r="A34" s="5" t="str">
        <f>IF('Hoja 1'!B35="","",'Hoja 1'!B35)</f>
        <v/>
      </c>
      <c r="B34" s="32" t="str">
        <f>IF('Hoja 1'!C35="","",'Hoja 1'!C35)</f>
        <v>Rollo de papel para etiquetar</v>
      </c>
      <c r="C34" s="33"/>
      <c r="D34" s="6">
        <f>IF('Hoja 1'!E35="","",'Hoja 1'!E35)</f>
        <v>2</v>
      </c>
      <c r="E34" s="17">
        <f>IF('Hoja 1'!F35="","",'Hoja 1'!F35)</f>
        <v>2</v>
      </c>
      <c r="F34" s="3">
        <f t="shared" si="0"/>
        <v>4</v>
      </c>
    </row>
    <row r="35" spans="1:6" x14ac:dyDescent="0.25">
      <c r="A35" s="5" t="str">
        <f>IF('Hoja 1'!B36="","",'Hoja 1'!B36)</f>
        <v/>
      </c>
      <c r="B35" s="32" t="str">
        <f>IF('Hoja 1'!C36="","",'Hoja 1'!C36)</f>
        <v>Palet de Madera</v>
      </c>
      <c r="C35" s="33"/>
      <c r="D35" s="6">
        <f>IF('Hoja 1'!E36="","",'Hoja 1'!E36)</f>
        <v>3</v>
      </c>
      <c r="E35" s="17">
        <f>IF('Hoja 1'!F36="","",'Hoja 1'!F36)</f>
        <v>12</v>
      </c>
      <c r="F35" s="3">
        <f t="shared" si="0"/>
        <v>36</v>
      </c>
    </row>
    <row r="37" spans="1:6" x14ac:dyDescent="0.25">
      <c r="A37" t="s">
        <v>26</v>
      </c>
    </row>
    <row r="38" spans="1:6" x14ac:dyDescent="0.25">
      <c r="A38" t="s">
        <v>27</v>
      </c>
    </row>
    <row r="40" spans="1:6" x14ac:dyDescent="0.25">
      <c r="A40" s="13" t="s">
        <v>10</v>
      </c>
      <c r="B40" s="3">
        <f>SUM(F26:F35)</f>
        <v>4665</v>
      </c>
    </row>
    <row r="41" spans="1:6" x14ac:dyDescent="0.25">
      <c r="A41" s="13" t="s">
        <v>11</v>
      </c>
      <c r="B41" s="4">
        <f>(B40*B22)</f>
        <v>0</v>
      </c>
    </row>
    <row r="42" spans="1:6" x14ac:dyDescent="0.25">
      <c r="A42" s="9"/>
      <c r="B42" s="10"/>
    </row>
    <row r="43" spans="1:6" x14ac:dyDescent="0.25">
      <c r="A43" s="9"/>
    </row>
    <row r="44" spans="1:6" x14ac:dyDescent="0.25">
      <c r="A44" s="13" t="s">
        <v>13</v>
      </c>
      <c r="B44" s="4">
        <f>B40+B41</f>
        <v>4665</v>
      </c>
    </row>
    <row r="45" spans="1:6" ht="17.25" customHeight="1" x14ac:dyDescent="0.25">
      <c r="A45" s="18" t="s">
        <v>24</v>
      </c>
      <c r="B45" s="19"/>
    </row>
    <row r="46" spans="1:6" x14ac:dyDescent="0.25">
      <c r="A46" s="18" t="s">
        <v>25</v>
      </c>
      <c r="B46" s="19"/>
    </row>
    <row r="47" spans="1:6" x14ac:dyDescent="0.25">
      <c r="A47" t="s">
        <v>30</v>
      </c>
    </row>
  </sheetData>
  <mergeCells count="13">
    <mergeCell ref="B25:C25"/>
    <mergeCell ref="B26:C26"/>
    <mergeCell ref="B27:C27"/>
    <mergeCell ref="D19:F19"/>
    <mergeCell ref="D20:F20"/>
    <mergeCell ref="B34:C34"/>
    <mergeCell ref="B35:C35"/>
    <mergeCell ref="B28:C28"/>
    <mergeCell ref="B29:C29"/>
    <mergeCell ref="B30:C30"/>
    <mergeCell ref="B31:C31"/>
    <mergeCell ref="B32:C32"/>
    <mergeCell ref="B33:C33"/>
  </mergeCells>
  <pageMargins left="0.70866141732283472" right="0.70866141732283472" top="0.74803149606299213" bottom="0.74803149606299213" header="0.31496062992125984" footer="0.31496062992125984"/>
  <pageSetup paperSize="9" scale="95" orientation="portrait" r:id="rId1"/>
  <headerFooter>
    <oddFooter xml:space="preserve">&amp;LCERRAJERÍA ARTÍSTICA ARTRAME CORP, S.L.&amp;RFACTURA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FACTURA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Taller</dc:creator>
  <cp:lastModifiedBy>Alumno04</cp:lastModifiedBy>
  <cp:lastPrinted>2019-03-12T10:58:42Z</cp:lastPrinted>
  <dcterms:created xsi:type="dcterms:W3CDTF">2017-01-03T10:17:43Z</dcterms:created>
  <dcterms:modified xsi:type="dcterms:W3CDTF">2019-03-12T11:19:06Z</dcterms:modified>
</cp:coreProperties>
</file>