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sung\Desktop\Exercice Kaggle\"/>
    </mc:Choice>
  </mc:AlternateContent>
  <bookViews>
    <workbookView minimized="1" xWindow="0" yWindow="0" windowWidth="20490" windowHeight="715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I49" i="1" l="1"/>
  <c r="CE49" i="1"/>
  <c r="CD49" i="1"/>
  <c r="BR49" i="1"/>
  <c r="BQ49" i="1"/>
  <c r="BJ49" i="1"/>
  <c r="AY49" i="1"/>
  <c r="AX49" i="1" s="1"/>
  <c r="AV49" i="1"/>
  <c r="AM49" i="1"/>
  <c r="AI49" i="1"/>
  <c r="AF49" i="1"/>
  <c r="AD49" i="1"/>
  <c r="C49" i="1" s="1"/>
  <c r="W49" i="1"/>
  <c r="T49" i="1"/>
  <c r="Q49" i="1"/>
  <c r="H49" i="1"/>
  <c r="D49" i="1"/>
  <c r="CE48" i="1"/>
  <c r="CD48" i="1" s="1"/>
  <c r="BR48" i="1"/>
  <c r="BQ48" i="1" s="1"/>
  <c r="BJ48" i="1"/>
  <c r="AY48" i="1"/>
  <c r="AX48" i="1"/>
  <c r="AV48" i="1"/>
  <c r="AM48" i="1"/>
  <c r="AI48" i="1"/>
  <c r="AF48" i="1"/>
  <c r="AD48" i="1"/>
  <c r="W48" i="1"/>
  <c r="T48" i="1"/>
  <c r="Q48" i="1"/>
  <c r="H48" i="1"/>
  <c r="D48" i="1"/>
  <c r="C48" i="1" s="1"/>
  <c r="CI48" i="1" s="1"/>
  <c r="CE47" i="1"/>
  <c r="CD47" i="1"/>
  <c r="BR47" i="1"/>
  <c r="BQ47" i="1"/>
  <c r="BJ47" i="1"/>
  <c r="AY47" i="1"/>
  <c r="AX47" i="1" s="1"/>
  <c r="AV47" i="1"/>
  <c r="AM47" i="1"/>
  <c r="AI47" i="1"/>
  <c r="AF47" i="1"/>
  <c r="AD47" i="1"/>
  <c r="W47" i="1"/>
  <c r="T47" i="1"/>
  <c r="C47" i="1" s="1"/>
  <c r="Q47" i="1"/>
  <c r="H47" i="1"/>
  <c r="D47" i="1"/>
  <c r="CE46" i="1"/>
  <c r="CD46" i="1"/>
  <c r="BR46" i="1"/>
  <c r="BQ46" i="1" s="1"/>
  <c r="BJ46" i="1"/>
  <c r="AY46" i="1"/>
  <c r="AX46" i="1"/>
  <c r="AV46" i="1"/>
  <c r="AM46" i="1"/>
  <c r="AI46" i="1"/>
  <c r="AF46" i="1"/>
  <c r="C46" i="1" s="1"/>
  <c r="CI46" i="1" s="1"/>
  <c r="AD46" i="1"/>
  <c r="W46" i="1"/>
  <c r="T46" i="1"/>
  <c r="Q46" i="1"/>
  <c r="H46" i="1"/>
  <c r="D46" i="1"/>
  <c r="CE45" i="1"/>
  <c r="CD45" i="1"/>
  <c r="BR45" i="1"/>
  <c r="BQ45" i="1"/>
  <c r="BJ45" i="1"/>
  <c r="AY45" i="1"/>
  <c r="AX45" i="1"/>
  <c r="AV45" i="1"/>
  <c r="AM45" i="1"/>
  <c r="AI45" i="1"/>
  <c r="AF45" i="1"/>
  <c r="AD45" i="1"/>
  <c r="W45" i="1"/>
  <c r="T45" i="1"/>
  <c r="Q45" i="1"/>
  <c r="H45" i="1"/>
  <c r="C45" i="1" s="1"/>
  <c r="CI45" i="1" s="1"/>
  <c r="D45" i="1"/>
  <c r="CE44" i="1"/>
  <c r="CD44" i="1"/>
  <c r="BR44" i="1"/>
  <c r="BQ44" i="1"/>
  <c r="BJ44" i="1"/>
  <c r="AX44" i="1" s="1"/>
  <c r="AY44" i="1"/>
  <c r="AV44" i="1"/>
  <c r="AM44" i="1"/>
  <c r="AI44" i="1"/>
  <c r="AF44" i="1"/>
  <c r="AD44" i="1"/>
  <c r="W44" i="1"/>
  <c r="C44" i="1" s="1"/>
  <c r="T44" i="1"/>
  <c r="Q44" i="1"/>
  <c r="H44" i="1"/>
  <c r="D44" i="1"/>
  <c r="CE43" i="1"/>
  <c r="CD43" i="1"/>
  <c r="BR43" i="1"/>
  <c r="BQ43" i="1"/>
  <c r="BJ43" i="1"/>
  <c r="AY43" i="1"/>
  <c r="AX43" i="1"/>
  <c r="AV43" i="1"/>
  <c r="AM43" i="1"/>
  <c r="AI43" i="1"/>
  <c r="AF43" i="1"/>
  <c r="AD43" i="1"/>
  <c r="W43" i="1"/>
  <c r="T43" i="1"/>
  <c r="Q43" i="1"/>
  <c r="H43" i="1"/>
  <c r="D43" i="1"/>
  <c r="C43" i="1"/>
  <c r="CI43" i="1" s="1"/>
  <c r="CE42" i="1"/>
  <c r="CD42" i="1" s="1"/>
  <c r="BR42" i="1"/>
  <c r="BQ42" i="1"/>
  <c r="BJ42" i="1"/>
  <c r="AY42" i="1"/>
  <c r="AX42" i="1"/>
  <c r="AV42" i="1"/>
  <c r="AM42" i="1"/>
  <c r="AI42" i="1"/>
  <c r="AF42" i="1"/>
  <c r="AD42" i="1"/>
  <c r="W42" i="1"/>
  <c r="T42" i="1"/>
  <c r="Q42" i="1"/>
  <c r="H42" i="1"/>
  <c r="D42" i="1"/>
  <c r="C42" i="1" s="1"/>
  <c r="CI42" i="1" s="1"/>
  <c r="CE41" i="1"/>
  <c r="CD41" i="1"/>
  <c r="BR41" i="1"/>
  <c r="BQ41" i="1"/>
  <c r="BJ41" i="1"/>
  <c r="AY41" i="1"/>
  <c r="AX41" i="1" s="1"/>
  <c r="AV41" i="1"/>
  <c r="AM41" i="1"/>
  <c r="AI41" i="1"/>
  <c r="AF41" i="1"/>
  <c r="AD41" i="1"/>
  <c r="C41" i="1" s="1"/>
  <c r="W41" i="1"/>
  <c r="T41" i="1"/>
  <c r="Q41" i="1"/>
  <c r="H41" i="1"/>
  <c r="D41" i="1"/>
  <c r="CE40" i="1"/>
  <c r="CD40" i="1" s="1"/>
  <c r="BR40" i="1"/>
  <c r="BQ40" i="1" s="1"/>
  <c r="BJ40" i="1"/>
  <c r="AY40" i="1"/>
  <c r="AX40" i="1"/>
  <c r="AV40" i="1"/>
  <c r="AM40" i="1"/>
  <c r="AI40" i="1"/>
  <c r="AF40" i="1"/>
  <c r="AD40" i="1"/>
  <c r="W40" i="1"/>
  <c r="T40" i="1"/>
  <c r="Q40" i="1"/>
  <c r="H40" i="1"/>
  <c r="D40" i="1"/>
  <c r="C40" i="1" s="1"/>
  <c r="CI40" i="1" s="1"/>
  <c r="CE39" i="1"/>
  <c r="CD39" i="1"/>
  <c r="BR39" i="1"/>
  <c r="BQ39" i="1"/>
  <c r="BJ39" i="1"/>
  <c r="AY39" i="1"/>
  <c r="AX39" i="1" s="1"/>
  <c r="AV39" i="1"/>
  <c r="AM39" i="1"/>
  <c r="AI39" i="1"/>
  <c r="AF39" i="1"/>
  <c r="AD39" i="1"/>
  <c r="W39" i="1"/>
  <c r="T39" i="1"/>
  <c r="C39" i="1" s="1"/>
  <c r="Q39" i="1"/>
  <c r="H39" i="1"/>
  <c r="D39" i="1"/>
  <c r="CE38" i="1"/>
  <c r="CD38" i="1"/>
  <c r="BR38" i="1"/>
  <c r="BQ38" i="1" s="1"/>
  <c r="BJ38" i="1"/>
  <c r="AY38" i="1"/>
  <c r="AX38" i="1"/>
  <c r="AV38" i="1"/>
  <c r="AM38" i="1"/>
  <c r="AI38" i="1"/>
  <c r="AF38" i="1"/>
  <c r="C38" i="1" s="1"/>
  <c r="AD38" i="1"/>
  <c r="W38" i="1"/>
  <c r="T38" i="1"/>
  <c r="Q38" i="1"/>
  <c r="H38" i="1"/>
  <c r="D38" i="1"/>
  <c r="CE37" i="1"/>
  <c r="CD37" i="1"/>
  <c r="BR37" i="1"/>
  <c r="BQ37" i="1"/>
  <c r="BJ37" i="1"/>
  <c r="AY37" i="1"/>
  <c r="AX37" i="1"/>
  <c r="AV37" i="1"/>
  <c r="AM37" i="1"/>
  <c r="AI37" i="1"/>
  <c r="AF37" i="1"/>
  <c r="AD37" i="1"/>
  <c r="W37" i="1"/>
  <c r="T37" i="1"/>
  <c r="Q37" i="1"/>
  <c r="H37" i="1"/>
  <c r="C37" i="1" s="1"/>
  <c r="CI37" i="1" s="1"/>
  <c r="D37" i="1"/>
  <c r="CE36" i="1"/>
  <c r="CD36" i="1"/>
  <c r="BR36" i="1"/>
  <c r="BQ36" i="1"/>
  <c r="BJ36" i="1"/>
  <c r="AX36" i="1" s="1"/>
  <c r="AY36" i="1"/>
  <c r="AV36" i="1"/>
  <c r="AM36" i="1"/>
  <c r="AI36" i="1"/>
  <c r="AF36" i="1"/>
  <c r="AD36" i="1"/>
  <c r="W36" i="1"/>
  <c r="C36" i="1" s="1"/>
  <c r="T36" i="1"/>
  <c r="Q36" i="1"/>
  <c r="H36" i="1"/>
  <c r="D36" i="1"/>
  <c r="CE35" i="1"/>
  <c r="CD35" i="1"/>
  <c r="BR35" i="1"/>
  <c r="BQ35" i="1"/>
  <c r="BJ35" i="1"/>
  <c r="AY35" i="1"/>
  <c r="AX35" i="1"/>
  <c r="AV35" i="1"/>
  <c r="AM35" i="1"/>
  <c r="AI35" i="1"/>
  <c r="AF35" i="1"/>
  <c r="AD35" i="1"/>
  <c r="W35" i="1"/>
  <c r="T35" i="1"/>
  <c r="Q35" i="1"/>
  <c r="H35" i="1"/>
  <c r="D35" i="1"/>
  <c r="C35" i="1"/>
  <c r="CI35" i="1" s="1"/>
  <c r="CE34" i="1"/>
  <c r="CD34" i="1" s="1"/>
  <c r="BR34" i="1"/>
  <c r="BQ34" i="1"/>
  <c r="BJ34" i="1"/>
  <c r="AY34" i="1"/>
  <c r="AX34" i="1"/>
  <c r="AV34" i="1"/>
  <c r="AM34" i="1"/>
  <c r="AI34" i="1"/>
  <c r="AF34" i="1"/>
  <c r="AD34" i="1"/>
  <c r="W34" i="1"/>
  <c r="T34" i="1"/>
  <c r="Q34" i="1"/>
  <c r="H34" i="1"/>
  <c r="D34" i="1"/>
  <c r="C34" i="1" s="1"/>
  <c r="CE33" i="1"/>
  <c r="CD33" i="1"/>
  <c r="BR33" i="1"/>
  <c r="BQ33" i="1"/>
  <c r="BJ33" i="1"/>
  <c r="AY33" i="1"/>
  <c r="AX33" i="1" s="1"/>
  <c r="AV33" i="1"/>
  <c r="AM33" i="1"/>
  <c r="AI33" i="1"/>
  <c r="AF33" i="1"/>
  <c r="AD33" i="1"/>
  <c r="C33" i="1" s="1"/>
  <c r="CI33" i="1" s="1"/>
  <c r="W33" i="1"/>
  <c r="T33" i="1"/>
  <c r="Q33" i="1"/>
  <c r="H33" i="1"/>
  <c r="D33" i="1"/>
  <c r="CD32" i="1"/>
  <c r="BR32" i="1"/>
  <c r="BQ32" i="1"/>
  <c r="BJ32" i="1"/>
  <c r="AY32" i="1"/>
  <c r="AX32" i="1"/>
  <c r="AV32" i="1"/>
  <c r="AM32" i="1"/>
  <c r="AI32" i="1"/>
  <c r="AF32" i="1"/>
  <c r="AD32" i="1"/>
  <c r="W32" i="1"/>
  <c r="T32" i="1"/>
  <c r="Q32" i="1"/>
  <c r="H32" i="1"/>
  <c r="D32" i="1"/>
  <c r="C32" i="1"/>
  <c r="CI32" i="1" s="1"/>
  <c r="CD31" i="1"/>
  <c r="BR31" i="1"/>
  <c r="BQ31" i="1"/>
  <c r="BJ31" i="1"/>
  <c r="AY31" i="1"/>
  <c r="AX31" i="1"/>
  <c r="AV31" i="1"/>
  <c r="AM31" i="1"/>
  <c r="AI31" i="1"/>
  <c r="AF31" i="1"/>
  <c r="AD31" i="1"/>
  <c r="W31" i="1"/>
  <c r="T31" i="1"/>
  <c r="Q31" i="1"/>
  <c r="H31" i="1"/>
  <c r="D31" i="1"/>
  <c r="C31" i="1" s="1"/>
  <c r="CI31" i="1" s="1"/>
  <c r="CD30" i="1"/>
  <c r="BR30" i="1"/>
  <c r="BQ30" i="1"/>
  <c r="BJ30" i="1"/>
  <c r="AY30" i="1"/>
  <c r="AX30" i="1" s="1"/>
  <c r="AV30" i="1"/>
  <c r="AM30" i="1"/>
  <c r="AI30" i="1"/>
  <c r="AF30" i="1"/>
  <c r="AD30" i="1"/>
  <c r="W30" i="1"/>
  <c r="T30" i="1"/>
  <c r="C30" i="1" s="1"/>
  <c r="CI30" i="1" s="1"/>
  <c r="Q30" i="1"/>
  <c r="H30" i="1"/>
  <c r="D30" i="1"/>
  <c r="CD29" i="1"/>
  <c r="BR29" i="1"/>
  <c r="BQ29" i="1"/>
  <c r="BJ29" i="1"/>
  <c r="AY29" i="1"/>
  <c r="AX29" i="1" s="1"/>
  <c r="AV29" i="1"/>
  <c r="AM29" i="1"/>
  <c r="AI29" i="1"/>
  <c r="AF29" i="1"/>
  <c r="AD29" i="1"/>
  <c r="C29" i="1" s="1"/>
  <c r="CI29" i="1" s="1"/>
  <c r="W29" i="1"/>
  <c r="T29" i="1"/>
  <c r="Q29" i="1"/>
  <c r="H29" i="1"/>
  <c r="D29" i="1"/>
  <c r="CD28" i="1"/>
  <c r="BR28" i="1"/>
  <c r="BQ28" i="1" s="1"/>
  <c r="BJ28" i="1"/>
  <c r="AY28" i="1"/>
  <c r="AX28" i="1"/>
  <c r="AV28" i="1"/>
  <c r="AM28" i="1"/>
  <c r="AI28" i="1"/>
  <c r="C28" i="1" s="1"/>
  <c r="AF28" i="1"/>
  <c r="AD28" i="1"/>
  <c r="W28" i="1"/>
  <c r="T28" i="1"/>
  <c r="Q28" i="1"/>
  <c r="H28" i="1"/>
  <c r="D28" i="1"/>
  <c r="CD27" i="1"/>
  <c r="BR27" i="1"/>
  <c r="BQ27" i="1"/>
  <c r="BJ27" i="1"/>
  <c r="AY27" i="1"/>
  <c r="AX27" i="1"/>
  <c r="AV27" i="1"/>
  <c r="AM27" i="1"/>
  <c r="AI27" i="1"/>
  <c r="AF27" i="1"/>
  <c r="AD27" i="1"/>
  <c r="W27" i="1"/>
  <c r="T27" i="1"/>
  <c r="Q27" i="1"/>
  <c r="H27" i="1"/>
  <c r="D27" i="1"/>
  <c r="C27" i="1" s="1"/>
  <c r="CI27" i="1" s="1"/>
  <c r="CD26" i="1"/>
  <c r="BR26" i="1"/>
  <c r="BQ26" i="1"/>
  <c r="BJ26" i="1"/>
  <c r="AY26" i="1"/>
  <c r="AX26" i="1" s="1"/>
  <c r="AV26" i="1"/>
  <c r="AM26" i="1"/>
  <c r="AI26" i="1"/>
  <c r="AF26" i="1"/>
  <c r="AD26" i="1"/>
  <c r="W26" i="1"/>
  <c r="T26" i="1"/>
  <c r="C26" i="1" s="1"/>
  <c r="Q26" i="1"/>
  <c r="H26" i="1"/>
  <c r="D26" i="1"/>
  <c r="CD25" i="1"/>
  <c r="BR25" i="1"/>
  <c r="BQ25" i="1"/>
  <c r="BJ25" i="1"/>
  <c r="AY25" i="1"/>
  <c r="AX25" i="1" s="1"/>
  <c r="AV25" i="1"/>
  <c r="AM25" i="1"/>
  <c r="AI25" i="1"/>
  <c r="AF25" i="1"/>
  <c r="AD25" i="1"/>
  <c r="C25" i="1" s="1"/>
  <c r="W25" i="1"/>
  <c r="T25" i="1"/>
  <c r="Q25" i="1"/>
  <c r="H25" i="1"/>
  <c r="D25" i="1"/>
  <c r="CD24" i="1"/>
  <c r="BR24" i="1"/>
  <c r="BQ24" i="1" s="1"/>
  <c r="BJ24" i="1"/>
  <c r="AY24" i="1"/>
  <c r="AX24" i="1"/>
  <c r="AV24" i="1"/>
  <c r="AM24" i="1"/>
  <c r="AI24" i="1"/>
  <c r="AF24" i="1"/>
  <c r="AD24" i="1"/>
  <c r="W24" i="1"/>
  <c r="T24" i="1"/>
  <c r="Q24" i="1"/>
  <c r="H24" i="1"/>
  <c r="D24" i="1"/>
  <c r="C24" i="1"/>
  <c r="CI24" i="1" s="1"/>
  <c r="CD23" i="1"/>
  <c r="BR23" i="1"/>
  <c r="BQ23" i="1"/>
  <c r="BJ23" i="1"/>
  <c r="AY23" i="1"/>
  <c r="AX23" i="1"/>
  <c r="AV23" i="1"/>
  <c r="AM23" i="1"/>
  <c r="AI23" i="1"/>
  <c r="AF23" i="1"/>
  <c r="AD23" i="1"/>
  <c r="W23" i="1"/>
  <c r="T23" i="1"/>
  <c r="Q23" i="1"/>
  <c r="H23" i="1"/>
  <c r="C23" i="1" s="1"/>
  <c r="CI23" i="1" s="1"/>
  <c r="D23" i="1"/>
  <c r="CD22" i="1"/>
  <c r="BR22" i="1"/>
  <c r="BQ22" i="1"/>
  <c r="BJ22" i="1"/>
  <c r="AY22" i="1"/>
  <c r="AX22" i="1" s="1"/>
  <c r="AV22" i="1"/>
  <c r="AM22" i="1"/>
  <c r="AI22" i="1"/>
  <c r="AF22" i="1"/>
  <c r="AD22" i="1"/>
  <c r="W22" i="1"/>
  <c r="T22" i="1"/>
  <c r="C22" i="1" s="1"/>
  <c r="Q22" i="1"/>
  <c r="H22" i="1"/>
  <c r="D22" i="1"/>
  <c r="CD21" i="1"/>
  <c r="BR21" i="1"/>
  <c r="BQ21" i="1"/>
  <c r="BJ21" i="1"/>
  <c r="AY21" i="1"/>
  <c r="AX21" i="1" s="1"/>
  <c r="AV21" i="1"/>
  <c r="AM21" i="1"/>
  <c r="AI21" i="1"/>
  <c r="AF21" i="1"/>
  <c r="AD21" i="1"/>
  <c r="C21" i="1" s="1"/>
  <c r="CI21" i="1" s="1"/>
  <c r="W21" i="1"/>
  <c r="T21" i="1"/>
  <c r="Q21" i="1"/>
  <c r="H21" i="1"/>
  <c r="D21" i="1"/>
  <c r="CD20" i="1"/>
  <c r="BR20" i="1"/>
  <c r="BQ20" i="1"/>
  <c r="BJ20" i="1"/>
  <c r="AY20" i="1"/>
  <c r="AX20" i="1"/>
  <c r="AV20" i="1"/>
  <c r="AM20" i="1"/>
  <c r="AI20" i="1"/>
  <c r="AF20" i="1"/>
  <c r="AD20" i="1"/>
  <c r="W20" i="1"/>
  <c r="T20" i="1"/>
  <c r="Q20" i="1"/>
  <c r="H20" i="1"/>
  <c r="D20" i="1"/>
  <c r="C20" i="1"/>
  <c r="CI20" i="1" s="1"/>
  <c r="CD19" i="1"/>
  <c r="BR19" i="1"/>
  <c r="BQ19" i="1"/>
  <c r="BJ19" i="1"/>
  <c r="AY19" i="1"/>
  <c r="AX19" i="1"/>
  <c r="AV19" i="1"/>
  <c r="AM19" i="1"/>
  <c r="AI19" i="1"/>
  <c r="AF19" i="1"/>
  <c r="AD19" i="1"/>
  <c r="W19" i="1"/>
  <c r="T19" i="1"/>
  <c r="Q19" i="1"/>
  <c r="H19" i="1"/>
  <c r="C19" i="1" s="1"/>
  <c r="CI19" i="1" s="1"/>
  <c r="D19" i="1"/>
  <c r="CD18" i="1"/>
  <c r="BR18" i="1"/>
  <c r="BQ18" i="1"/>
  <c r="BJ18" i="1"/>
  <c r="AY18" i="1"/>
  <c r="AX18" i="1" s="1"/>
  <c r="AV18" i="1"/>
  <c r="AM18" i="1"/>
  <c r="AI18" i="1"/>
  <c r="AF18" i="1"/>
  <c r="AD18" i="1"/>
  <c r="W18" i="1"/>
  <c r="T18" i="1"/>
  <c r="C18" i="1" s="1"/>
  <c r="Q18" i="1"/>
  <c r="H18" i="1"/>
  <c r="D18" i="1"/>
  <c r="CD17" i="1"/>
  <c r="BR17" i="1"/>
  <c r="BQ17" i="1"/>
  <c r="BJ17" i="1"/>
  <c r="AY17" i="1"/>
  <c r="AX17" i="1" s="1"/>
  <c r="AV17" i="1"/>
  <c r="AM17" i="1"/>
  <c r="AI17" i="1"/>
  <c r="AF17" i="1"/>
  <c r="AD17" i="1"/>
  <c r="C17" i="1" s="1"/>
  <c r="CI17" i="1" s="1"/>
  <c r="W17" i="1"/>
  <c r="T17" i="1"/>
  <c r="Q17" i="1"/>
  <c r="H17" i="1"/>
  <c r="D17" i="1"/>
  <c r="CD16" i="1"/>
  <c r="BR16" i="1"/>
  <c r="BQ16" i="1" s="1"/>
  <c r="BJ16" i="1"/>
  <c r="AY16" i="1"/>
  <c r="AX16" i="1"/>
  <c r="AV16" i="1"/>
  <c r="AM16" i="1"/>
  <c r="AI16" i="1"/>
  <c r="AF16" i="1"/>
  <c r="AD16" i="1"/>
  <c r="W16" i="1"/>
  <c r="T16" i="1"/>
  <c r="Q16" i="1"/>
  <c r="H16" i="1"/>
  <c r="D16" i="1"/>
  <c r="C16" i="1"/>
  <c r="CD15" i="1"/>
  <c r="BR15" i="1"/>
  <c r="BQ15" i="1"/>
  <c r="BJ15" i="1"/>
  <c r="AY15" i="1"/>
  <c r="AX15" i="1"/>
  <c r="AV15" i="1"/>
  <c r="AM15" i="1"/>
  <c r="AI15" i="1"/>
  <c r="AF15" i="1"/>
  <c r="AD15" i="1"/>
  <c r="W15" i="1"/>
  <c r="T15" i="1"/>
  <c r="Q15" i="1"/>
  <c r="H15" i="1"/>
  <c r="D15" i="1"/>
  <c r="C15" i="1" s="1"/>
  <c r="CI15" i="1" s="1"/>
  <c r="CD14" i="1"/>
  <c r="BR14" i="1"/>
  <c r="BQ14" i="1"/>
  <c r="BJ14" i="1"/>
  <c r="AY14" i="1"/>
  <c r="AX14" i="1" s="1"/>
  <c r="AV14" i="1"/>
  <c r="AM14" i="1"/>
  <c r="AI14" i="1"/>
  <c r="AF14" i="1"/>
  <c r="AD14" i="1"/>
  <c r="W14" i="1"/>
  <c r="T14" i="1"/>
  <c r="C14" i="1" s="1"/>
  <c r="CI14" i="1" s="1"/>
  <c r="Q14" i="1"/>
  <c r="H14" i="1"/>
  <c r="D14" i="1"/>
  <c r="CD13" i="1"/>
  <c r="BR13" i="1"/>
  <c r="BQ13" i="1"/>
  <c r="BJ13" i="1"/>
  <c r="AY13" i="1"/>
  <c r="AX13" i="1" s="1"/>
  <c r="AV13" i="1"/>
  <c r="AM13" i="1"/>
  <c r="AI13" i="1"/>
  <c r="AF13" i="1"/>
  <c r="AD13" i="1"/>
  <c r="C13" i="1" s="1"/>
  <c r="CI13" i="1" s="1"/>
  <c r="W13" i="1"/>
  <c r="T13" i="1"/>
  <c r="Q13" i="1"/>
  <c r="H13" i="1"/>
  <c r="D13" i="1"/>
  <c r="CD12" i="1"/>
  <c r="BR12" i="1"/>
  <c r="BQ12" i="1" s="1"/>
  <c r="BJ12" i="1"/>
  <c r="AY12" i="1"/>
  <c r="AX12" i="1"/>
  <c r="AV12" i="1"/>
  <c r="AM12" i="1"/>
  <c r="AI12" i="1"/>
  <c r="AF12" i="1"/>
  <c r="AD12" i="1"/>
  <c r="W12" i="1"/>
  <c r="T12" i="1"/>
  <c r="Q12" i="1"/>
  <c r="H12" i="1"/>
  <c r="D12" i="1"/>
  <c r="C12" i="1"/>
  <c r="CD11" i="1"/>
  <c r="BR11" i="1"/>
  <c r="BQ11" i="1"/>
  <c r="BJ11" i="1"/>
  <c r="AY11" i="1"/>
  <c r="AX11" i="1"/>
  <c r="AV11" i="1"/>
  <c r="AM11" i="1"/>
  <c r="AI11" i="1"/>
  <c r="AF11" i="1"/>
  <c r="AD11" i="1"/>
  <c r="W11" i="1"/>
  <c r="T11" i="1"/>
  <c r="Q11" i="1"/>
  <c r="H11" i="1"/>
  <c r="D11" i="1"/>
  <c r="C11" i="1" s="1"/>
  <c r="CI11" i="1" s="1"/>
  <c r="CD10" i="1"/>
  <c r="BR10" i="1"/>
  <c r="BQ10" i="1"/>
  <c r="BJ10" i="1"/>
  <c r="AY10" i="1"/>
  <c r="AX10" i="1" s="1"/>
  <c r="AV10" i="1"/>
  <c r="AM10" i="1"/>
  <c r="AI10" i="1"/>
  <c r="AF10" i="1"/>
  <c r="AD10" i="1"/>
  <c r="W10" i="1"/>
  <c r="T10" i="1"/>
  <c r="C10" i="1" s="1"/>
  <c r="Q10" i="1"/>
  <c r="H10" i="1"/>
  <c r="D10" i="1"/>
  <c r="CD9" i="1"/>
  <c r="BR9" i="1"/>
  <c r="BQ9" i="1"/>
  <c r="BJ9" i="1"/>
  <c r="AY9" i="1"/>
  <c r="AX9" i="1" s="1"/>
  <c r="AV9" i="1"/>
  <c r="AM9" i="1"/>
  <c r="AI9" i="1"/>
  <c r="AF9" i="1"/>
  <c r="AD9" i="1"/>
  <c r="C9" i="1" s="1"/>
  <c r="W9" i="1"/>
  <c r="T9" i="1"/>
  <c r="Q9" i="1"/>
  <c r="H9" i="1"/>
  <c r="D9" i="1"/>
  <c r="CD8" i="1"/>
  <c r="BR8" i="1"/>
  <c r="BQ8" i="1" s="1"/>
  <c r="BJ8" i="1"/>
  <c r="AY8" i="1"/>
  <c r="AX8" i="1"/>
  <c r="AV8" i="1"/>
  <c r="AM8" i="1"/>
  <c r="AI8" i="1"/>
  <c r="AF8" i="1"/>
  <c r="AD8" i="1"/>
  <c r="W8" i="1"/>
  <c r="T8" i="1"/>
  <c r="Q8" i="1"/>
  <c r="H8" i="1"/>
  <c r="D8" i="1"/>
  <c r="C8" i="1"/>
  <c r="CI8" i="1" s="1"/>
  <c r="CD7" i="1"/>
  <c r="BR7" i="1"/>
  <c r="BQ7" i="1"/>
  <c r="BJ7" i="1"/>
  <c r="AY7" i="1"/>
  <c r="AX7" i="1"/>
  <c r="AV7" i="1"/>
  <c r="AM7" i="1"/>
  <c r="AI7" i="1"/>
  <c r="AF7" i="1"/>
  <c r="AD7" i="1"/>
  <c r="W7" i="1"/>
  <c r="T7" i="1"/>
  <c r="Q7" i="1"/>
  <c r="H7" i="1"/>
  <c r="D7" i="1"/>
  <c r="C7" i="1" s="1"/>
  <c r="CI7" i="1" s="1"/>
  <c r="CD6" i="1"/>
  <c r="BR6" i="1"/>
  <c r="BQ6" i="1"/>
  <c r="BJ6" i="1"/>
  <c r="AY6" i="1"/>
  <c r="AX6" i="1" s="1"/>
  <c r="AV6" i="1"/>
  <c r="AM6" i="1"/>
  <c r="AI6" i="1"/>
  <c r="AF6" i="1"/>
  <c r="AD6" i="1"/>
  <c r="W6" i="1"/>
  <c r="T6" i="1"/>
  <c r="C6" i="1" s="1"/>
  <c r="Q6" i="1"/>
  <c r="H6" i="1"/>
  <c r="D6" i="1"/>
  <c r="CD5" i="1"/>
  <c r="BR5" i="1"/>
  <c r="BQ5" i="1"/>
  <c r="BJ5" i="1"/>
  <c r="AY5" i="1"/>
  <c r="AX5" i="1" s="1"/>
  <c r="AV5" i="1"/>
  <c r="AM5" i="1"/>
  <c r="AI5" i="1"/>
  <c r="AF5" i="1"/>
  <c r="AD5" i="1"/>
  <c r="C5" i="1" s="1"/>
  <c r="W5" i="1"/>
  <c r="T5" i="1"/>
  <c r="Q5" i="1"/>
  <c r="H5" i="1"/>
  <c r="D5" i="1"/>
  <c r="CD4" i="1"/>
  <c r="BR4" i="1"/>
  <c r="BQ4" i="1" s="1"/>
  <c r="BJ4" i="1"/>
  <c r="AY4" i="1"/>
  <c r="AX4" i="1"/>
  <c r="AV4" i="1"/>
  <c r="AM4" i="1"/>
  <c r="AI4" i="1"/>
  <c r="AF4" i="1"/>
  <c r="AD4" i="1"/>
  <c r="W4" i="1"/>
  <c r="T4" i="1"/>
  <c r="Q4" i="1"/>
  <c r="H4" i="1"/>
  <c r="D4" i="1"/>
  <c r="C4" i="1"/>
  <c r="CI4" i="1" s="1"/>
  <c r="CD3" i="1"/>
  <c r="BR3" i="1"/>
  <c r="BQ3" i="1"/>
  <c r="BJ3" i="1"/>
  <c r="AY3" i="1"/>
  <c r="AX3" i="1"/>
  <c r="AV3" i="1"/>
  <c r="AM3" i="1"/>
  <c r="AI3" i="1"/>
  <c r="AF3" i="1"/>
  <c r="AD3" i="1"/>
  <c r="W3" i="1"/>
  <c r="T3" i="1"/>
  <c r="Q3" i="1"/>
  <c r="H3" i="1"/>
  <c r="D3" i="1"/>
  <c r="C3" i="1" s="1"/>
  <c r="CI3" i="1" s="1"/>
  <c r="CD2" i="1"/>
  <c r="BR2" i="1"/>
  <c r="BQ2" i="1"/>
  <c r="BJ2" i="1"/>
  <c r="AY2" i="1"/>
  <c r="AX2" i="1" s="1"/>
  <c r="AV2" i="1"/>
  <c r="AM2" i="1"/>
  <c r="AI2" i="1"/>
  <c r="AF2" i="1"/>
  <c r="AD2" i="1"/>
  <c r="W2" i="1"/>
  <c r="T2" i="1"/>
  <c r="C2" i="1" s="1"/>
  <c r="Q2" i="1"/>
  <c r="H2" i="1"/>
  <c r="D2" i="1"/>
  <c r="CI36" i="1" l="1"/>
  <c r="CI39" i="1"/>
  <c r="CI6" i="1"/>
  <c r="CI16" i="1"/>
  <c r="CI41" i="1"/>
  <c r="CI9" i="1"/>
  <c r="CI22" i="1"/>
  <c r="CI34" i="1"/>
  <c r="CI44" i="1"/>
  <c r="CI47" i="1"/>
  <c r="CI2" i="1"/>
  <c r="CI12" i="1"/>
  <c r="CI18" i="1"/>
  <c r="CI25" i="1"/>
  <c r="CI28" i="1"/>
  <c r="CI38" i="1"/>
  <c r="CI5" i="1"/>
  <c r="CI10" i="1"/>
  <c r="CI26" i="1"/>
</calcChain>
</file>

<file path=xl/sharedStrings.xml><?xml version="1.0" encoding="utf-8"?>
<sst xmlns="http://schemas.openxmlformats.org/spreadsheetml/2006/main" count="132" uniqueCount="96">
  <si>
    <t>Année</t>
  </si>
  <si>
    <t>Mois</t>
  </si>
  <si>
    <t>Alimentation</t>
  </si>
  <si>
    <t>Déplacement</t>
  </si>
  <si>
    <t>Taxi</t>
  </si>
  <si>
    <t>Carburation</t>
  </si>
  <si>
    <t>Vestimentaire</t>
  </si>
  <si>
    <t>Santé</t>
  </si>
  <si>
    <t>Copines</t>
  </si>
  <si>
    <t>Océane</t>
  </si>
  <si>
    <t>Maya</t>
  </si>
  <si>
    <t>Communication</t>
  </si>
  <si>
    <t>Internet</t>
  </si>
  <si>
    <t>Prestations</t>
  </si>
  <si>
    <t>Sylvanus</t>
  </si>
  <si>
    <t>Graphiste</t>
  </si>
  <si>
    <t>Missions</t>
  </si>
  <si>
    <t>Mission</t>
  </si>
  <si>
    <t>Colibri</t>
  </si>
  <si>
    <t>Equipements</t>
  </si>
  <si>
    <t>Electroménager</t>
  </si>
  <si>
    <t>Impôts</t>
  </si>
  <si>
    <t>Divertissement</t>
  </si>
  <si>
    <t>Prêts</t>
  </si>
  <si>
    <t>Armand</t>
  </si>
  <si>
    <t>Lionel</t>
  </si>
  <si>
    <t>Moréas</t>
  </si>
  <si>
    <t>Maera</t>
  </si>
  <si>
    <t>Auguste</t>
  </si>
  <si>
    <t>Joe</t>
  </si>
  <si>
    <t>Maman</t>
  </si>
  <si>
    <t>Papa</t>
  </si>
  <si>
    <t>Henrique</t>
  </si>
  <si>
    <t>Dons</t>
  </si>
  <si>
    <t>Investissements</t>
  </si>
  <si>
    <t>Mélangé</t>
  </si>
  <si>
    <t>D-Tshirts</t>
  </si>
  <si>
    <t>Formation</t>
  </si>
  <si>
    <t>Total</t>
  </si>
  <si>
    <t>Juin</t>
  </si>
  <si>
    <t>Juillet</t>
  </si>
  <si>
    <t>Septembre</t>
  </si>
  <si>
    <t>Octobre</t>
  </si>
  <si>
    <t>Novembre</t>
  </si>
  <si>
    <t>Décembre</t>
  </si>
  <si>
    <t>Janvier</t>
  </si>
  <si>
    <t>Février</t>
  </si>
  <si>
    <t>Mars</t>
  </si>
  <si>
    <t>Avril</t>
  </si>
  <si>
    <t>Mai</t>
  </si>
  <si>
    <t>Août</t>
  </si>
  <si>
    <t>Compte_4_:_Besoins_indispensables</t>
  </si>
  <si>
    <t>Achat_vivres</t>
  </si>
  <si>
    <t>Repas_externes</t>
  </si>
  <si>
    <t>Pots_avec_proches</t>
  </si>
  <si>
    <t>Nettoyage_et_réparations_maison</t>
  </si>
  <si>
    <t>Fournitures_maisons</t>
  </si>
  <si>
    <t>Crédit_gsm</t>
  </si>
  <si>
    <t>Sollicitation_collègues</t>
  </si>
  <si>
    <t>Appui_Steeve_taf_AFFOUKOU</t>
  </si>
  <si>
    <t>Appui_Traoré_Juriste_Droit_Privé</t>
  </si>
  <si>
    <t>Publicité_</t>
  </si>
  <si>
    <t>Evènements_professionnels</t>
  </si>
  <si>
    <t>Cotisation_Festi_flash</t>
  </si>
  <si>
    <t>T-shirt_et_impression_attestation_ACFellowship</t>
  </si>
  <si>
    <t>Cotisations_associations</t>
  </si>
  <si>
    <t>Cotisation_ASNUDIB</t>
  </si>
  <si>
    <t>Cotisation_AIPDP</t>
  </si>
  <si>
    <t>Achat_Baffes_karaoké</t>
  </si>
  <si>
    <t>Achat_power_bank</t>
  </si>
  <si>
    <t>Pièces_ordinateurs</t>
  </si>
  <si>
    <t>Téléphone,_accesoires_et_réparations</t>
  </si>
  <si>
    <t>Actes_administratifs_</t>
  </si>
  <si>
    <t>Dépenses_compilées</t>
  </si>
  <si>
    <t>Compte_5:_Les_loisirs_(sorties,_resto,_sport,_etc.)</t>
  </si>
  <si>
    <t>Compte_6:_Les_dons</t>
  </si>
  <si>
    <t>Prêt_Brice</t>
  </si>
  <si>
    <t>Prêt_Sidney</t>
  </si>
  <si>
    <t>Prêt_Myriam</t>
  </si>
  <si>
    <t>Prêt_Reynald</t>
  </si>
  <si>
    <t>Prêt_William_codjovi</t>
  </si>
  <si>
    <t>Avance_Lookman</t>
  </si>
  <si>
    <t>Appui_famille</t>
  </si>
  <si>
    <t>Compte_1:_Actifs_</t>
  </si>
  <si>
    <t>Sites_de_rémunération_en_ligne</t>
  </si>
  <si>
    <t>Crypto_Safe_Moon</t>
  </si>
  <si>
    <t>Kabola_Energie</t>
  </si>
  <si>
    <t>Investissement_Boutik_poisson</t>
  </si>
  <si>
    <t>Investissement_Sites_</t>
  </si>
  <si>
    <t>Farming_Ahossou_gbéta</t>
  </si>
  <si>
    <t>Urgence_Nutrition</t>
  </si>
  <si>
    <t>Immobilier_famille</t>
  </si>
  <si>
    <t>Compte_2:_Épargne_à_long_terme</t>
  </si>
  <si>
    <t>Compte_3_:_Dév_perso_et_formation</t>
  </si>
  <si>
    <t>Entretien_et_réparation_voiture</t>
  </si>
  <si>
    <t>Factures_électricité_et_eau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</si>
</sst>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color rgb="FF0D0D0D"/>
      <name val="Century Gothic"/>
      <family val="2"/>
    </font>
    <font>
      <sz val="10"/>
      <color rgb="FF0D0D0D"/>
      <name val="Century Gothic"/>
      <family val="2"/>
      <charset val="1"/>
    </font>
    <font>
      <sz val="10"/>
      <color rgb="FF000000"/>
      <name val="Century Gothic"/>
      <family val="2"/>
      <charset val="1"/>
    </font>
    <font>
      <sz val="10"/>
      <color theme="1"/>
      <name val="Century Gothic"/>
      <family val="2"/>
      <charset val="1"/>
    </font>
    <font>
      <b/>
      <sz val="10"/>
      <color rgb="FF0D0D0D"/>
      <name val="Century Gothic"/>
      <family val="2"/>
      <charset val="1"/>
    </font>
    <font>
      <sz val="10"/>
      <color rgb="FFEA6312"/>
      <name val="Century Gothic"/>
      <family val="2"/>
      <charset val="1"/>
    </font>
    <font>
      <sz val="10"/>
      <color rgb="FFEA6312"/>
      <name val="Century Gothic"/>
      <family val="1"/>
      <charset val="1"/>
    </font>
    <font>
      <sz val="10"/>
      <color theme="5"/>
      <name val="Century Gothic"/>
      <family val="2"/>
      <charset val="1"/>
    </font>
    <font>
      <sz val="10"/>
      <color rgb="FF000000"/>
      <name val="Century Gothic"/>
      <family val="1"/>
      <charset val="1"/>
    </font>
    <font>
      <sz val="10"/>
      <color rgb="FFFF0000"/>
      <name val="Century Gothic"/>
      <family val="1"/>
      <charset val="1"/>
    </font>
    <font>
      <sz val="10"/>
      <color theme="1"/>
      <name val="Century Gothic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2"/>
        <bgColor rgb="FFCCE3E6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/>
    </xf>
    <xf numFmtId="3" fontId="2" fillId="2" borderId="0" xfId="0" applyNumberFormat="1" applyFont="1" applyFill="1" applyAlignment="1">
      <alignment vertical="center"/>
    </xf>
    <xf numFmtId="3" fontId="0" fillId="3" borderId="0" xfId="0" applyNumberFormat="1" applyFont="1" applyFill="1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4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3" fontId="6" fillId="4" borderId="0" xfId="0" applyNumberFormat="1" applyFont="1" applyFill="1" applyAlignment="1">
      <alignment vertical="center"/>
    </xf>
    <xf numFmtId="3" fontId="0" fillId="4" borderId="0" xfId="0" applyNumberFormat="1" applyFill="1" applyAlignment="1">
      <alignment vertical="center"/>
    </xf>
    <xf numFmtId="3" fontId="2" fillId="0" borderId="0" xfId="0" applyNumberFormat="1" applyFont="1" applyAlignment="1">
      <alignment vertical="center"/>
    </xf>
    <xf numFmtId="3" fontId="3" fillId="0" borderId="0" xfId="0" applyNumberFormat="1" applyFont="1" applyAlignment="1">
      <alignment vertical="center"/>
    </xf>
    <xf numFmtId="3" fontId="7" fillId="4" borderId="0" xfId="0" applyNumberFormat="1" applyFont="1" applyFill="1" applyAlignment="1">
      <alignment vertical="center"/>
    </xf>
    <xf numFmtId="3" fontId="8" fillId="4" borderId="0" xfId="0" applyNumberFormat="1" applyFont="1" applyFill="1" applyAlignment="1">
      <alignment vertical="center"/>
    </xf>
    <xf numFmtId="3" fontId="3" fillId="2" borderId="0" xfId="0" applyNumberFormat="1" applyFont="1" applyFill="1" applyAlignment="1">
      <alignment vertical="center"/>
    </xf>
    <xf numFmtId="3" fontId="0" fillId="2" borderId="0" xfId="0" applyNumberFormat="1" applyFont="1" applyFill="1" applyAlignment="1">
      <alignment vertical="center"/>
    </xf>
    <xf numFmtId="3" fontId="9" fillId="2" borderId="0" xfId="0" applyNumberFormat="1" applyFont="1" applyFill="1" applyAlignment="1">
      <alignment vertical="center"/>
    </xf>
    <xf numFmtId="3" fontId="5" fillId="2" borderId="0" xfId="0" applyNumberFormat="1" applyFont="1" applyFill="1" applyAlignment="1">
      <alignment vertical="center"/>
    </xf>
    <xf numFmtId="0" fontId="0" fillId="4" borderId="0" xfId="0" applyFill="1" applyAlignment="1">
      <alignment vertical="center"/>
    </xf>
    <xf numFmtId="3" fontId="2" fillId="4" borderId="0" xfId="0" applyNumberFormat="1" applyFont="1" applyFill="1" applyAlignment="1">
      <alignment vertical="center"/>
    </xf>
    <xf numFmtId="3" fontId="10" fillId="0" borderId="0" xfId="0" applyNumberFormat="1" applyFont="1" applyAlignment="1">
      <alignment vertical="center"/>
    </xf>
    <xf numFmtId="3" fontId="9" fillId="0" borderId="0" xfId="0" applyNumberFormat="1" applyFont="1" applyAlignment="1">
      <alignment vertical="center"/>
    </xf>
    <xf numFmtId="3" fontId="10" fillId="4" borderId="0" xfId="0" applyNumberFormat="1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3" fontId="6" fillId="0" borderId="0" xfId="0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3" fontId="11" fillId="0" borderId="0" xfId="0" applyNumberFormat="1" applyFont="1" applyAlignment="1">
      <alignment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49"/>
  <sheetViews>
    <sheetView tabSelected="1" workbookViewId="0">
      <selection activeCell="CC1" sqref="CC1"/>
    </sheetView>
  </sheetViews>
  <sheetFormatPr baseColWidth="10" defaultRowHeight="15" x14ac:dyDescent="0.25"/>
  <cols>
    <col min="2" max="2" width="11.42578125" style="35"/>
  </cols>
  <sheetData>
    <row r="1" spans="1:87" x14ac:dyDescent="0.25">
      <c r="A1" s="1" t="s">
        <v>0</v>
      </c>
      <c r="B1" s="1" t="s">
        <v>1</v>
      </c>
      <c r="C1" s="2" t="s">
        <v>51</v>
      </c>
      <c r="D1" s="3" t="s">
        <v>2</v>
      </c>
      <c r="E1" s="4" t="s">
        <v>52</v>
      </c>
      <c r="F1" s="5" t="s">
        <v>53</v>
      </c>
      <c r="G1" s="5" t="s">
        <v>54</v>
      </c>
      <c r="H1" s="6" t="s">
        <v>3</v>
      </c>
      <c r="I1" s="5" t="s">
        <v>4</v>
      </c>
      <c r="J1" s="5" t="s">
        <v>5</v>
      </c>
      <c r="K1" s="5" t="s">
        <v>94</v>
      </c>
      <c r="L1" s="6" t="s">
        <v>55</v>
      </c>
      <c r="M1" s="6" t="s">
        <v>56</v>
      </c>
      <c r="N1" s="7" t="s">
        <v>95</v>
      </c>
      <c r="O1" s="6" t="s">
        <v>6</v>
      </c>
      <c r="P1" s="6" t="s">
        <v>7</v>
      </c>
      <c r="Q1" s="6" t="s">
        <v>8</v>
      </c>
      <c r="R1" s="5" t="s">
        <v>9</v>
      </c>
      <c r="S1" s="5" t="s">
        <v>10</v>
      </c>
      <c r="T1" s="6" t="s">
        <v>11</v>
      </c>
      <c r="U1" s="5" t="s">
        <v>12</v>
      </c>
      <c r="V1" s="5" t="s">
        <v>57</v>
      </c>
      <c r="W1" s="6" t="s">
        <v>13</v>
      </c>
      <c r="X1" s="8" t="s">
        <v>58</v>
      </c>
      <c r="Y1" s="9" t="s">
        <v>59</v>
      </c>
      <c r="Z1" s="10" t="s">
        <v>14</v>
      </c>
      <c r="AA1" s="10" t="s">
        <v>60</v>
      </c>
      <c r="AB1" s="10" t="s">
        <v>15</v>
      </c>
      <c r="AC1" s="10" t="s">
        <v>61</v>
      </c>
      <c r="AD1" s="7" t="s">
        <v>16</v>
      </c>
      <c r="AE1" s="10" t="s">
        <v>17</v>
      </c>
      <c r="AF1" s="6" t="s">
        <v>62</v>
      </c>
      <c r="AG1" s="9" t="s">
        <v>63</v>
      </c>
      <c r="AH1" s="10" t="s">
        <v>64</v>
      </c>
      <c r="AI1" s="6" t="s">
        <v>65</v>
      </c>
      <c r="AJ1" s="9" t="s">
        <v>66</v>
      </c>
      <c r="AK1" s="5" t="s">
        <v>67</v>
      </c>
      <c r="AL1" s="10" t="s">
        <v>18</v>
      </c>
      <c r="AM1" s="7" t="s">
        <v>19</v>
      </c>
      <c r="AN1" s="9" t="s">
        <v>68</v>
      </c>
      <c r="AO1" s="10" t="s">
        <v>69</v>
      </c>
      <c r="AP1" s="10" t="s">
        <v>70</v>
      </c>
      <c r="AQ1" s="10" t="s">
        <v>20</v>
      </c>
      <c r="AR1" s="10" t="s">
        <v>71</v>
      </c>
      <c r="AS1" s="11" t="s">
        <v>21</v>
      </c>
      <c r="AT1" s="11" t="s">
        <v>72</v>
      </c>
      <c r="AU1" s="7" t="s">
        <v>73</v>
      </c>
      <c r="AV1" s="12" t="s">
        <v>74</v>
      </c>
      <c r="AW1" s="8" t="s">
        <v>22</v>
      </c>
      <c r="AX1" s="12" t="s">
        <v>75</v>
      </c>
      <c r="AY1" s="7" t="s">
        <v>23</v>
      </c>
      <c r="AZ1" s="9" t="s">
        <v>24</v>
      </c>
      <c r="BA1" s="9" t="s">
        <v>25</v>
      </c>
      <c r="BB1" s="9" t="s">
        <v>76</v>
      </c>
      <c r="BC1" s="9" t="s">
        <v>77</v>
      </c>
      <c r="BD1" s="9" t="s">
        <v>26</v>
      </c>
      <c r="BE1" s="9" t="s">
        <v>27</v>
      </c>
      <c r="BF1" s="9" t="s">
        <v>78</v>
      </c>
      <c r="BG1" s="9" t="s">
        <v>79</v>
      </c>
      <c r="BH1" s="9" t="s">
        <v>80</v>
      </c>
      <c r="BI1" s="10" t="s">
        <v>81</v>
      </c>
      <c r="BJ1" s="7" t="s">
        <v>82</v>
      </c>
      <c r="BK1" s="9" t="s">
        <v>28</v>
      </c>
      <c r="BL1" s="9" t="s">
        <v>29</v>
      </c>
      <c r="BM1" s="9" t="s">
        <v>30</v>
      </c>
      <c r="BN1" s="9" t="s">
        <v>31</v>
      </c>
      <c r="BO1" s="9" t="s">
        <v>32</v>
      </c>
      <c r="BP1" s="7" t="s">
        <v>33</v>
      </c>
      <c r="BQ1" s="13" t="s">
        <v>83</v>
      </c>
      <c r="BR1" s="6" t="s">
        <v>34</v>
      </c>
      <c r="BS1" s="5" t="s">
        <v>84</v>
      </c>
      <c r="BT1" s="5" t="s">
        <v>35</v>
      </c>
      <c r="BU1" s="5" t="s">
        <v>85</v>
      </c>
      <c r="BV1" s="5" t="s">
        <v>86</v>
      </c>
      <c r="BW1" s="10" t="s">
        <v>87</v>
      </c>
      <c r="BX1" s="10" t="s">
        <v>88</v>
      </c>
      <c r="BY1" s="10" t="s">
        <v>89</v>
      </c>
      <c r="BZ1" s="10" t="s">
        <v>90</v>
      </c>
      <c r="CA1" s="10" t="s">
        <v>36</v>
      </c>
      <c r="CB1" s="7" t="s">
        <v>91</v>
      </c>
      <c r="CC1" s="12" t="s">
        <v>92</v>
      </c>
      <c r="CD1" s="12" t="s">
        <v>93</v>
      </c>
      <c r="CE1" s="6" t="s">
        <v>37</v>
      </c>
      <c r="CF1" s="5"/>
      <c r="CG1" s="5"/>
      <c r="CH1" s="5"/>
      <c r="CI1" s="14" t="s">
        <v>38</v>
      </c>
    </row>
    <row r="2" spans="1:87" x14ac:dyDescent="0.25">
      <c r="A2" s="5">
        <v>2019</v>
      </c>
      <c r="B2" s="9" t="s">
        <v>39</v>
      </c>
      <c r="C2" s="2">
        <f>D2+H2+L2+M2+N2+O2+P2+Q2+T2+W2+AD2+AF2+AI2+AM2+AS2+AT2+AU2</f>
        <v>101080</v>
      </c>
      <c r="D2" s="15">
        <f>SUM(E2:G2)</f>
        <v>31200</v>
      </c>
      <c r="E2" s="4">
        <v>16400</v>
      </c>
      <c r="F2" s="4">
        <v>11800</v>
      </c>
      <c r="G2" s="4">
        <v>3000</v>
      </c>
      <c r="H2" s="15">
        <f>SUM(I2:K2)</f>
        <v>14100</v>
      </c>
      <c r="I2" s="4">
        <v>14100</v>
      </c>
      <c r="J2" s="4"/>
      <c r="K2" s="4"/>
      <c r="L2" s="16"/>
      <c r="M2" s="16"/>
      <c r="N2" s="16">
        <v>17500</v>
      </c>
      <c r="O2" s="16"/>
      <c r="P2" s="16"/>
      <c r="Q2" s="15">
        <f>SUM(R2:S2)</f>
        <v>6600</v>
      </c>
      <c r="R2" s="4"/>
      <c r="S2" s="4">
        <v>6600</v>
      </c>
      <c r="T2" s="15">
        <f>SUM(U2:V2)</f>
        <v>17100</v>
      </c>
      <c r="U2" s="17">
        <v>15000</v>
      </c>
      <c r="V2" s="4">
        <v>2100</v>
      </c>
      <c r="W2" s="15">
        <f>SUM(X2:AC2)</f>
        <v>0</v>
      </c>
      <c r="X2" s="5"/>
      <c r="Y2" s="4"/>
      <c r="Z2" s="18"/>
      <c r="AA2" s="4"/>
      <c r="AB2" s="4"/>
      <c r="AC2" s="4"/>
      <c r="AD2" s="15">
        <f>SUM(AE2)</f>
        <v>0</v>
      </c>
      <c r="AE2" s="18"/>
      <c r="AF2" s="15">
        <f>SUM(AG2:AH2)</f>
        <v>0</v>
      </c>
      <c r="AG2" s="4"/>
      <c r="AH2" s="4"/>
      <c r="AI2" s="15">
        <f>SUM(AJ2:AL2)</f>
        <v>10000</v>
      </c>
      <c r="AJ2" s="4">
        <v>10000</v>
      </c>
      <c r="AK2" s="4"/>
      <c r="AL2" s="18"/>
      <c r="AM2" s="19">
        <f>SUM(AN2:AR2)</f>
        <v>0</v>
      </c>
      <c r="AN2" s="4"/>
      <c r="AO2" s="4"/>
      <c r="AP2" s="4"/>
      <c r="AQ2" s="4"/>
      <c r="AR2" s="4"/>
      <c r="AS2" s="20"/>
      <c r="AT2" s="20"/>
      <c r="AU2" s="16">
        <v>4580</v>
      </c>
      <c r="AV2" s="21">
        <f>AW2</f>
        <v>0</v>
      </c>
      <c r="AW2" s="4"/>
      <c r="AX2" s="22">
        <f>AY2+BJ2+BP2</f>
        <v>15000</v>
      </c>
      <c r="AY2" s="15">
        <f>SUM(AZ2:BI2)</f>
        <v>10000</v>
      </c>
      <c r="AZ2" s="4">
        <v>5000</v>
      </c>
      <c r="BA2" s="4">
        <v>5000</v>
      </c>
      <c r="BB2" s="4"/>
      <c r="BC2" s="4"/>
      <c r="BD2" s="4"/>
      <c r="BE2" s="4"/>
      <c r="BF2" s="4"/>
      <c r="BG2" s="4"/>
      <c r="BH2" s="4"/>
      <c r="BI2" s="4"/>
      <c r="BJ2" s="15">
        <f>SUM(BK2:BO2)</f>
        <v>2000</v>
      </c>
      <c r="BK2" s="4">
        <v>2000</v>
      </c>
      <c r="BL2" s="4"/>
      <c r="BM2" s="4"/>
      <c r="BN2" s="4"/>
      <c r="BO2" s="4"/>
      <c r="BP2" s="16">
        <v>3000</v>
      </c>
      <c r="BQ2" s="22">
        <f>BR2+CB2</f>
        <v>0</v>
      </c>
      <c r="BR2" s="15">
        <f>SUM(BS2:CA2)</f>
        <v>0</v>
      </c>
      <c r="BS2" s="4"/>
      <c r="BT2" s="4"/>
      <c r="BU2" s="4"/>
      <c r="BV2" s="4"/>
      <c r="BW2" s="4"/>
      <c r="BX2" s="4"/>
      <c r="BY2" s="4"/>
      <c r="BZ2" s="4"/>
      <c r="CA2" s="4"/>
      <c r="CB2" s="16"/>
      <c r="CC2" s="23"/>
      <c r="CD2" s="23">
        <f>CE2</f>
        <v>0</v>
      </c>
      <c r="CE2" s="16"/>
      <c r="CF2" s="5"/>
      <c r="CG2" s="5"/>
      <c r="CH2" s="5"/>
      <c r="CI2" s="24">
        <f>C2+AV2+AX2+BQ2+CC2+CD2</f>
        <v>116080</v>
      </c>
    </row>
    <row r="3" spans="1:87" x14ac:dyDescent="0.25">
      <c r="A3" s="5">
        <v>2019</v>
      </c>
      <c r="B3" s="9" t="s">
        <v>40</v>
      </c>
      <c r="C3" s="2">
        <f>D3+H3+L3+M3+N3+O3+P3+Q3+T3+W3+AD3+AF3+AI3+AM3+AS3+AT3+AU3</f>
        <v>183400</v>
      </c>
      <c r="D3" s="15">
        <f>SUM(E3:G3)</f>
        <v>42830</v>
      </c>
      <c r="E3" s="4">
        <v>16750</v>
      </c>
      <c r="F3" s="4">
        <v>26080</v>
      </c>
      <c r="G3" s="5"/>
      <c r="H3" s="15">
        <f>SUM(I3:K3)</f>
        <v>55750</v>
      </c>
      <c r="I3" s="5">
        <v>10750</v>
      </c>
      <c r="J3" s="5"/>
      <c r="K3" s="4">
        <v>45000</v>
      </c>
      <c r="L3" s="16"/>
      <c r="M3" s="16"/>
      <c r="N3" s="25">
        <v>1100</v>
      </c>
      <c r="O3" s="16"/>
      <c r="P3" s="16">
        <v>5920</v>
      </c>
      <c r="Q3" s="15">
        <f>SUM(R3:S3)</f>
        <v>0</v>
      </c>
      <c r="R3" s="4"/>
      <c r="S3" s="5"/>
      <c r="T3" s="15">
        <f>SUM(U3:V3)</f>
        <v>17000</v>
      </c>
      <c r="U3" s="17">
        <v>15000</v>
      </c>
      <c r="V3" s="4">
        <v>2000</v>
      </c>
      <c r="W3" s="15">
        <f>SUM(X3:AC3)</f>
        <v>0</v>
      </c>
      <c r="X3" s="5"/>
      <c r="Y3" s="4"/>
      <c r="Z3" s="18"/>
      <c r="AA3" s="4"/>
      <c r="AB3" s="4"/>
      <c r="AC3" s="4"/>
      <c r="AD3" s="15">
        <f>SUM(AE3)</f>
        <v>0</v>
      </c>
      <c r="AE3" s="18"/>
      <c r="AF3" s="15">
        <f>SUM(AG3:AH3)</f>
        <v>0</v>
      </c>
      <c r="AG3" s="4"/>
      <c r="AH3" s="4"/>
      <c r="AI3" s="15">
        <f>SUM(AJ3:AL3)</f>
        <v>0</v>
      </c>
      <c r="AJ3" s="9"/>
      <c r="AK3" s="5"/>
      <c r="AL3" s="18"/>
      <c r="AM3" s="19">
        <f>SUM(AN3:AR3)</f>
        <v>35000</v>
      </c>
      <c r="AN3" s="4">
        <v>35000</v>
      </c>
      <c r="AO3" s="4"/>
      <c r="AP3" s="4"/>
      <c r="AQ3" s="4"/>
      <c r="AR3" s="4"/>
      <c r="AS3" s="20"/>
      <c r="AT3" s="20"/>
      <c r="AU3" s="16">
        <v>25800</v>
      </c>
      <c r="AV3" s="21">
        <f>AW3</f>
        <v>0</v>
      </c>
      <c r="AW3" s="4"/>
      <c r="AX3" s="22">
        <f>AY3+BJ3+BP3</f>
        <v>42400</v>
      </c>
      <c r="AY3" s="15">
        <f>SUM(AZ3:BI3)</f>
        <v>10100</v>
      </c>
      <c r="AZ3" s="5">
        <v>5100</v>
      </c>
      <c r="BA3" s="5"/>
      <c r="BB3" s="5"/>
      <c r="BC3" s="4">
        <v>5000</v>
      </c>
      <c r="BD3" s="4"/>
      <c r="BE3" s="4"/>
      <c r="BF3" s="4"/>
      <c r="BG3" s="4"/>
      <c r="BH3" s="4"/>
      <c r="BI3" s="4"/>
      <c r="BJ3" s="15">
        <f>SUM(BK3:BO3)</f>
        <v>27000</v>
      </c>
      <c r="BK3" s="4">
        <v>17000</v>
      </c>
      <c r="BL3" s="4">
        <v>10000</v>
      </c>
      <c r="BM3" s="4"/>
      <c r="BN3" s="4"/>
      <c r="BO3" s="4"/>
      <c r="BP3" s="16">
        <v>5300</v>
      </c>
      <c r="BQ3" s="22">
        <f>BR3+CB3</f>
        <v>0</v>
      </c>
      <c r="BR3" s="15">
        <f>SUM(BS3:CA3)</f>
        <v>0</v>
      </c>
      <c r="BS3" s="4"/>
      <c r="BT3" s="4"/>
      <c r="BU3" s="4"/>
      <c r="BV3" s="4"/>
      <c r="BW3" s="4"/>
      <c r="BX3" s="4"/>
      <c r="BY3" s="4"/>
      <c r="BZ3" s="4"/>
      <c r="CA3" s="4"/>
      <c r="CB3" s="16"/>
      <c r="CC3" s="23"/>
      <c r="CD3" s="23">
        <f>CE3</f>
        <v>0</v>
      </c>
      <c r="CE3" s="25"/>
      <c r="CF3" s="5"/>
      <c r="CG3" s="5"/>
      <c r="CH3" s="5"/>
      <c r="CI3" s="24">
        <f>C3+AV3+AX3+BQ3+CC3+CD3</f>
        <v>225800</v>
      </c>
    </row>
    <row r="4" spans="1:87" x14ac:dyDescent="0.25">
      <c r="A4" s="5">
        <v>2019</v>
      </c>
      <c r="B4" s="9" t="s">
        <v>50</v>
      </c>
      <c r="C4" s="2">
        <f>D4+H4+L4+M4+N4+O4+P4+Q4+T4+W4+AD4+AF4+AI4+AM4+AS4+AT4+AU4</f>
        <v>223450</v>
      </c>
      <c r="D4" s="15">
        <f>SUM(E4:G4)</f>
        <v>34200</v>
      </c>
      <c r="E4" s="4">
        <v>16650</v>
      </c>
      <c r="F4" s="4">
        <v>9850</v>
      </c>
      <c r="G4" s="4">
        <v>7700</v>
      </c>
      <c r="H4" s="15">
        <f>SUM(I4:K4)</f>
        <v>56500</v>
      </c>
      <c r="I4" s="4">
        <v>11500</v>
      </c>
      <c r="J4" s="4"/>
      <c r="K4" s="4">
        <v>45000</v>
      </c>
      <c r="L4" s="16"/>
      <c r="M4" s="16"/>
      <c r="N4" s="26">
        <v>13700</v>
      </c>
      <c r="O4" s="16"/>
      <c r="P4" s="16">
        <v>1600</v>
      </c>
      <c r="Q4" s="15">
        <f>SUM(R4:S4)</f>
        <v>0</v>
      </c>
      <c r="R4" s="4"/>
      <c r="S4" s="5"/>
      <c r="T4" s="15">
        <f>SUM(U4:V4)</f>
        <v>27900</v>
      </c>
      <c r="U4" s="17">
        <v>15000</v>
      </c>
      <c r="V4" s="4">
        <v>12900</v>
      </c>
      <c r="W4" s="15">
        <f>SUM(X4:AC4)</f>
        <v>16500</v>
      </c>
      <c r="X4" s="4">
        <v>16500</v>
      </c>
      <c r="Y4" s="4"/>
      <c r="Z4" s="18"/>
      <c r="AA4" s="27"/>
      <c r="AB4" s="27"/>
      <c r="AC4" s="27"/>
      <c r="AD4" s="15">
        <f>SUM(AE4)</f>
        <v>0</v>
      </c>
      <c r="AE4" s="18"/>
      <c r="AF4" s="15">
        <f>SUM(AG4:AH4)</f>
        <v>10200</v>
      </c>
      <c r="AG4" s="4">
        <v>10200</v>
      </c>
      <c r="AH4" s="27"/>
      <c r="AI4" s="15">
        <f>SUM(AJ4:AL4)</f>
        <v>2000</v>
      </c>
      <c r="AJ4" s="4">
        <v>2000</v>
      </c>
      <c r="AK4" s="4"/>
      <c r="AL4" s="18"/>
      <c r="AM4" s="19">
        <f>SUM(AN4:AR4)</f>
        <v>0</v>
      </c>
      <c r="AN4" s="5"/>
      <c r="AO4" s="27"/>
      <c r="AP4" s="27"/>
      <c r="AQ4" s="27"/>
      <c r="AR4" s="27"/>
      <c r="AS4" s="20"/>
      <c r="AT4" s="20"/>
      <c r="AU4" s="16">
        <v>60850</v>
      </c>
      <c r="AV4" s="21">
        <f>AW4</f>
        <v>0</v>
      </c>
      <c r="AW4" s="4"/>
      <c r="AX4" s="22">
        <f>AY4+BJ4+BP4</f>
        <v>64700</v>
      </c>
      <c r="AY4" s="15">
        <f>SUM(AZ4:BI4)</f>
        <v>22200</v>
      </c>
      <c r="AZ4" s="4">
        <v>22200</v>
      </c>
      <c r="BA4" s="5"/>
      <c r="BB4" s="5"/>
      <c r="BC4" s="5"/>
      <c r="BD4" s="4"/>
      <c r="BE4" s="27"/>
      <c r="BF4" s="5"/>
      <c r="BG4" s="5"/>
      <c r="BH4" s="5"/>
      <c r="BI4" s="27"/>
      <c r="BJ4" s="15">
        <f>SUM(BK4:BO4)</f>
        <v>42500</v>
      </c>
      <c r="BK4" s="4">
        <v>42500</v>
      </c>
      <c r="BL4" s="5"/>
      <c r="BM4" s="27"/>
      <c r="BN4" s="27"/>
      <c r="BO4" s="27"/>
      <c r="BP4" s="25"/>
      <c r="BQ4" s="22">
        <f>BR4+CB4</f>
        <v>300000</v>
      </c>
      <c r="BR4" s="15">
        <f>SUM(BS4:CA4)</f>
        <v>300000</v>
      </c>
      <c r="BS4" s="28">
        <v>300000</v>
      </c>
      <c r="BT4" s="27"/>
      <c r="BU4" s="27"/>
      <c r="BV4" s="27"/>
      <c r="BW4" s="27"/>
      <c r="BX4" s="27"/>
      <c r="BY4" s="27"/>
      <c r="BZ4" s="27"/>
      <c r="CA4" s="27"/>
      <c r="CB4" s="29"/>
      <c r="CC4" s="23"/>
      <c r="CD4" s="23">
        <f>CE4</f>
        <v>0</v>
      </c>
      <c r="CE4" s="16"/>
      <c r="CF4" s="5"/>
      <c r="CG4" s="5"/>
      <c r="CH4" s="5"/>
      <c r="CI4" s="24">
        <f>C4+AV4+AX4+BQ4+CC4+CD4</f>
        <v>588150</v>
      </c>
    </row>
    <row r="5" spans="1:87" x14ac:dyDescent="0.25">
      <c r="A5" s="5">
        <v>2019</v>
      </c>
      <c r="B5" s="9" t="s">
        <v>41</v>
      </c>
      <c r="C5" s="2">
        <f>D5+H5+L5+M5+N5+O5+P5+Q5+T5+W5+AD5+AF5+AI5+AM5+AS5+AT5+AU5</f>
        <v>274325</v>
      </c>
      <c r="D5" s="15">
        <f>SUM(E5:G5)</f>
        <v>13200</v>
      </c>
      <c r="E5" s="4">
        <v>3900</v>
      </c>
      <c r="F5" s="4">
        <v>6300</v>
      </c>
      <c r="G5" s="4">
        <v>3000</v>
      </c>
      <c r="H5" s="15">
        <f>SUM(I5:K5)</f>
        <v>16225</v>
      </c>
      <c r="I5" s="4">
        <v>16225</v>
      </c>
      <c r="J5" s="4"/>
      <c r="K5" s="5"/>
      <c r="L5" s="25"/>
      <c r="M5" s="25"/>
      <c r="N5" s="25"/>
      <c r="O5" s="25"/>
      <c r="P5" s="16">
        <v>2200</v>
      </c>
      <c r="Q5" s="15">
        <f>SUM(R5:S5)</f>
        <v>0</v>
      </c>
      <c r="R5" s="5"/>
      <c r="S5" s="5"/>
      <c r="T5" s="15">
        <f>SUM(U5:V5)</f>
        <v>15000</v>
      </c>
      <c r="U5" s="17">
        <v>15000</v>
      </c>
      <c r="V5" s="5"/>
      <c r="W5" s="15">
        <f>SUM(X5:AC5)</f>
        <v>213000</v>
      </c>
      <c r="X5" s="4">
        <v>213000</v>
      </c>
      <c r="Y5" s="4"/>
      <c r="Z5" s="18"/>
      <c r="AA5" s="4"/>
      <c r="AB5" s="4"/>
      <c r="AC5" s="4"/>
      <c r="AD5" s="15">
        <f>SUM(AE5)</f>
        <v>0</v>
      </c>
      <c r="AE5" s="18"/>
      <c r="AF5" s="15">
        <f>SUM(AG5:AH5)</f>
        <v>0</v>
      </c>
      <c r="AG5" s="5"/>
      <c r="AH5" s="4"/>
      <c r="AI5" s="15">
        <f>SUM(AJ5:AL5)</f>
        <v>0</v>
      </c>
      <c r="AJ5" s="9"/>
      <c r="AK5" s="5"/>
      <c r="AL5" s="18"/>
      <c r="AM5" s="19">
        <f>SUM(AN5:AR5)</f>
        <v>0</v>
      </c>
      <c r="AN5" s="5"/>
      <c r="AO5" s="4"/>
      <c r="AP5" s="4"/>
      <c r="AQ5" s="4"/>
      <c r="AR5" s="4"/>
      <c r="AS5" s="20"/>
      <c r="AT5" s="20"/>
      <c r="AU5" s="16">
        <v>14700</v>
      </c>
      <c r="AV5" s="21">
        <f>AW5</f>
        <v>0</v>
      </c>
      <c r="AW5" s="5"/>
      <c r="AX5" s="22">
        <f>AY5+BJ5+BP5</f>
        <v>12100</v>
      </c>
      <c r="AY5" s="15">
        <f>SUM(AZ5:BI5)</f>
        <v>10100</v>
      </c>
      <c r="AZ5" s="5"/>
      <c r="BA5" s="4">
        <v>5000</v>
      </c>
      <c r="BB5" s="4"/>
      <c r="BC5" s="5"/>
      <c r="BD5" s="4">
        <v>5100</v>
      </c>
      <c r="BE5" s="4"/>
      <c r="BF5" s="5"/>
      <c r="BG5" s="5"/>
      <c r="BH5" s="5"/>
      <c r="BI5" s="4"/>
      <c r="BJ5" s="15">
        <f>SUM(BK5:BO5)</f>
        <v>2000</v>
      </c>
      <c r="BK5" s="4">
        <v>2000</v>
      </c>
      <c r="BL5" s="5"/>
      <c r="BM5" s="4"/>
      <c r="BN5" s="4"/>
      <c r="BO5" s="4"/>
      <c r="BP5" s="25"/>
      <c r="BQ5" s="22">
        <f>BR5+CB5</f>
        <v>9000</v>
      </c>
      <c r="BR5" s="15">
        <f>SUM(BS5:CA5)</f>
        <v>9000</v>
      </c>
      <c r="BS5" s="4">
        <v>9000</v>
      </c>
      <c r="BT5" s="4"/>
      <c r="BU5" s="4"/>
      <c r="BV5" s="4"/>
      <c r="BW5" s="4"/>
      <c r="BX5" s="4"/>
      <c r="BY5" s="4"/>
      <c r="BZ5" s="4"/>
      <c r="CA5" s="4"/>
      <c r="CB5" s="16"/>
      <c r="CC5" s="23"/>
      <c r="CD5" s="23">
        <f>CE5</f>
        <v>0</v>
      </c>
      <c r="CE5" s="25"/>
      <c r="CF5" s="5"/>
      <c r="CG5" s="5"/>
      <c r="CH5" s="5"/>
      <c r="CI5" s="24">
        <f>C5+AV5+AX5+BQ5+CC5+CD5</f>
        <v>295425</v>
      </c>
    </row>
    <row r="6" spans="1:87" x14ac:dyDescent="0.25">
      <c r="A6" s="5">
        <v>2019</v>
      </c>
      <c r="B6" s="9" t="s">
        <v>42</v>
      </c>
      <c r="C6" s="2">
        <f>D6+H6+L6+M6+N6+O6+P6+Q6+T6+W6+AD6+AF6+AI6+AM6+AS6+AT6+AU6</f>
        <v>136075</v>
      </c>
      <c r="D6" s="15">
        <f>SUM(E6:G6)</f>
        <v>28075</v>
      </c>
      <c r="E6" s="4">
        <v>10750</v>
      </c>
      <c r="F6" s="4">
        <v>14325</v>
      </c>
      <c r="G6" s="4">
        <v>3000</v>
      </c>
      <c r="H6" s="15">
        <f>SUM(I6:K6)</f>
        <v>20150</v>
      </c>
      <c r="I6" s="4">
        <v>10150</v>
      </c>
      <c r="J6" s="4"/>
      <c r="K6" s="4">
        <v>10000</v>
      </c>
      <c r="L6" s="16"/>
      <c r="M6" s="16"/>
      <c r="N6" s="16">
        <v>21000</v>
      </c>
      <c r="O6" s="16"/>
      <c r="P6" s="25"/>
      <c r="Q6" s="15">
        <f>SUM(R6:S6)</f>
        <v>10300</v>
      </c>
      <c r="R6" s="4"/>
      <c r="S6" s="4">
        <v>10300</v>
      </c>
      <c r="T6" s="15">
        <f>SUM(U6:V6)</f>
        <v>21000</v>
      </c>
      <c r="U6" s="17">
        <v>15000</v>
      </c>
      <c r="V6" s="4">
        <v>6000</v>
      </c>
      <c r="W6" s="15">
        <f>SUM(X6:AC6)</f>
        <v>0</v>
      </c>
      <c r="X6" s="5"/>
      <c r="Y6" s="5"/>
      <c r="Z6" s="18"/>
      <c r="AA6" s="4"/>
      <c r="AB6" s="4"/>
      <c r="AC6" s="4"/>
      <c r="AD6" s="15">
        <f>SUM(AE6)</f>
        <v>0</v>
      </c>
      <c r="AE6" s="18"/>
      <c r="AF6" s="15">
        <f>SUM(AG6:AH6)</f>
        <v>0</v>
      </c>
      <c r="AG6" s="5"/>
      <c r="AH6" s="4"/>
      <c r="AI6" s="15">
        <f>SUM(AJ6:AL6)</f>
        <v>0</v>
      </c>
      <c r="AJ6" s="9"/>
      <c r="AK6" s="5"/>
      <c r="AL6" s="18"/>
      <c r="AM6" s="19">
        <f>SUM(AN6:AR6)</f>
        <v>10000</v>
      </c>
      <c r="AN6" s="5"/>
      <c r="AO6" s="4">
        <v>10000</v>
      </c>
      <c r="AP6" s="4"/>
      <c r="AQ6" s="4"/>
      <c r="AR6" s="4"/>
      <c r="AS6" s="20"/>
      <c r="AT6" s="20"/>
      <c r="AU6" s="16">
        <v>25550</v>
      </c>
      <c r="AV6" s="21">
        <f>AW6</f>
        <v>0</v>
      </c>
      <c r="AW6" s="4"/>
      <c r="AX6" s="22">
        <f>AY6+BJ6+BP6</f>
        <v>20000</v>
      </c>
      <c r="AY6" s="15">
        <f>SUM(AZ6:BI6)</f>
        <v>10000</v>
      </c>
      <c r="AZ6" s="5"/>
      <c r="BA6" s="5"/>
      <c r="BB6" s="5"/>
      <c r="BC6" s="5"/>
      <c r="BD6" s="5"/>
      <c r="BE6" s="4">
        <v>10000</v>
      </c>
      <c r="BF6" s="5"/>
      <c r="BG6" s="5"/>
      <c r="BH6" s="5"/>
      <c r="BI6" s="4"/>
      <c r="BJ6" s="15">
        <f>SUM(BK6:BO6)</f>
        <v>10000</v>
      </c>
      <c r="BK6" s="5"/>
      <c r="BL6" s="5"/>
      <c r="BM6" s="4">
        <v>10000</v>
      </c>
      <c r="BN6" s="4"/>
      <c r="BO6" s="4"/>
      <c r="BP6" s="25"/>
      <c r="BQ6" s="22">
        <f>BR6+CB6</f>
        <v>140000</v>
      </c>
      <c r="BR6" s="15">
        <f>SUM(BS6:CA6)</f>
        <v>140000</v>
      </c>
      <c r="BS6" s="5"/>
      <c r="BT6" s="4">
        <v>140000</v>
      </c>
      <c r="BU6" s="4"/>
      <c r="BV6" s="4"/>
      <c r="BW6" s="4"/>
      <c r="BX6" s="4"/>
      <c r="BY6" s="4"/>
      <c r="BZ6" s="4"/>
      <c r="CA6" s="4"/>
      <c r="CB6" s="16"/>
      <c r="CC6" s="23"/>
      <c r="CD6" s="23">
        <f>CE6</f>
        <v>0</v>
      </c>
      <c r="CE6" s="25"/>
      <c r="CF6" s="5"/>
      <c r="CG6" s="5"/>
      <c r="CH6" s="5"/>
      <c r="CI6" s="24">
        <f>C6+AV6+AX6+BQ6+CC6+CD6</f>
        <v>296075</v>
      </c>
    </row>
    <row r="7" spans="1:87" x14ac:dyDescent="0.25">
      <c r="A7" s="5">
        <v>2019</v>
      </c>
      <c r="B7" s="9" t="s">
        <v>43</v>
      </c>
      <c r="C7" s="2">
        <f>D7+H7+L7+M7+N7+O7+P7+Q7+T7+W7+AD7+AF7+AI7+AM7+AS7+AT7+AU7</f>
        <v>160450</v>
      </c>
      <c r="D7" s="15">
        <f>SUM(E7:G7)</f>
        <v>28000</v>
      </c>
      <c r="E7" s="4">
        <v>11100</v>
      </c>
      <c r="F7" s="4">
        <v>11900</v>
      </c>
      <c r="G7" s="4">
        <v>5000</v>
      </c>
      <c r="H7" s="15">
        <f>SUM(I7:K7)</f>
        <v>17675</v>
      </c>
      <c r="I7" s="4">
        <v>17675</v>
      </c>
      <c r="J7" s="4"/>
      <c r="K7" s="5"/>
      <c r="L7" s="16"/>
      <c r="M7" s="16"/>
      <c r="N7" s="16">
        <v>7500</v>
      </c>
      <c r="O7" s="16"/>
      <c r="P7" s="16">
        <v>8600</v>
      </c>
      <c r="Q7" s="15">
        <f>SUM(R7:S7)</f>
        <v>1000</v>
      </c>
      <c r="R7" s="4"/>
      <c r="S7" s="4">
        <v>1000</v>
      </c>
      <c r="T7" s="15">
        <f>SUM(U7:V7)</f>
        <v>21000</v>
      </c>
      <c r="U7" s="17">
        <v>15000</v>
      </c>
      <c r="V7" s="4">
        <v>6000</v>
      </c>
      <c r="W7" s="15">
        <f>SUM(X7:AC7)</f>
        <v>61500</v>
      </c>
      <c r="X7" s="4">
        <v>61500</v>
      </c>
      <c r="Y7" s="4"/>
      <c r="Z7" s="18"/>
      <c r="AA7" s="4"/>
      <c r="AB7" s="4"/>
      <c r="AC7" s="4"/>
      <c r="AD7" s="15">
        <f>SUM(AE7)</f>
        <v>0</v>
      </c>
      <c r="AE7" s="18"/>
      <c r="AF7" s="15">
        <f>SUM(AG7:AH7)</f>
        <v>5600</v>
      </c>
      <c r="AG7" s="5"/>
      <c r="AH7" s="4">
        <v>5600</v>
      </c>
      <c r="AI7" s="15">
        <f>SUM(AJ7:AL7)</f>
        <v>0</v>
      </c>
      <c r="AJ7" s="9"/>
      <c r="AK7" s="5"/>
      <c r="AL7" s="18"/>
      <c r="AM7" s="19">
        <f>SUM(AN7:AR7)</f>
        <v>0</v>
      </c>
      <c r="AN7" s="5"/>
      <c r="AO7" s="5"/>
      <c r="AP7" s="5"/>
      <c r="AQ7" s="5"/>
      <c r="AR7" s="5"/>
      <c r="AS7" s="30"/>
      <c r="AT7" s="30"/>
      <c r="AU7" s="16">
        <v>9575</v>
      </c>
      <c r="AV7" s="21">
        <f>AW7</f>
        <v>0</v>
      </c>
      <c r="AW7" s="4"/>
      <c r="AX7" s="22">
        <f>AY7+BJ7+BP7</f>
        <v>50000</v>
      </c>
      <c r="AY7" s="15">
        <f>SUM(AZ7:BI7)</f>
        <v>5000</v>
      </c>
      <c r="AZ7" s="4">
        <v>5000</v>
      </c>
      <c r="BA7" s="5"/>
      <c r="BB7" s="5"/>
      <c r="BC7" s="5"/>
      <c r="BD7" s="5"/>
      <c r="BE7" s="5"/>
      <c r="BF7" s="5"/>
      <c r="BG7" s="5"/>
      <c r="BH7" s="5"/>
      <c r="BI7" s="4"/>
      <c r="BJ7" s="15">
        <f>SUM(BK7:BO7)</f>
        <v>45000</v>
      </c>
      <c r="BK7" s="5"/>
      <c r="BL7" s="4">
        <v>5000</v>
      </c>
      <c r="BM7" s="5"/>
      <c r="BN7" s="5"/>
      <c r="BO7" s="4">
        <v>40000</v>
      </c>
      <c r="BP7" s="25"/>
      <c r="BQ7" s="22">
        <f>BR7+CB7</f>
        <v>0</v>
      </c>
      <c r="BR7" s="15">
        <f>SUM(BS7:CA7)</f>
        <v>0</v>
      </c>
      <c r="BS7" s="5"/>
      <c r="BT7" s="5"/>
      <c r="BU7" s="5"/>
      <c r="BV7" s="5"/>
      <c r="BW7" s="5"/>
      <c r="BX7" s="5"/>
      <c r="BY7" s="5"/>
      <c r="BZ7" s="5"/>
      <c r="CA7" s="4"/>
      <c r="CB7" s="16"/>
      <c r="CC7" s="31"/>
      <c r="CD7" s="23">
        <f>CE7</f>
        <v>0</v>
      </c>
      <c r="CE7" s="25"/>
      <c r="CF7" s="5"/>
      <c r="CG7" s="5"/>
      <c r="CH7" s="5"/>
      <c r="CI7" s="24">
        <f>C7+AV7+AX7+BQ7+CC7+CD7</f>
        <v>210450</v>
      </c>
    </row>
    <row r="8" spans="1:87" x14ac:dyDescent="0.25">
      <c r="A8" s="5">
        <v>2019</v>
      </c>
      <c r="B8" s="9" t="s">
        <v>44</v>
      </c>
      <c r="C8" s="2">
        <f>D8+H8+L8+M8+N8+O8+P8+Q8+T8+W8+AD8+AF8+AI8+AM8+AS8+AT8+AU8</f>
        <v>120100</v>
      </c>
      <c r="D8" s="15">
        <f>SUM(E8:G8)</f>
        <v>34875</v>
      </c>
      <c r="E8" s="4">
        <v>13900</v>
      </c>
      <c r="F8" s="4">
        <v>10950</v>
      </c>
      <c r="G8" s="4">
        <v>10025</v>
      </c>
      <c r="H8" s="15">
        <f>SUM(I8:K8)</f>
        <v>9150</v>
      </c>
      <c r="I8" s="4">
        <v>9150</v>
      </c>
      <c r="J8" s="4"/>
      <c r="K8" s="5"/>
      <c r="L8" s="16"/>
      <c r="M8" s="16"/>
      <c r="N8" s="16">
        <v>9275</v>
      </c>
      <c r="O8" s="16">
        <v>16000</v>
      </c>
      <c r="P8" s="25"/>
      <c r="Q8" s="15">
        <f>SUM(R8:S8)</f>
        <v>0</v>
      </c>
      <c r="R8" s="4"/>
      <c r="S8" s="5"/>
      <c r="T8" s="15">
        <f>SUM(U8:V8)</f>
        <v>15200</v>
      </c>
      <c r="U8" s="17">
        <v>10100</v>
      </c>
      <c r="V8" s="4">
        <v>5100</v>
      </c>
      <c r="W8" s="15">
        <f>SUM(X8:AC8)</f>
        <v>0</v>
      </c>
      <c r="X8" s="5"/>
      <c r="Y8" s="5"/>
      <c r="Z8" s="18"/>
      <c r="AA8" s="4"/>
      <c r="AB8" s="4"/>
      <c r="AC8" s="4"/>
      <c r="AD8" s="15">
        <f>SUM(AE8)</f>
        <v>0</v>
      </c>
      <c r="AE8" s="18"/>
      <c r="AF8" s="15">
        <f>SUM(AG8:AH8)</f>
        <v>0</v>
      </c>
      <c r="AG8" s="5"/>
      <c r="AH8" s="5"/>
      <c r="AI8" s="15">
        <f>SUM(AJ8:AL8)</f>
        <v>0</v>
      </c>
      <c r="AJ8" s="9"/>
      <c r="AK8" s="5"/>
      <c r="AL8" s="18"/>
      <c r="AM8" s="19">
        <f>SUM(AN8:AR8)</f>
        <v>0</v>
      </c>
      <c r="AN8" s="5"/>
      <c r="AO8" s="5"/>
      <c r="AP8" s="5"/>
      <c r="AQ8" s="5"/>
      <c r="AR8" s="5"/>
      <c r="AS8" s="30"/>
      <c r="AT8" s="30"/>
      <c r="AU8" s="16">
        <v>35600</v>
      </c>
      <c r="AV8" s="21">
        <f>AW8</f>
        <v>11000</v>
      </c>
      <c r="AW8" s="4">
        <v>11000</v>
      </c>
      <c r="AX8" s="22">
        <f>AY8+BJ8+BP8</f>
        <v>67800</v>
      </c>
      <c r="AY8" s="15">
        <f>SUM(AZ8:BI8)</f>
        <v>0</v>
      </c>
      <c r="AZ8" s="5"/>
      <c r="BA8" s="5"/>
      <c r="BB8" s="5"/>
      <c r="BC8" s="5"/>
      <c r="BD8" s="5"/>
      <c r="BE8" s="5"/>
      <c r="BF8" s="5"/>
      <c r="BG8" s="5"/>
      <c r="BH8" s="5"/>
      <c r="BI8" s="5"/>
      <c r="BJ8" s="15">
        <f>SUM(BK8:BO8)</f>
        <v>51000</v>
      </c>
      <c r="BK8" s="4">
        <v>1000</v>
      </c>
      <c r="BL8" s="5"/>
      <c r="BM8" s="5"/>
      <c r="BN8" s="5"/>
      <c r="BO8" s="4">
        <v>50000</v>
      </c>
      <c r="BP8" s="16">
        <v>16800</v>
      </c>
      <c r="BQ8" s="22">
        <f>BR8+CB8</f>
        <v>420800</v>
      </c>
      <c r="BR8" s="15">
        <f>SUM(BS8:CA8)</f>
        <v>420800</v>
      </c>
      <c r="BS8" s="5"/>
      <c r="BT8" s="4">
        <v>410800</v>
      </c>
      <c r="BU8" s="4"/>
      <c r="BV8" s="4"/>
      <c r="BW8" s="4"/>
      <c r="BX8" s="4"/>
      <c r="BY8" s="4"/>
      <c r="BZ8" s="4"/>
      <c r="CA8" s="4">
        <v>10000</v>
      </c>
      <c r="CB8" s="16"/>
      <c r="CC8" s="31"/>
      <c r="CD8" s="23">
        <f>CE8</f>
        <v>0</v>
      </c>
      <c r="CE8" s="25"/>
      <c r="CF8" s="5"/>
      <c r="CG8" s="5"/>
      <c r="CH8" s="5"/>
      <c r="CI8" s="24">
        <f>C8+AV8+AX8+BQ8+CC8+CD8</f>
        <v>619700</v>
      </c>
    </row>
    <row r="9" spans="1:87" x14ac:dyDescent="0.25">
      <c r="A9" s="5">
        <v>2020</v>
      </c>
      <c r="B9" s="9" t="s">
        <v>45</v>
      </c>
      <c r="C9" s="2">
        <f>D9+H9+L9+M9+N9+O9+P9+Q9+T9+W9+AD9+AF9+AI9+AM9+AS9+AT9+AU9</f>
        <v>124110</v>
      </c>
      <c r="D9" s="15">
        <f>SUM(E9:G9)</f>
        <v>30750</v>
      </c>
      <c r="E9" s="4">
        <v>10050</v>
      </c>
      <c r="F9" s="4">
        <v>16900</v>
      </c>
      <c r="G9" s="4">
        <v>3800</v>
      </c>
      <c r="H9" s="15">
        <f>SUM(I9:K9)</f>
        <v>13050</v>
      </c>
      <c r="I9" s="4">
        <v>13050</v>
      </c>
      <c r="J9" s="4"/>
      <c r="K9" s="5"/>
      <c r="L9" s="25"/>
      <c r="M9" s="25"/>
      <c r="N9" s="16">
        <v>9420</v>
      </c>
      <c r="O9" s="25"/>
      <c r="P9" s="16">
        <v>2290</v>
      </c>
      <c r="Q9" s="15">
        <f>SUM(R9:S9)</f>
        <v>0</v>
      </c>
      <c r="R9" s="5"/>
      <c r="S9" s="5"/>
      <c r="T9" s="15">
        <f>SUM(U9:V9)</f>
        <v>16500</v>
      </c>
      <c r="U9" s="17">
        <v>15000</v>
      </c>
      <c r="V9" s="4">
        <v>1500</v>
      </c>
      <c r="W9" s="15">
        <f>SUM(X9:AC9)</f>
        <v>36800</v>
      </c>
      <c r="X9" s="4">
        <v>36800</v>
      </c>
      <c r="Y9" s="4"/>
      <c r="Z9" s="10"/>
      <c r="AA9" s="5"/>
      <c r="AB9" s="5"/>
      <c r="AC9" s="5"/>
      <c r="AD9" s="15">
        <f>SUM(AE9)</f>
        <v>0</v>
      </c>
      <c r="AE9" s="10"/>
      <c r="AF9" s="15">
        <f>SUM(AG9:AH9)</f>
        <v>0</v>
      </c>
      <c r="AG9" s="5"/>
      <c r="AH9" s="5"/>
      <c r="AI9" s="15">
        <f>SUM(AJ9:AL9)</f>
        <v>0</v>
      </c>
      <c r="AJ9" s="9"/>
      <c r="AK9" s="5"/>
      <c r="AL9" s="10"/>
      <c r="AM9" s="19">
        <f>SUM(AN9:AR9)</f>
        <v>0</v>
      </c>
      <c r="AN9" s="5"/>
      <c r="AO9" s="5"/>
      <c r="AP9" s="5"/>
      <c r="AQ9" s="5"/>
      <c r="AR9" s="5"/>
      <c r="AS9" s="30"/>
      <c r="AT9" s="30"/>
      <c r="AU9" s="16">
        <v>15300</v>
      </c>
      <c r="AV9" s="21">
        <f>AW9</f>
        <v>25000</v>
      </c>
      <c r="AW9" s="4">
        <v>25000</v>
      </c>
      <c r="AX9" s="22">
        <f>AY9+BJ9+BP9</f>
        <v>12100</v>
      </c>
      <c r="AY9" s="15">
        <f>SUM(AZ9:BI9)</f>
        <v>0</v>
      </c>
      <c r="AZ9" s="4"/>
      <c r="BA9" s="5"/>
      <c r="BB9" s="5"/>
      <c r="BC9" s="5"/>
      <c r="BD9" s="5"/>
      <c r="BE9" s="5"/>
      <c r="BF9" s="5"/>
      <c r="BG9" s="5"/>
      <c r="BH9" s="5"/>
      <c r="BI9" s="5"/>
      <c r="BJ9" s="15">
        <f>SUM(BK9:BO9)</f>
        <v>12100</v>
      </c>
      <c r="BK9" s="4">
        <v>100</v>
      </c>
      <c r="BL9" s="4">
        <v>12000</v>
      </c>
      <c r="BM9" s="5"/>
      <c r="BN9" s="5"/>
      <c r="BO9" s="5"/>
      <c r="BP9" s="25"/>
      <c r="BQ9" s="22">
        <f>BR9+CB9</f>
        <v>7800</v>
      </c>
      <c r="BR9" s="15">
        <f>SUM(BS9:CA9)</f>
        <v>7800</v>
      </c>
      <c r="BS9" s="5"/>
      <c r="BT9" s="4">
        <v>7800</v>
      </c>
      <c r="BU9" s="4"/>
      <c r="BV9" s="4"/>
      <c r="BW9" s="4"/>
      <c r="BX9" s="4"/>
      <c r="BY9" s="4"/>
      <c r="BZ9" s="4"/>
      <c r="CA9" s="5"/>
      <c r="CB9" s="25"/>
      <c r="CC9" s="31"/>
      <c r="CD9" s="23">
        <f>CE9</f>
        <v>0</v>
      </c>
      <c r="CE9" s="25"/>
      <c r="CF9" s="5"/>
      <c r="CG9" s="5"/>
      <c r="CH9" s="5"/>
      <c r="CI9" s="24">
        <f>C9+AV9+AX9+BQ9+CC9+CD9</f>
        <v>169010</v>
      </c>
    </row>
    <row r="10" spans="1:87" x14ac:dyDescent="0.25">
      <c r="A10" s="5">
        <v>2020</v>
      </c>
      <c r="B10" s="9" t="s">
        <v>46</v>
      </c>
      <c r="C10" s="2">
        <f>D10+H10+L10+M10+N10+O10+P10+Q10+T10+W10+AD10+AF10+AI10+AM10+AS10+AT10+AU10</f>
        <v>100700</v>
      </c>
      <c r="D10" s="15">
        <f>SUM(E10:G10)</f>
        <v>23700</v>
      </c>
      <c r="E10" s="4">
        <v>5000</v>
      </c>
      <c r="F10" s="4">
        <v>13300</v>
      </c>
      <c r="G10" s="4">
        <v>5400</v>
      </c>
      <c r="H10" s="15">
        <f>SUM(I10:K10)</f>
        <v>8550</v>
      </c>
      <c r="I10" s="4">
        <v>8550</v>
      </c>
      <c r="J10" s="4"/>
      <c r="K10" s="5"/>
      <c r="L10" s="25"/>
      <c r="M10" s="25"/>
      <c r="N10" s="16">
        <v>9550</v>
      </c>
      <c r="O10" s="25"/>
      <c r="P10" s="16">
        <v>3200</v>
      </c>
      <c r="Q10" s="15">
        <f>SUM(R10:S10)</f>
        <v>2000</v>
      </c>
      <c r="R10" s="5"/>
      <c r="S10" s="4">
        <v>2000</v>
      </c>
      <c r="T10" s="15">
        <f>SUM(U10:V10)</f>
        <v>15000</v>
      </c>
      <c r="U10" s="17">
        <v>15000</v>
      </c>
      <c r="V10" s="5"/>
      <c r="W10" s="15">
        <f>SUM(X10:AC10)</f>
        <v>15000</v>
      </c>
      <c r="X10" s="4">
        <v>15000</v>
      </c>
      <c r="Y10" s="5"/>
      <c r="Z10" s="10"/>
      <c r="AA10" s="5"/>
      <c r="AB10" s="5"/>
      <c r="AC10" s="5"/>
      <c r="AD10" s="15">
        <f>SUM(AE10)</f>
        <v>0</v>
      </c>
      <c r="AE10" s="10"/>
      <c r="AF10" s="15">
        <f>SUM(AG10:AH10)</f>
        <v>0</v>
      </c>
      <c r="AG10" s="5"/>
      <c r="AH10" s="5"/>
      <c r="AI10" s="15">
        <f>SUM(AJ10:AL10)</f>
        <v>0</v>
      </c>
      <c r="AJ10" s="9"/>
      <c r="AK10" s="5"/>
      <c r="AL10" s="10"/>
      <c r="AM10" s="19">
        <f>SUM(AN10:AR10)</f>
        <v>0</v>
      </c>
      <c r="AN10" s="5"/>
      <c r="AO10" s="5"/>
      <c r="AP10" s="5"/>
      <c r="AQ10" s="5"/>
      <c r="AR10" s="5"/>
      <c r="AS10" s="30"/>
      <c r="AT10" s="30"/>
      <c r="AU10" s="16">
        <v>23700</v>
      </c>
      <c r="AV10" s="21">
        <f>AW10</f>
        <v>11000</v>
      </c>
      <c r="AW10" s="4">
        <v>11000</v>
      </c>
      <c r="AX10" s="22">
        <f>AY10+BJ10+BP10</f>
        <v>30600</v>
      </c>
      <c r="AY10" s="15">
        <f>SUM(AZ10:BI10)</f>
        <v>5100</v>
      </c>
      <c r="AZ10" s="4">
        <v>5100</v>
      </c>
      <c r="BA10" s="5"/>
      <c r="BB10" s="5"/>
      <c r="BC10" s="5"/>
      <c r="BD10" s="5"/>
      <c r="BE10" s="5"/>
      <c r="BF10" s="5"/>
      <c r="BG10" s="5"/>
      <c r="BH10" s="5"/>
      <c r="BI10" s="5"/>
      <c r="BJ10" s="15">
        <f>SUM(BK10:BO10)</f>
        <v>20400</v>
      </c>
      <c r="BK10" s="4">
        <v>10400</v>
      </c>
      <c r="BL10" s="4">
        <v>10000</v>
      </c>
      <c r="BM10" s="5"/>
      <c r="BN10" s="5"/>
      <c r="BO10" s="5"/>
      <c r="BP10" s="16">
        <v>5100</v>
      </c>
      <c r="BQ10" s="22">
        <f>BR10+CB10</f>
        <v>40300</v>
      </c>
      <c r="BR10" s="15">
        <f>SUM(BS10:CA10)</f>
        <v>40300</v>
      </c>
      <c r="BS10" s="5"/>
      <c r="BT10" s="4">
        <v>40300</v>
      </c>
      <c r="BU10" s="4"/>
      <c r="BV10" s="4"/>
      <c r="BW10" s="4"/>
      <c r="BX10" s="4"/>
      <c r="BY10" s="4"/>
      <c r="BZ10" s="4"/>
      <c r="CA10" s="5"/>
      <c r="CB10" s="25"/>
      <c r="CC10" s="31"/>
      <c r="CD10" s="23">
        <f>CE10</f>
        <v>0</v>
      </c>
      <c r="CE10" s="25"/>
      <c r="CF10" s="5"/>
      <c r="CG10" s="5"/>
      <c r="CH10" s="5"/>
      <c r="CI10" s="24">
        <f>C10+AV10+AX10+BQ10+CC10+CD10</f>
        <v>182600</v>
      </c>
    </row>
    <row r="11" spans="1:87" x14ac:dyDescent="0.25">
      <c r="A11" s="5">
        <v>2020</v>
      </c>
      <c r="B11" s="9" t="s">
        <v>47</v>
      </c>
      <c r="C11" s="2">
        <f>D11+H11+L11+M11+N11+O11+P11+Q11+T11+W11+AD11+AF11+AI11+AM11+AS11+AT11+AU11</f>
        <v>174375</v>
      </c>
      <c r="D11" s="15">
        <f>SUM(E11:G11)</f>
        <v>39475</v>
      </c>
      <c r="E11" s="4">
        <v>19800</v>
      </c>
      <c r="F11" s="4">
        <v>11825</v>
      </c>
      <c r="G11" s="4">
        <v>7850</v>
      </c>
      <c r="H11" s="15">
        <f>SUM(I11:K11)</f>
        <v>5700</v>
      </c>
      <c r="I11" s="4">
        <v>5700</v>
      </c>
      <c r="J11" s="4"/>
      <c r="K11" s="5"/>
      <c r="L11" s="16">
        <v>5000</v>
      </c>
      <c r="M11" s="16"/>
      <c r="N11" s="16">
        <v>12500</v>
      </c>
      <c r="O11" s="25"/>
      <c r="P11" s="16">
        <v>4600</v>
      </c>
      <c r="Q11" s="15">
        <f>SUM(R11:S11)</f>
        <v>0</v>
      </c>
      <c r="R11" s="4"/>
      <c r="S11" s="5"/>
      <c r="T11" s="15">
        <f>SUM(U11:V11)</f>
        <v>20000</v>
      </c>
      <c r="U11" s="17">
        <v>15000</v>
      </c>
      <c r="V11" s="4">
        <v>5000</v>
      </c>
      <c r="W11" s="15">
        <f>SUM(X11:AC11)</f>
        <v>60000</v>
      </c>
      <c r="X11" s="4">
        <v>45000</v>
      </c>
      <c r="Y11" s="4">
        <v>15000</v>
      </c>
      <c r="Z11" s="10"/>
      <c r="AA11" s="5"/>
      <c r="AB11" s="5"/>
      <c r="AC11" s="5"/>
      <c r="AD11" s="15">
        <f>SUM(AE11)</f>
        <v>0</v>
      </c>
      <c r="AE11" s="10"/>
      <c r="AF11" s="15">
        <f>SUM(AG11:AH11)</f>
        <v>0</v>
      </c>
      <c r="AG11" s="5"/>
      <c r="AH11" s="5"/>
      <c r="AI11" s="15">
        <f>SUM(AJ11:AL11)</f>
        <v>0</v>
      </c>
      <c r="AJ11" s="9"/>
      <c r="AK11" s="5"/>
      <c r="AL11" s="10"/>
      <c r="AM11" s="19">
        <f>SUM(AN11:AR11)</f>
        <v>0</v>
      </c>
      <c r="AN11" s="5"/>
      <c r="AO11" s="5"/>
      <c r="AP11" s="5"/>
      <c r="AQ11" s="5"/>
      <c r="AR11" s="5"/>
      <c r="AS11" s="30"/>
      <c r="AT11" s="30"/>
      <c r="AU11" s="16">
        <v>27100</v>
      </c>
      <c r="AV11" s="21">
        <f>AW11</f>
        <v>0</v>
      </c>
      <c r="AW11" s="5"/>
      <c r="AX11" s="22">
        <f>AY11+BJ11+BP11</f>
        <v>5000</v>
      </c>
      <c r="AY11" s="15">
        <f>SUM(AZ11:BI11)</f>
        <v>0</v>
      </c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15">
        <f>SUM(BK11:BO11)</f>
        <v>0</v>
      </c>
      <c r="BK11" s="5"/>
      <c r="BL11" s="5"/>
      <c r="BM11" s="5"/>
      <c r="BN11" s="5"/>
      <c r="BO11" s="5"/>
      <c r="BP11" s="16">
        <v>5000</v>
      </c>
      <c r="BQ11" s="22">
        <f>BR11+CB11</f>
        <v>91500</v>
      </c>
      <c r="BR11" s="15">
        <f>SUM(BS11:CA11)</f>
        <v>91500</v>
      </c>
      <c r="BS11" s="5"/>
      <c r="BT11" s="5"/>
      <c r="BU11" s="5"/>
      <c r="BV11" s="5"/>
      <c r="BW11" s="4">
        <v>91500</v>
      </c>
      <c r="BX11" s="4"/>
      <c r="BY11" s="4"/>
      <c r="BZ11" s="4"/>
      <c r="CA11" s="5"/>
      <c r="CB11" s="25"/>
      <c r="CC11" s="31"/>
      <c r="CD11" s="23">
        <f>CE11</f>
        <v>0</v>
      </c>
      <c r="CE11" s="25"/>
      <c r="CF11" s="5"/>
      <c r="CG11" s="5"/>
      <c r="CH11" s="5"/>
      <c r="CI11" s="24">
        <f>C11+AV11+AX11+BQ11+CC11+CD11</f>
        <v>270875</v>
      </c>
    </row>
    <row r="12" spans="1:87" x14ac:dyDescent="0.25">
      <c r="A12" s="5">
        <v>2020</v>
      </c>
      <c r="B12" s="9" t="s">
        <v>48</v>
      </c>
      <c r="C12" s="2">
        <f>D12+H12+L12+M12+N12+O12+P12+Q12+T12+W12+AD12+AF12+AI12+AM12+AS12+AT12+AU12</f>
        <v>101350</v>
      </c>
      <c r="D12" s="15">
        <f>SUM(E12:G12)</f>
        <v>23450</v>
      </c>
      <c r="E12" s="4">
        <v>6900</v>
      </c>
      <c r="F12" s="4">
        <v>16550</v>
      </c>
      <c r="G12" s="5"/>
      <c r="H12" s="15">
        <f>SUM(I12:K12)</f>
        <v>11250</v>
      </c>
      <c r="I12" s="5">
        <v>11250</v>
      </c>
      <c r="J12" s="5"/>
      <c r="K12" s="5"/>
      <c r="L12" s="25"/>
      <c r="M12" s="25"/>
      <c r="N12" s="16">
        <v>10700</v>
      </c>
      <c r="O12" s="25"/>
      <c r="P12" s="25"/>
      <c r="Q12" s="15">
        <f>SUM(R12:S12)</f>
        <v>0</v>
      </c>
      <c r="R12" s="5"/>
      <c r="S12" s="5"/>
      <c r="T12" s="15">
        <f>SUM(U12:V12)</f>
        <v>15000</v>
      </c>
      <c r="U12" s="17">
        <v>15000</v>
      </c>
      <c r="V12" s="5"/>
      <c r="W12" s="15">
        <f>SUM(X12:AC12)</f>
        <v>0</v>
      </c>
      <c r="X12" s="5"/>
      <c r="Y12" s="5"/>
      <c r="Z12" s="10"/>
      <c r="AA12" s="5"/>
      <c r="AB12" s="5"/>
      <c r="AC12" s="5"/>
      <c r="AD12" s="15">
        <f>SUM(AE12)</f>
        <v>0</v>
      </c>
      <c r="AE12" s="10"/>
      <c r="AF12" s="15">
        <f>SUM(AG12:AH12)</f>
        <v>0</v>
      </c>
      <c r="AG12" s="5"/>
      <c r="AH12" s="5"/>
      <c r="AI12" s="15">
        <f>SUM(AJ12:AL12)</f>
        <v>12000</v>
      </c>
      <c r="AJ12" s="9"/>
      <c r="AK12" s="4">
        <v>12000</v>
      </c>
      <c r="AL12" s="10"/>
      <c r="AM12" s="19">
        <f>SUM(AN12:AR12)</f>
        <v>0</v>
      </c>
      <c r="AN12" s="5"/>
      <c r="AO12" s="5"/>
      <c r="AP12" s="5"/>
      <c r="AQ12" s="5"/>
      <c r="AR12" s="5"/>
      <c r="AS12" s="30"/>
      <c r="AT12" s="30"/>
      <c r="AU12" s="16">
        <v>28950</v>
      </c>
      <c r="AV12" s="21">
        <f>AW12</f>
        <v>12450</v>
      </c>
      <c r="AW12" s="4">
        <v>12450</v>
      </c>
      <c r="AX12" s="22">
        <f>AY12+BJ12+BP12</f>
        <v>0</v>
      </c>
      <c r="AY12" s="15">
        <f>SUM(AZ12:BI12)</f>
        <v>0</v>
      </c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15">
        <f>SUM(BK12:BO12)</f>
        <v>0</v>
      </c>
      <c r="BK12" s="4"/>
      <c r="BL12" s="4"/>
      <c r="BM12" s="5"/>
      <c r="BN12" s="5"/>
      <c r="BO12" s="5"/>
      <c r="BP12" s="25"/>
      <c r="BQ12" s="22">
        <f>BR12+CB12</f>
        <v>68940</v>
      </c>
      <c r="BR12" s="15">
        <f>SUM(BS12:CA12)</f>
        <v>68940</v>
      </c>
      <c r="BS12" s="5"/>
      <c r="BT12" s="4">
        <v>23940</v>
      </c>
      <c r="BU12" s="4"/>
      <c r="BV12" s="4"/>
      <c r="BW12" s="4">
        <v>45000</v>
      </c>
      <c r="BX12" s="4"/>
      <c r="BY12" s="4"/>
      <c r="BZ12" s="4"/>
      <c r="CA12" s="5"/>
      <c r="CB12" s="25"/>
      <c r="CC12" s="31"/>
      <c r="CD12" s="23">
        <f>CE12</f>
        <v>0</v>
      </c>
      <c r="CE12" s="16"/>
      <c r="CF12" s="5"/>
      <c r="CG12" s="5"/>
      <c r="CH12" s="5"/>
      <c r="CI12" s="24">
        <f>C12+AV12+AX12+BQ12+CC12+CD12</f>
        <v>182740</v>
      </c>
    </row>
    <row r="13" spans="1:87" x14ac:dyDescent="0.25">
      <c r="A13" s="5">
        <v>2020</v>
      </c>
      <c r="B13" s="9" t="s">
        <v>49</v>
      </c>
      <c r="C13" s="2">
        <f>D13+H13+L13+M13+N13+O13+P13+Q13+T13+W13+AD13+AF13+AI13+AM13+AS13+AT13+AU13</f>
        <v>85550</v>
      </c>
      <c r="D13" s="15">
        <f>SUM(E13:G13)</f>
        <v>35100</v>
      </c>
      <c r="E13" s="4">
        <v>12800</v>
      </c>
      <c r="F13" s="4">
        <v>19700</v>
      </c>
      <c r="G13" s="4">
        <v>2600</v>
      </c>
      <c r="H13" s="15">
        <f>SUM(I13:K13)</f>
        <v>9850</v>
      </c>
      <c r="I13" s="4">
        <v>9850</v>
      </c>
      <c r="J13" s="4"/>
      <c r="K13" s="5"/>
      <c r="L13" s="25"/>
      <c r="M13" s="25"/>
      <c r="N13" s="25"/>
      <c r="O13" s="25"/>
      <c r="P13" s="25"/>
      <c r="Q13" s="15">
        <f>SUM(R13:S13)</f>
        <v>0</v>
      </c>
      <c r="R13" s="5"/>
      <c r="S13" s="5"/>
      <c r="T13" s="15">
        <f>SUM(U13:V13)</f>
        <v>18000</v>
      </c>
      <c r="U13" s="17">
        <v>15000</v>
      </c>
      <c r="V13" s="4">
        <v>3000</v>
      </c>
      <c r="W13" s="15">
        <f>SUM(X13:AC13)</f>
        <v>15000</v>
      </c>
      <c r="X13" s="4">
        <v>15000</v>
      </c>
      <c r="Y13" s="5"/>
      <c r="Z13" s="10"/>
      <c r="AA13" s="5"/>
      <c r="AB13" s="5"/>
      <c r="AC13" s="5"/>
      <c r="AD13" s="15">
        <f>SUM(AE13)</f>
        <v>0</v>
      </c>
      <c r="AE13" s="10"/>
      <c r="AF13" s="15">
        <f>SUM(AG13:AH13)</f>
        <v>0</v>
      </c>
      <c r="AG13" s="5"/>
      <c r="AH13" s="5"/>
      <c r="AI13" s="15">
        <f>SUM(AJ13:AL13)</f>
        <v>0</v>
      </c>
      <c r="AJ13" s="9"/>
      <c r="AK13" s="5"/>
      <c r="AL13" s="10"/>
      <c r="AM13" s="19">
        <f>SUM(AN13:AR13)</f>
        <v>0</v>
      </c>
      <c r="AN13" s="5"/>
      <c r="AO13" s="5"/>
      <c r="AP13" s="5"/>
      <c r="AQ13" s="5"/>
      <c r="AR13" s="5"/>
      <c r="AS13" s="30"/>
      <c r="AT13" s="30"/>
      <c r="AU13" s="16">
        <v>7600</v>
      </c>
      <c r="AV13" s="21">
        <f>AW13</f>
        <v>10000</v>
      </c>
      <c r="AW13" s="4">
        <v>10000</v>
      </c>
      <c r="AX13" s="22">
        <f>AY13+BJ13+BP13</f>
        <v>11000</v>
      </c>
      <c r="AY13" s="15">
        <f>SUM(AZ13:BI13)</f>
        <v>0</v>
      </c>
      <c r="AZ13" s="5"/>
      <c r="BA13" s="5"/>
      <c r="BB13" s="5"/>
      <c r="BC13" s="5"/>
      <c r="BD13" s="5"/>
      <c r="BE13" s="5"/>
      <c r="BF13" s="4"/>
      <c r="BG13" s="4"/>
      <c r="BH13" s="4"/>
      <c r="BI13" s="5"/>
      <c r="BJ13" s="15">
        <f>SUM(BK13:BO13)</f>
        <v>6000</v>
      </c>
      <c r="BK13" s="4">
        <v>2000</v>
      </c>
      <c r="BL13" s="4"/>
      <c r="BM13" s="5"/>
      <c r="BN13" s="5"/>
      <c r="BO13" s="4">
        <v>4000</v>
      </c>
      <c r="BP13" s="16">
        <v>5000</v>
      </c>
      <c r="BQ13" s="22">
        <f>BR13+CB13</f>
        <v>95100</v>
      </c>
      <c r="BR13" s="15">
        <f>SUM(BS13:CA13)</f>
        <v>95100</v>
      </c>
      <c r="BS13" s="5"/>
      <c r="BT13" s="5"/>
      <c r="BU13" s="5"/>
      <c r="BV13" s="5"/>
      <c r="BW13" s="4">
        <v>95100</v>
      </c>
      <c r="BX13" s="4"/>
      <c r="BY13" s="4"/>
      <c r="BZ13" s="4"/>
      <c r="CA13" s="5"/>
      <c r="CB13" s="16"/>
      <c r="CC13" s="31"/>
      <c r="CD13" s="23">
        <f>CE13</f>
        <v>0</v>
      </c>
      <c r="CE13" s="25"/>
      <c r="CF13" s="5"/>
      <c r="CG13" s="5"/>
      <c r="CH13" s="5"/>
      <c r="CI13" s="24">
        <f>C13+AV13+AX13+BQ13+CC13+CD13</f>
        <v>201650</v>
      </c>
    </row>
    <row r="14" spans="1:87" x14ac:dyDescent="0.25">
      <c r="A14" s="5">
        <v>2020</v>
      </c>
      <c r="B14" s="9" t="s">
        <v>39</v>
      </c>
      <c r="C14" s="2">
        <f>D14+H14+L14+M14+N14+O14+P14+Q14+T14+W14+AD14+AF14+AI14+AM14+AS14+AT14+AU14</f>
        <v>115810</v>
      </c>
      <c r="D14" s="15">
        <f>SUM(E14:G14)</f>
        <v>41000</v>
      </c>
      <c r="E14" s="4">
        <v>9900</v>
      </c>
      <c r="F14" s="4">
        <v>7300</v>
      </c>
      <c r="G14" s="4">
        <v>23800</v>
      </c>
      <c r="H14" s="15">
        <f>SUM(I14:K14)</f>
        <v>9900</v>
      </c>
      <c r="I14" s="4">
        <v>9900</v>
      </c>
      <c r="J14" s="4"/>
      <c r="K14" s="5"/>
      <c r="L14" s="16">
        <v>6000</v>
      </c>
      <c r="M14" s="16"/>
      <c r="N14" s="16">
        <v>11145</v>
      </c>
      <c r="O14" s="25"/>
      <c r="P14" s="16">
        <v>4965</v>
      </c>
      <c r="Q14" s="15">
        <f>SUM(R14:S14)</f>
        <v>0</v>
      </c>
      <c r="R14" s="4"/>
      <c r="S14" s="5"/>
      <c r="T14" s="15">
        <f>SUM(U14:V14)</f>
        <v>16000</v>
      </c>
      <c r="U14" s="17">
        <v>15000</v>
      </c>
      <c r="V14" s="4">
        <v>1000</v>
      </c>
      <c r="W14" s="15">
        <f>SUM(X14:AC14)</f>
        <v>15000</v>
      </c>
      <c r="X14" s="4">
        <v>15000</v>
      </c>
      <c r="Y14" s="5"/>
      <c r="Z14" s="10"/>
      <c r="AA14" s="5"/>
      <c r="AB14" s="5"/>
      <c r="AC14" s="5"/>
      <c r="AD14" s="15">
        <f>SUM(AE14)</f>
        <v>0</v>
      </c>
      <c r="AE14" s="10"/>
      <c r="AF14" s="15">
        <f>SUM(AG14:AH14)</f>
        <v>0</v>
      </c>
      <c r="AG14" s="5"/>
      <c r="AH14" s="5"/>
      <c r="AI14" s="15">
        <f>SUM(AJ14:AL14)</f>
        <v>0</v>
      </c>
      <c r="AJ14" s="9"/>
      <c r="AK14" s="5"/>
      <c r="AL14" s="10"/>
      <c r="AM14" s="19">
        <f>SUM(AN14:AR14)</f>
        <v>0</v>
      </c>
      <c r="AN14" s="5"/>
      <c r="AO14" s="5"/>
      <c r="AP14" s="5"/>
      <c r="AQ14" s="5"/>
      <c r="AR14" s="5"/>
      <c r="AS14" s="30"/>
      <c r="AT14" s="30"/>
      <c r="AU14" s="16">
        <v>11800</v>
      </c>
      <c r="AV14" s="21">
        <f>AW14</f>
        <v>5000</v>
      </c>
      <c r="AW14" s="4">
        <v>5000</v>
      </c>
      <c r="AX14" s="22">
        <f>AY14+BJ14+BP14</f>
        <v>112800</v>
      </c>
      <c r="AY14" s="15">
        <f>SUM(AZ14:BI14)</f>
        <v>0</v>
      </c>
      <c r="AZ14" s="5"/>
      <c r="BA14" s="5"/>
      <c r="BB14" s="5"/>
      <c r="BC14" s="5"/>
      <c r="BD14" s="5"/>
      <c r="BE14" s="5"/>
      <c r="BF14" s="4"/>
      <c r="BG14" s="4"/>
      <c r="BH14" s="4"/>
      <c r="BI14" s="5"/>
      <c r="BJ14" s="15">
        <f>SUM(BK14:BO14)</f>
        <v>112800</v>
      </c>
      <c r="BK14" s="4">
        <v>90000</v>
      </c>
      <c r="BL14" s="4">
        <v>7800</v>
      </c>
      <c r="BM14" s="5"/>
      <c r="BN14" s="5"/>
      <c r="BO14" s="4">
        <v>15000</v>
      </c>
      <c r="BP14" s="25"/>
      <c r="BQ14" s="22">
        <f>BR14+CB14</f>
        <v>55000</v>
      </c>
      <c r="BR14" s="15">
        <f>SUM(BS14:CA14)</f>
        <v>55000</v>
      </c>
      <c r="BS14" s="5"/>
      <c r="BT14" s="5"/>
      <c r="BU14" s="5"/>
      <c r="BV14" s="5"/>
      <c r="BW14" s="4">
        <v>55000</v>
      </c>
      <c r="BX14" s="4"/>
      <c r="BY14" s="4"/>
      <c r="BZ14" s="4"/>
      <c r="CA14" s="5"/>
      <c r="CB14" s="16"/>
      <c r="CC14" s="31"/>
      <c r="CD14" s="23">
        <f>CE14</f>
        <v>0</v>
      </c>
      <c r="CE14" s="25"/>
      <c r="CF14" s="5"/>
      <c r="CG14" s="5"/>
      <c r="CH14" s="5"/>
      <c r="CI14" s="24">
        <f>C14+AV14+AX14+BQ14+CC14+CD14</f>
        <v>288610</v>
      </c>
    </row>
    <row r="15" spans="1:87" x14ac:dyDescent="0.25">
      <c r="A15" s="5">
        <v>2020</v>
      </c>
      <c r="B15" s="9" t="s">
        <v>40</v>
      </c>
      <c r="C15" s="2">
        <f>D15+H15+L15+M15+N15+O15+P15+Q15+T15+W15+AD15+AF15+AI15+AM15+AS15+AT15+AU15</f>
        <v>102850</v>
      </c>
      <c r="D15" s="15">
        <f>SUM(E15:G15)</f>
        <v>24550</v>
      </c>
      <c r="E15" s="4">
        <v>13350</v>
      </c>
      <c r="F15" s="4">
        <v>11200</v>
      </c>
      <c r="G15" s="5"/>
      <c r="H15" s="15">
        <f>SUM(I15:K15)</f>
        <v>10300</v>
      </c>
      <c r="I15" s="5">
        <v>10300</v>
      </c>
      <c r="J15" s="5"/>
      <c r="K15" s="5"/>
      <c r="L15" s="25"/>
      <c r="M15" s="25"/>
      <c r="N15" s="16">
        <v>16150</v>
      </c>
      <c r="O15" s="25"/>
      <c r="P15" s="16">
        <v>2700</v>
      </c>
      <c r="Q15" s="15">
        <f>SUM(R15:S15)</f>
        <v>6500</v>
      </c>
      <c r="R15" s="5"/>
      <c r="S15" s="4">
        <v>6500</v>
      </c>
      <c r="T15" s="15">
        <f>SUM(U15:V15)</f>
        <v>15000</v>
      </c>
      <c r="U15" s="17">
        <v>15000</v>
      </c>
      <c r="V15" s="5"/>
      <c r="W15" s="15">
        <f>SUM(X15:AC15)</f>
        <v>0</v>
      </c>
      <c r="X15" s="5"/>
      <c r="Y15" s="5"/>
      <c r="Z15" s="10"/>
      <c r="AA15" s="5"/>
      <c r="AB15" s="5"/>
      <c r="AC15" s="5"/>
      <c r="AD15" s="15">
        <f>SUM(AE15)</f>
        <v>0</v>
      </c>
      <c r="AE15" s="10"/>
      <c r="AF15" s="15">
        <f>SUM(AG15:AH15)</f>
        <v>0</v>
      </c>
      <c r="AG15" s="5"/>
      <c r="AH15" s="5"/>
      <c r="AI15" s="15">
        <f>SUM(AJ15:AL15)</f>
        <v>0</v>
      </c>
      <c r="AJ15" s="9"/>
      <c r="AK15" s="5"/>
      <c r="AL15" s="10"/>
      <c r="AM15" s="19">
        <f>SUM(AN15:AR15)</f>
        <v>0</v>
      </c>
      <c r="AN15" s="5"/>
      <c r="AO15" s="5"/>
      <c r="AP15" s="5"/>
      <c r="AQ15" s="5"/>
      <c r="AR15" s="5"/>
      <c r="AS15" s="30"/>
      <c r="AT15" s="30"/>
      <c r="AU15" s="16">
        <v>27650</v>
      </c>
      <c r="AV15" s="21">
        <f>AW15</f>
        <v>7300</v>
      </c>
      <c r="AW15" s="4">
        <v>7300</v>
      </c>
      <c r="AX15" s="22">
        <f>AY15+BJ15+BP15</f>
        <v>400</v>
      </c>
      <c r="AY15" s="15">
        <f>SUM(AZ15:BI15)</f>
        <v>400</v>
      </c>
      <c r="AZ15" s="5"/>
      <c r="BA15" s="4">
        <v>400</v>
      </c>
      <c r="BB15" s="4"/>
      <c r="BC15" s="5"/>
      <c r="BD15" s="5"/>
      <c r="BE15" s="5"/>
      <c r="BF15" s="5"/>
      <c r="BG15" s="5"/>
      <c r="BH15" s="5"/>
      <c r="BI15" s="5"/>
      <c r="BJ15" s="15">
        <f>SUM(BK15:BO15)</f>
        <v>0</v>
      </c>
      <c r="BK15" s="5"/>
      <c r="BL15" s="5"/>
      <c r="BM15" s="5"/>
      <c r="BN15" s="5"/>
      <c r="BO15" s="5"/>
      <c r="BP15" s="25"/>
      <c r="BQ15" s="22">
        <f>BR15+CB15</f>
        <v>150000</v>
      </c>
      <c r="BR15" s="15">
        <f>SUM(BS15:CA15)</f>
        <v>150000</v>
      </c>
      <c r="BS15" s="5"/>
      <c r="BT15" s="5"/>
      <c r="BU15" s="5"/>
      <c r="BV15" s="5"/>
      <c r="BW15" s="4">
        <v>150000</v>
      </c>
      <c r="BX15" s="4"/>
      <c r="BY15" s="4"/>
      <c r="BZ15" s="4"/>
      <c r="CA15" s="5"/>
      <c r="CB15" s="25"/>
      <c r="CC15" s="31"/>
      <c r="CD15" s="23">
        <f>CE15</f>
        <v>0</v>
      </c>
      <c r="CE15" s="25"/>
      <c r="CF15" s="5"/>
      <c r="CG15" s="5"/>
      <c r="CH15" s="5"/>
      <c r="CI15" s="24">
        <f>C15+AV15+AX15+BQ15+CC15+CD15</f>
        <v>260550</v>
      </c>
    </row>
    <row r="16" spans="1:87" x14ac:dyDescent="0.25">
      <c r="A16" s="5">
        <v>2020</v>
      </c>
      <c r="B16" s="9" t="s">
        <v>50</v>
      </c>
      <c r="C16" s="2">
        <f>D16+H16+L16+M16+N16+O16+P16+Q16+T16+W16+AD16+AF16+AI16+AM16+AS16+AT16+AU16</f>
        <v>108650</v>
      </c>
      <c r="D16" s="15">
        <f>SUM(E16:G16)</f>
        <v>32350</v>
      </c>
      <c r="E16" s="4">
        <v>17800</v>
      </c>
      <c r="F16" s="4">
        <v>8550</v>
      </c>
      <c r="G16" s="4">
        <v>6000</v>
      </c>
      <c r="H16" s="15">
        <f>SUM(I16:K16)</f>
        <v>20500</v>
      </c>
      <c r="I16" s="4">
        <v>20500</v>
      </c>
      <c r="J16" s="4"/>
      <c r="K16" s="5"/>
      <c r="L16" s="16">
        <v>6000</v>
      </c>
      <c r="M16" s="16"/>
      <c r="N16" s="16">
        <v>12200</v>
      </c>
      <c r="O16" s="25"/>
      <c r="P16" s="16">
        <v>1000</v>
      </c>
      <c r="Q16" s="15">
        <f>SUM(R16:S16)</f>
        <v>10000</v>
      </c>
      <c r="R16" s="4"/>
      <c r="S16" s="4">
        <v>10000</v>
      </c>
      <c r="T16" s="15">
        <f>SUM(U16:V16)</f>
        <v>1500</v>
      </c>
      <c r="U16" s="9"/>
      <c r="V16" s="4">
        <v>1500</v>
      </c>
      <c r="W16" s="15">
        <f>SUM(X16:AC16)</f>
        <v>0</v>
      </c>
      <c r="X16" s="5"/>
      <c r="Y16" s="5"/>
      <c r="Z16" s="10"/>
      <c r="AA16" s="5"/>
      <c r="AB16" s="5"/>
      <c r="AC16" s="5"/>
      <c r="AD16" s="15">
        <f>SUM(AE16)</f>
        <v>0</v>
      </c>
      <c r="AE16" s="10"/>
      <c r="AF16" s="15">
        <f>SUM(AG16:AH16)</f>
        <v>0</v>
      </c>
      <c r="AG16" s="5"/>
      <c r="AH16" s="5"/>
      <c r="AI16" s="15">
        <f>SUM(AJ16:AL16)</f>
        <v>0</v>
      </c>
      <c r="AJ16" s="9"/>
      <c r="AK16" s="5"/>
      <c r="AL16" s="10"/>
      <c r="AM16" s="19">
        <f>SUM(AN16:AR16)</f>
        <v>0</v>
      </c>
      <c r="AN16" s="5"/>
      <c r="AO16" s="5"/>
      <c r="AP16" s="5"/>
      <c r="AQ16" s="5"/>
      <c r="AR16" s="5"/>
      <c r="AS16" s="30"/>
      <c r="AT16" s="30"/>
      <c r="AU16" s="16">
        <v>25100</v>
      </c>
      <c r="AV16" s="21">
        <f>AW16</f>
        <v>0</v>
      </c>
      <c r="AW16" s="5"/>
      <c r="AX16" s="22">
        <f>AY16+BJ16+BP16</f>
        <v>22600</v>
      </c>
      <c r="AY16" s="15">
        <f>SUM(AZ16:BI16)</f>
        <v>20500</v>
      </c>
      <c r="AZ16" s="5"/>
      <c r="BA16" s="4">
        <v>10000</v>
      </c>
      <c r="BB16" s="4"/>
      <c r="BC16" s="5"/>
      <c r="BD16" s="5"/>
      <c r="BE16" s="5"/>
      <c r="BF16" s="4">
        <v>10500</v>
      </c>
      <c r="BG16" s="4"/>
      <c r="BH16" s="4"/>
      <c r="BI16" s="5"/>
      <c r="BJ16" s="15">
        <f>SUM(BK16:BO16)</f>
        <v>0</v>
      </c>
      <c r="BK16" s="4"/>
      <c r="BL16" s="5"/>
      <c r="BM16" s="5"/>
      <c r="BN16" s="5"/>
      <c r="BO16" s="5"/>
      <c r="BP16" s="16">
        <v>2100</v>
      </c>
      <c r="BQ16" s="22">
        <f>BR16+CB16</f>
        <v>220000</v>
      </c>
      <c r="BR16" s="15">
        <f>SUM(BS16:CA16)</f>
        <v>220000</v>
      </c>
      <c r="BS16" s="5"/>
      <c r="BT16" s="5"/>
      <c r="BU16" s="5"/>
      <c r="BV16" s="5"/>
      <c r="BW16" s="4">
        <v>170000</v>
      </c>
      <c r="BX16" s="4">
        <v>50000</v>
      </c>
      <c r="BY16" s="4"/>
      <c r="BZ16" s="4"/>
      <c r="CA16" s="5"/>
      <c r="CB16" s="25"/>
      <c r="CC16" s="31"/>
      <c r="CD16" s="23">
        <f>CE16</f>
        <v>0</v>
      </c>
      <c r="CE16" s="25"/>
      <c r="CF16" s="5"/>
      <c r="CG16" s="5"/>
      <c r="CH16" s="5"/>
      <c r="CI16" s="24">
        <f>C16+AV16+AX16+BQ16+CC16+CD16</f>
        <v>351250</v>
      </c>
    </row>
    <row r="17" spans="1:87" x14ac:dyDescent="0.25">
      <c r="A17" s="5">
        <v>2020</v>
      </c>
      <c r="B17" s="9" t="s">
        <v>41</v>
      </c>
      <c r="C17" s="2">
        <f>D17+H17+L17+M17+N17+O17+P17+Q17+T17+W17+AD17+AF17+AI17+AM17+AS17+AT17+AU17</f>
        <v>116150</v>
      </c>
      <c r="D17" s="15">
        <f>SUM(E17:G17)</f>
        <v>25550</v>
      </c>
      <c r="E17" s="4">
        <v>8200</v>
      </c>
      <c r="F17" s="4">
        <v>17350</v>
      </c>
      <c r="G17" s="5"/>
      <c r="H17" s="15">
        <f>SUM(I17:K17)</f>
        <v>17400</v>
      </c>
      <c r="I17" s="5">
        <v>17400</v>
      </c>
      <c r="J17" s="5"/>
      <c r="K17" s="5"/>
      <c r="L17" s="25"/>
      <c r="M17" s="25"/>
      <c r="N17" s="16">
        <v>13250</v>
      </c>
      <c r="O17" s="25"/>
      <c r="P17" s="25"/>
      <c r="Q17" s="15">
        <f>SUM(R17:S17)</f>
        <v>0</v>
      </c>
      <c r="R17" s="5"/>
      <c r="S17" s="5"/>
      <c r="T17" s="15">
        <f>SUM(U17:V17)</f>
        <v>32000</v>
      </c>
      <c r="U17" s="17">
        <v>30000</v>
      </c>
      <c r="V17" s="4">
        <v>2000</v>
      </c>
      <c r="W17" s="15">
        <f>SUM(X17:AC17)</f>
        <v>0</v>
      </c>
      <c r="X17" s="5"/>
      <c r="Y17" s="5"/>
      <c r="Z17" s="10"/>
      <c r="AA17" s="5"/>
      <c r="AB17" s="5"/>
      <c r="AC17" s="5"/>
      <c r="AD17" s="15">
        <f>SUM(AE17)</f>
        <v>0</v>
      </c>
      <c r="AE17" s="10"/>
      <c r="AF17" s="15">
        <f>SUM(AG17:AH17)</f>
        <v>0</v>
      </c>
      <c r="AG17" s="5"/>
      <c r="AH17" s="5"/>
      <c r="AI17" s="15">
        <f>SUM(AJ17:AL17)</f>
        <v>0</v>
      </c>
      <c r="AJ17" s="9"/>
      <c r="AK17" s="5"/>
      <c r="AL17" s="10"/>
      <c r="AM17" s="19">
        <f>SUM(AN17:AR17)</f>
        <v>0</v>
      </c>
      <c r="AN17" s="5"/>
      <c r="AO17" s="5"/>
      <c r="AP17" s="5"/>
      <c r="AQ17" s="5"/>
      <c r="AR17" s="5"/>
      <c r="AS17" s="30"/>
      <c r="AT17" s="30"/>
      <c r="AU17" s="16">
        <v>27950</v>
      </c>
      <c r="AV17" s="21">
        <f>AW17</f>
        <v>6700</v>
      </c>
      <c r="AW17" s="4">
        <v>6700</v>
      </c>
      <c r="AX17" s="22">
        <f>AY17+BJ17+BP17</f>
        <v>20200</v>
      </c>
      <c r="AY17" s="15">
        <f>SUM(AZ17:BI17)</f>
        <v>0</v>
      </c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15">
        <f>SUM(BK17:BO17)</f>
        <v>20000</v>
      </c>
      <c r="BK17" s="5"/>
      <c r="BL17" s="4">
        <v>0</v>
      </c>
      <c r="BM17" s="4">
        <v>20000</v>
      </c>
      <c r="BN17" s="4"/>
      <c r="BO17" s="5"/>
      <c r="BP17" s="25">
        <v>200</v>
      </c>
      <c r="BQ17" s="22">
        <f>BR17+CB17</f>
        <v>0</v>
      </c>
      <c r="BR17" s="15">
        <f>SUM(BS17:CA17)</f>
        <v>0</v>
      </c>
      <c r="BS17" s="5"/>
      <c r="BT17" s="5"/>
      <c r="BU17" s="5"/>
      <c r="BV17" s="5"/>
      <c r="BW17" s="5"/>
      <c r="BX17" s="5"/>
      <c r="BY17" s="5"/>
      <c r="BZ17" s="5"/>
      <c r="CA17" s="5"/>
      <c r="CB17" s="25"/>
      <c r="CC17" s="31"/>
      <c r="CD17" s="23">
        <f>CE17</f>
        <v>0</v>
      </c>
      <c r="CE17" s="25"/>
      <c r="CF17" s="5"/>
      <c r="CG17" s="5"/>
      <c r="CH17" s="5"/>
      <c r="CI17" s="24">
        <f>C17+AV17+AX17+BQ17+CC17+CD17</f>
        <v>143050</v>
      </c>
    </row>
    <row r="18" spans="1:87" x14ac:dyDescent="0.25">
      <c r="A18" s="5">
        <v>2020</v>
      </c>
      <c r="B18" s="9" t="s">
        <v>42</v>
      </c>
      <c r="C18" s="2">
        <f>D18+H18+L18+M18+N18+O18+P18+Q18+T18+W18+AD18+AF18+AI18+AM18+AS18+AT18+AU18</f>
        <v>182950</v>
      </c>
      <c r="D18" s="15">
        <f>SUM(E18:G18)</f>
        <v>25200</v>
      </c>
      <c r="E18" s="4">
        <v>6700</v>
      </c>
      <c r="F18" s="4">
        <v>14300</v>
      </c>
      <c r="G18" s="4">
        <v>4200</v>
      </c>
      <c r="H18" s="15">
        <f>SUM(I18:K18)</f>
        <v>82500</v>
      </c>
      <c r="I18" s="4">
        <v>12500</v>
      </c>
      <c r="J18" s="4"/>
      <c r="K18" s="4">
        <v>70000</v>
      </c>
      <c r="L18" s="25"/>
      <c r="M18" s="25"/>
      <c r="N18" s="16">
        <v>20500</v>
      </c>
      <c r="O18" s="25"/>
      <c r="P18" s="25"/>
      <c r="Q18" s="15">
        <f>SUM(R18:S18)</f>
        <v>0</v>
      </c>
      <c r="R18" s="5"/>
      <c r="S18" s="5"/>
      <c r="T18" s="15">
        <f>SUM(U18:V18)</f>
        <v>20000</v>
      </c>
      <c r="U18" s="17">
        <v>15000</v>
      </c>
      <c r="V18" s="4">
        <v>5000</v>
      </c>
      <c r="W18" s="15">
        <f>SUM(X18:AC18)</f>
        <v>0</v>
      </c>
      <c r="X18" s="5"/>
      <c r="Y18" s="5"/>
      <c r="Z18" s="10"/>
      <c r="AA18" s="5"/>
      <c r="AB18" s="5"/>
      <c r="AC18" s="5"/>
      <c r="AD18" s="15">
        <f>SUM(AE18)</f>
        <v>0</v>
      </c>
      <c r="AE18" s="10"/>
      <c r="AF18" s="15">
        <f>SUM(AG18:AH18)</f>
        <v>0</v>
      </c>
      <c r="AG18" s="5"/>
      <c r="AH18" s="5"/>
      <c r="AI18" s="15">
        <f>SUM(AJ18:AL18)</f>
        <v>12000</v>
      </c>
      <c r="AJ18" s="4">
        <v>12000</v>
      </c>
      <c r="AK18" s="5"/>
      <c r="AL18" s="10"/>
      <c r="AM18" s="19">
        <f>SUM(AN18:AR18)</f>
        <v>0</v>
      </c>
      <c r="AN18" s="5"/>
      <c r="AO18" s="5"/>
      <c r="AP18" s="5"/>
      <c r="AQ18" s="5"/>
      <c r="AR18" s="5"/>
      <c r="AS18" s="30"/>
      <c r="AT18" s="30"/>
      <c r="AU18" s="16">
        <v>22750</v>
      </c>
      <c r="AV18" s="21">
        <f>AW18</f>
        <v>35000</v>
      </c>
      <c r="AW18" s="4">
        <v>35000</v>
      </c>
      <c r="AX18" s="22">
        <f>AY18+BJ18+BP18</f>
        <v>165100</v>
      </c>
      <c r="AY18" s="15">
        <f>SUM(AZ18:BI18)</f>
        <v>0</v>
      </c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15">
        <f>SUM(BK18:BO18)</f>
        <v>160000</v>
      </c>
      <c r="BK18" s="4">
        <v>-50000</v>
      </c>
      <c r="BL18" s="5"/>
      <c r="BM18" s="5"/>
      <c r="BN18" s="4">
        <v>200000</v>
      </c>
      <c r="BO18" s="4">
        <v>10000</v>
      </c>
      <c r="BP18" s="16">
        <v>5100</v>
      </c>
      <c r="BQ18" s="22">
        <f>BR18+CB18</f>
        <v>0</v>
      </c>
      <c r="BR18" s="15">
        <f>SUM(BS18:CA18)</f>
        <v>0</v>
      </c>
      <c r="BS18" s="5"/>
      <c r="BT18" s="5"/>
      <c r="BU18" s="5"/>
      <c r="BV18" s="5"/>
      <c r="BW18" s="5"/>
      <c r="BX18" s="5"/>
      <c r="BY18" s="5"/>
      <c r="BZ18" s="5"/>
      <c r="CA18" s="5"/>
      <c r="CB18" s="16"/>
      <c r="CC18" s="31"/>
      <c r="CD18" s="23">
        <f>CE18</f>
        <v>0</v>
      </c>
      <c r="CE18" s="25"/>
      <c r="CF18" s="5"/>
      <c r="CG18" s="5"/>
      <c r="CH18" s="5"/>
      <c r="CI18" s="24">
        <f>C18+AV18+AX18+BQ18+CC18+CD18</f>
        <v>383050</v>
      </c>
    </row>
    <row r="19" spans="1:87" x14ac:dyDescent="0.25">
      <c r="A19" s="5">
        <v>2020</v>
      </c>
      <c r="B19" s="9" t="s">
        <v>43</v>
      </c>
      <c r="C19" s="2">
        <f>D19+H19+L19+M19+N19+O19+P19+Q19+T19+W19+AD19+AF19+AI19+AM19+AS19+AT19+AU19</f>
        <v>220000</v>
      </c>
      <c r="D19" s="15">
        <f>SUM(E19:G19)</f>
        <v>41900</v>
      </c>
      <c r="E19" s="4">
        <v>11700</v>
      </c>
      <c r="F19" s="4">
        <v>26000</v>
      </c>
      <c r="G19" s="4">
        <v>4200</v>
      </c>
      <c r="H19" s="15">
        <f>SUM(I19:K19)</f>
        <v>109200</v>
      </c>
      <c r="I19" s="4">
        <v>24200</v>
      </c>
      <c r="J19" s="4"/>
      <c r="K19" s="4">
        <v>85000</v>
      </c>
      <c r="L19" s="25"/>
      <c r="M19" s="25"/>
      <c r="N19" s="16">
        <v>8200</v>
      </c>
      <c r="O19" s="16">
        <v>5000</v>
      </c>
      <c r="P19" s="16">
        <v>13300</v>
      </c>
      <c r="Q19" s="15">
        <f>SUM(R19:S19)</f>
        <v>0</v>
      </c>
      <c r="R19" s="5"/>
      <c r="S19" s="5"/>
      <c r="T19" s="15">
        <f>SUM(U19:V19)</f>
        <v>15000</v>
      </c>
      <c r="U19" s="17">
        <v>15000</v>
      </c>
      <c r="V19" s="5"/>
      <c r="W19" s="15">
        <f>SUM(X19:AC19)</f>
        <v>12100</v>
      </c>
      <c r="X19" s="4">
        <v>12100</v>
      </c>
      <c r="Y19" s="5"/>
      <c r="Z19" s="10"/>
      <c r="AA19" s="5"/>
      <c r="AB19" s="5"/>
      <c r="AC19" s="5"/>
      <c r="AD19" s="15">
        <f>SUM(AE19)</f>
        <v>0</v>
      </c>
      <c r="AE19" s="10"/>
      <c r="AF19" s="15">
        <f>SUM(AG19:AH19)</f>
        <v>0</v>
      </c>
      <c r="AG19" s="5"/>
      <c r="AH19" s="5"/>
      <c r="AI19" s="15">
        <f>SUM(AJ19:AL19)</f>
        <v>0</v>
      </c>
      <c r="AJ19" s="9"/>
      <c r="AK19" s="5"/>
      <c r="AL19" s="10"/>
      <c r="AM19" s="19">
        <f>SUM(AN19:AR19)</f>
        <v>0</v>
      </c>
      <c r="AN19" s="5"/>
      <c r="AO19" s="5"/>
      <c r="AP19" s="5"/>
      <c r="AQ19" s="5"/>
      <c r="AR19" s="5"/>
      <c r="AS19" s="30"/>
      <c r="AT19" s="30"/>
      <c r="AU19" s="16">
        <v>15300</v>
      </c>
      <c r="AV19" s="21">
        <f>AW19</f>
        <v>15000</v>
      </c>
      <c r="AW19" s="4">
        <v>15000</v>
      </c>
      <c r="AX19" s="22">
        <f>AY19+BJ19+BP19</f>
        <v>29700</v>
      </c>
      <c r="AY19" s="15">
        <f>SUM(AZ19:BI19)</f>
        <v>0</v>
      </c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15">
        <f>SUM(BK19:BO19)</f>
        <v>29600</v>
      </c>
      <c r="BK19" s="4">
        <v>16000</v>
      </c>
      <c r="BL19" s="4">
        <v>10400</v>
      </c>
      <c r="BM19" s="4">
        <v>1100</v>
      </c>
      <c r="BN19" s="5"/>
      <c r="BO19" s="4">
        <v>2100</v>
      </c>
      <c r="BP19" s="16">
        <v>100</v>
      </c>
      <c r="BQ19" s="22">
        <f>BR19+CB19</f>
        <v>0</v>
      </c>
      <c r="BR19" s="15">
        <f>SUM(BS19:CA19)</f>
        <v>0</v>
      </c>
      <c r="BS19" s="5"/>
      <c r="BT19" s="5"/>
      <c r="BU19" s="5"/>
      <c r="BV19" s="5"/>
      <c r="BW19" s="5"/>
      <c r="BX19" s="5"/>
      <c r="BY19" s="5"/>
      <c r="BZ19" s="5"/>
      <c r="CA19" s="5"/>
      <c r="CB19" s="16"/>
      <c r="CC19" s="31"/>
      <c r="CD19" s="23">
        <f>CE19</f>
        <v>0</v>
      </c>
      <c r="CE19" s="25"/>
      <c r="CF19" s="5"/>
      <c r="CG19" s="5"/>
      <c r="CH19" s="5"/>
      <c r="CI19" s="24">
        <f>C19+AV19+AX19+BQ19+CC19+CD19</f>
        <v>264700</v>
      </c>
    </row>
    <row r="20" spans="1:87" x14ac:dyDescent="0.25">
      <c r="A20" s="5">
        <v>2020</v>
      </c>
      <c r="B20" s="9" t="s">
        <v>44</v>
      </c>
      <c r="C20" s="2">
        <f>D20+H20+L20+M20+N20+O20+P20+Q20+T20+W20+AD20+AF20+AI20+AM20+AS20+AT20+AU20</f>
        <v>83750</v>
      </c>
      <c r="D20" s="15">
        <f>SUM(E20:G20)</f>
        <v>23200</v>
      </c>
      <c r="E20" s="4">
        <v>400</v>
      </c>
      <c r="F20" s="4">
        <v>19600</v>
      </c>
      <c r="G20" s="4">
        <v>3200</v>
      </c>
      <c r="H20" s="15">
        <f>SUM(I20:K20)</f>
        <v>3350</v>
      </c>
      <c r="I20" s="4">
        <v>3350</v>
      </c>
      <c r="J20" s="4"/>
      <c r="K20" s="5"/>
      <c r="L20" s="16">
        <v>6000</v>
      </c>
      <c r="M20" s="16"/>
      <c r="N20" s="25"/>
      <c r="O20" s="25"/>
      <c r="P20" s="16">
        <v>5000</v>
      </c>
      <c r="Q20" s="15">
        <f>SUM(R20:S20)</f>
        <v>0</v>
      </c>
      <c r="R20" s="4"/>
      <c r="S20" s="5"/>
      <c r="T20" s="15">
        <f>SUM(U20:V20)</f>
        <v>15000</v>
      </c>
      <c r="U20" s="17">
        <v>15000</v>
      </c>
      <c r="V20" s="5"/>
      <c r="W20" s="15">
        <f>SUM(X20:AC20)</f>
        <v>0</v>
      </c>
      <c r="X20" s="5"/>
      <c r="Y20" s="5"/>
      <c r="Z20" s="10"/>
      <c r="AA20" s="5"/>
      <c r="AB20" s="5"/>
      <c r="AC20" s="5"/>
      <c r="AD20" s="15">
        <f>SUM(AE20)</f>
        <v>0</v>
      </c>
      <c r="AE20" s="10"/>
      <c r="AF20" s="15">
        <f>SUM(AG20:AH20)</f>
        <v>0</v>
      </c>
      <c r="AG20" s="5"/>
      <c r="AH20" s="5"/>
      <c r="AI20" s="15">
        <f>SUM(AJ20:AL20)</f>
        <v>0</v>
      </c>
      <c r="AJ20" s="9"/>
      <c r="AK20" s="5"/>
      <c r="AL20" s="10"/>
      <c r="AM20" s="19">
        <f>SUM(AN20:AR20)</f>
        <v>0</v>
      </c>
      <c r="AN20" s="5"/>
      <c r="AO20" s="5"/>
      <c r="AP20" s="5"/>
      <c r="AQ20" s="5"/>
      <c r="AR20" s="5"/>
      <c r="AS20" s="30"/>
      <c r="AT20" s="30"/>
      <c r="AU20" s="16">
        <v>31200</v>
      </c>
      <c r="AV20" s="21">
        <f>AW20</f>
        <v>0</v>
      </c>
      <c r="AW20" s="5"/>
      <c r="AX20" s="22">
        <f>AY20+BJ20+BP20</f>
        <v>25000</v>
      </c>
      <c r="AY20" s="15">
        <f>SUM(AZ20:BI20)</f>
        <v>0</v>
      </c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15">
        <f>SUM(BK20:BO20)</f>
        <v>20000</v>
      </c>
      <c r="BK20" s="5"/>
      <c r="BL20" s="5"/>
      <c r="BM20" s="5"/>
      <c r="BN20" s="5"/>
      <c r="BO20" s="4">
        <v>20000</v>
      </c>
      <c r="BP20" s="16">
        <v>5000</v>
      </c>
      <c r="BQ20" s="22">
        <f>BR20+CB20</f>
        <v>0</v>
      </c>
      <c r="BR20" s="15">
        <f>SUM(BS20:CA20)</f>
        <v>0</v>
      </c>
      <c r="BS20" s="5"/>
      <c r="BT20" s="5"/>
      <c r="BU20" s="5"/>
      <c r="BV20" s="5"/>
      <c r="BW20" s="5"/>
      <c r="BX20" s="5"/>
      <c r="BY20" s="5"/>
      <c r="BZ20" s="5"/>
      <c r="CA20" s="5"/>
      <c r="CB20" s="16"/>
      <c r="CC20" s="31"/>
      <c r="CD20" s="23">
        <f>CE20</f>
        <v>0</v>
      </c>
      <c r="CE20" s="25"/>
      <c r="CF20" s="5"/>
      <c r="CG20" s="5"/>
      <c r="CH20" s="5"/>
      <c r="CI20" s="24">
        <f>C20+AV20+AX20+BQ20+CC20+CD20</f>
        <v>108750</v>
      </c>
    </row>
    <row r="21" spans="1:87" x14ac:dyDescent="0.25">
      <c r="A21" s="5">
        <v>2021</v>
      </c>
      <c r="B21" s="9" t="s">
        <v>45</v>
      </c>
      <c r="C21" s="2">
        <f>D21+H21+L21+M21+N21+O21+P21+Q21+T21+W21+AD21+AF21+AI21+AM21+AS21+AT21+AU21</f>
        <v>126200</v>
      </c>
      <c r="D21" s="15">
        <f>SUM(E21:G21)</f>
        <v>20600</v>
      </c>
      <c r="E21" s="4">
        <v>7000</v>
      </c>
      <c r="F21" s="4">
        <v>11600</v>
      </c>
      <c r="G21" s="4">
        <v>2000</v>
      </c>
      <c r="H21" s="15">
        <f>SUM(I21:K21)</f>
        <v>22950</v>
      </c>
      <c r="I21" s="4">
        <v>12950</v>
      </c>
      <c r="J21" s="4"/>
      <c r="K21" s="4">
        <v>10000</v>
      </c>
      <c r="L21" s="25"/>
      <c r="M21" s="25"/>
      <c r="N21" s="16">
        <v>21250</v>
      </c>
      <c r="O21" s="16">
        <v>23500</v>
      </c>
      <c r="P21" s="25"/>
      <c r="Q21" s="15">
        <f>SUM(R21:S21)</f>
        <v>0</v>
      </c>
      <c r="R21" s="5"/>
      <c r="S21" s="5"/>
      <c r="T21" s="15">
        <f>SUM(U21:V21)</f>
        <v>15000</v>
      </c>
      <c r="U21" s="17">
        <v>15000</v>
      </c>
      <c r="V21" s="5"/>
      <c r="W21" s="15">
        <f>SUM(X21:AC21)</f>
        <v>0</v>
      </c>
      <c r="X21" s="5"/>
      <c r="Y21" s="5"/>
      <c r="Z21" s="10"/>
      <c r="AA21" s="5"/>
      <c r="AB21" s="5"/>
      <c r="AC21" s="5"/>
      <c r="AD21" s="15">
        <f>SUM(AE21)</f>
        <v>0</v>
      </c>
      <c r="AE21" s="10"/>
      <c r="AF21" s="15">
        <f>SUM(AG21:AH21)</f>
        <v>0</v>
      </c>
      <c r="AG21" s="5"/>
      <c r="AH21" s="5"/>
      <c r="AI21" s="15">
        <f>SUM(AJ21:AL21)</f>
        <v>0</v>
      </c>
      <c r="AJ21" s="5"/>
      <c r="AK21" s="5"/>
      <c r="AL21" s="10"/>
      <c r="AM21" s="19">
        <f>SUM(AN21:AR21)</f>
        <v>0</v>
      </c>
      <c r="AN21" s="5"/>
      <c r="AO21" s="5"/>
      <c r="AP21" s="5"/>
      <c r="AQ21" s="5"/>
      <c r="AR21" s="5"/>
      <c r="AS21" s="30"/>
      <c r="AT21" s="30"/>
      <c r="AU21" s="16">
        <v>22900</v>
      </c>
      <c r="AV21" s="21">
        <f>AW21</f>
        <v>20000</v>
      </c>
      <c r="AW21" s="4">
        <v>20000</v>
      </c>
      <c r="AX21" s="22">
        <f>AY21+BJ21+BP21</f>
        <v>14000</v>
      </c>
      <c r="AY21" s="15">
        <f>SUM(AZ21:BI21)</f>
        <v>0</v>
      </c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15">
        <f>SUM(BK21:BO21)</f>
        <v>10000</v>
      </c>
      <c r="BK21" s="5"/>
      <c r="BL21" s="4">
        <v>10000</v>
      </c>
      <c r="BM21" s="5"/>
      <c r="BN21" s="5"/>
      <c r="BO21" s="5"/>
      <c r="BP21" s="16">
        <v>4000</v>
      </c>
      <c r="BQ21" s="22">
        <f>BR21+CB21</f>
        <v>0</v>
      </c>
      <c r="BR21" s="15">
        <f>SUM(BS21:CA21)</f>
        <v>0</v>
      </c>
      <c r="BS21" s="5"/>
      <c r="BT21" s="5"/>
      <c r="BU21" s="5"/>
      <c r="BV21" s="5"/>
      <c r="BW21" s="5"/>
      <c r="BX21" s="5"/>
      <c r="BY21" s="5"/>
      <c r="BZ21" s="5"/>
      <c r="CA21" s="5"/>
      <c r="CB21" s="25"/>
      <c r="CC21" s="31"/>
      <c r="CD21" s="23">
        <f>CE21</f>
        <v>0</v>
      </c>
      <c r="CE21" s="25"/>
      <c r="CF21" s="5"/>
      <c r="CG21" s="5"/>
      <c r="CH21" s="5"/>
      <c r="CI21" s="24">
        <f>C21+AV21+AX21+BQ21+CC21+CD21</f>
        <v>160200</v>
      </c>
    </row>
    <row r="22" spans="1:87" x14ac:dyDescent="0.25">
      <c r="A22" s="5">
        <v>2021</v>
      </c>
      <c r="B22" s="9" t="s">
        <v>46</v>
      </c>
      <c r="C22" s="2">
        <f>D22+H22+L22+M22+N22+O22+P22+Q22+T22+W22+AD22+AF22+AI22+AM22+AS22+AT22+AU22</f>
        <v>158950</v>
      </c>
      <c r="D22" s="15">
        <f>SUM(E22:G22)</f>
        <v>24050</v>
      </c>
      <c r="E22" s="4">
        <v>9000</v>
      </c>
      <c r="F22" s="4">
        <v>9650</v>
      </c>
      <c r="G22" s="4">
        <v>5400</v>
      </c>
      <c r="H22" s="15">
        <f>SUM(I22:K22)</f>
        <v>47850</v>
      </c>
      <c r="I22" s="4">
        <v>20850</v>
      </c>
      <c r="J22" s="4"/>
      <c r="K22" s="4">
        <v>27000</v>
      </c>
      <c r="L22" s="25"/>
      <c r="M22" s="25"/>
      <c r="N22" s="16">
        <v>10700</v>
      </c>
      <c r="O22" s="16">
        <v>3500</v>
      </c>
      <c r="P22" s="16">
        <v>31500</v>
      </c>
      <c r="Q22" s="15">
        <f>SUM(R22:S22)</f>
        <v>0</v>
      </c>
      <c r="R22" s="5"/>
      <c r="S22" s="5"/>
      <c r="T22" s="15">
        <f>SUM(U22:V22)</f>
        <v>15000</v>
      </c>
      <c r="U22" s="17">
        <v>15000</v>
      </c>
      <c r="V22" s="5"/>
      <c r="W22" s="15">
        <f>SUM(X22:AC22)</f>
        <v>0</v>
      </c>
      <c r="X22" s="5"/>
      <c r="Y22" s="5"/>
      <c r="Z22" s="10"/>
      <c r="AA22" s="5"/>
      <c r="AB22" s="5"/>
      <c r="AC22" s="5"/>
      <c r="AD22" s="15">
        <f>SUM(AE22)</f>
        <v>0</v>
      </c>
      <c r="AE22" s="10"/>
      <c r="AF22" s="15">
        <f>SUM(AG22:AH22)</f>
        <v>0</v>
      </c>
      <c r="AG22" s="5"/>
      <c r="AH22" s="5"/>
      <c r="AI22" s="15">
        <f>SUM(AJ22:AL22)</f>
        <v>0</v>
      </c>
      <c r="AJ22" s="9"/>
      <c r="AK22" s="5"/>
      <c r="AL22" s="10"/>
      <c r="AM22" s="19">
        <f>SUM(AN22:AR22)</f>
        <v>0</v>
      </c>
      <c r="AN22" s="5"/>
      <c r="AO22" s="5"/>
      <c r="AP22" s="5"/>
      <c r="AQ22" s="5"/>
      <c r="AR22" s="5"/>
      <c r="AS22" s="30"/>
      <c r="AT22" s="30"/>
      <c r="AU22" s="16">
        <v>26350</v>
      </c>
      <c r="AV22" s="21">
        <f>AW22</f>
        <v>0</v>
      </c>
      <c r="AW22" s="5"/>
      <c r="AX22" s="22">
        <f>AY22+BJ22+BP22</f>
        <v>5100</v>
      </c>
      <c r="AY22" s="15">
        <f>SUM(AZ22:BI22)</f>
        <v>0</v>
      </c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15">
        <f>SUM(BK22:BO22)</f>
        <v>5100</v>
      </c>
      <c r="BK22" s="5"/>
      <c r="BL22" s="4"/>
      <c r="BM22" s="5"/>
      <c r="BN22" s="5"/>
      <c r="BO22" s="4">
        <v>5100</v>
      </c>
      <c r="BP22" s="25"/>
      <c r="BQ22" s="22">
        <f>BR22+CB22</f>
        <v>0</v>
      </c>
      <c r="BR22" s="15">
        <f>SUM(BS22:CA22)</f>
        <v>0</v>
      </c>
      <c r="BS22" s="5"/>
      <c r="BT22" s="5"/>
      <c r="BU22" s="5"/>
      <c r="BV22" s="5"/>
      <c r="BW22" s="5"/>
      <c r="BX22" s="5"/>
      <c r="BY22" s="5"/>
      <c r="BZ22" s="5"/>
      <c r="CA22" s="5"/>
      <c r="CB22" s="16"/>
      <c r="CC22" s="31"/>
      <c r="CD22" s="23">
        <f>CE22</f>
        <v>0</v>
      </c>
      <c r="CE22" s="25"/>
      <c r="CF22" s="5"/>
      <c r="CG22" s="5"/>
      <c r="CH22" s="5"/>
      <c r="CI22" s="24">
        <f>C22+AV22+AX22+BQ22+CC22+CD22</f>
        <v>164050</v>
      </c>
    </row>
    <row r="23" spans="1:87" x14ac:dyDescent="0.25">
      <c r="A23" s="5">
        <v>2021</v>
      </c>
      <c r="B23" s="9" t="s">
        <v>47</v>
      </c>
      <c r="C23" s="2">
        <f>D23+H23+L23+M23+N23+O23+P23+Q23+T23+W23+AD23+AF23+AI23+AM23+AS23+AT23+AU23</f>
        <v>368815</v>
      </c>
      <c r="D23" s="15">
        <f>SUM(E23:G23)</f>
        <v>55400</v>
      </c>
      <c r="E23" s="4">
        <v>5600</v>
      </c>
      <c r="F23" s="4">
        <v>18700</v>
      </c>
      <c r="G23" s="4">
        <v>31100</v>
      </c>
      <c r="H23" s="15">
        <f>SUM(I23:K23)</f>
        <v>80950</v>
      </c>
      <c r="I23" s="4">
        <v>20550</v>
      </c>
      <c r="J23" s="4"/>
      <c r="K23" s="4">
        <v>60400</v>
      </c>
      <c r="L23" s="16">
        <v>6000</v>
      </c>
      <c r="M23" s="16"/>
      <c r="N23" s="16">
        <v>11050</v>
      </c>
      <c r="O23" s="25"/>
      <c r="P23" s="16">
        <v>48215</v>
      </c>
      <c r="Q23" s="15">
        <f>SUM(R23:S23)</f>
        <v>0</v>
      </c>
      <c r="R23" s="4"/>
      <c r="S23" s="5"/>
      <c r="T23" s="15">
        <f>SUM(U23:V23)</f>
        <v>15000</v>
      </c>
      <c r="U23" s="17">
        <v>15000</v>
      </c>
      <c r="V23" s="5"/>
      <c r="W23" s="15">
        <f>SUM(X23:AC23)</f>
        <v>0</v>
      </c>
      <c r="X23" s="5"/>
      <c r="Y23" s="5"/>
      <c r="Z23" s="10"/>
      <c r="AA23" s="5"/>
      <c r="AB23" s="5"/>
      <c r="AC23" s="5"/>
      <c r="AD23" s="15">
        <f>SUM(AE23)</f>
        <v>0</v>
      </c>
      <c r="AE23" s="10"/>
      <c r="AF23" s="15">
        <f>SUM(AG23:AH23)</f>
        <v>0</v>
      </c>
      <c r="AG23" s="5"/>
      <c r="AH23" s="5"/>
      <c r="AI23" s="15">
        <f>SUM(AJ23:AL23)</f>
        <v>12000</v>
      </c>
      <c r="AJ23" s="9"/>
      <c r="AK23" s="4">
        <v>12000</v>
      </c>
      <c r="AL23" s="10"/>
      <c r="AM23" s="19">
        <f>SUM(AN23:AR23)</f>
        <v>0</v>
      </c>
      <c r="AN23" s="5"/>
      <c r="AO23" s="5"/>
      <c r="AP23" s="5"/>
      <c r="AQ23" s="5"/>
      <c r="AR23" s="5"/>
      <c r="AS23" s="30"/>
      <c r="AT23" s="30"/>
      <c r="AU23" s="16">
        <v>140200</v>
      </c>
      <c r="AV23" s="21">
        <f>AW23</f>
        <v>10800</v>
      </c>
      <c r="AW23" s="4">
        <v>10800</v>
      </c>
      <c r="AX23" s="22">
        <f>AY23+BJ23+BP23</f>
        <v>5100</v>
      </c>
      <c r="AY23" s="15">
        <f>SUM(AZ23:BI23)</f>
        <v>0</v>
      </c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15">
        <f>SUM(BK23:BO23)</f>
        <v>0</v>
      </c>
      <c r="BK23" s="4"/>
      <c r="BL23" s="5"/>
      <c r="BM23" s="5"/>
      <c r="BN23" s="5"/>
      <c r="BO23" s="5"/>
      <c r="BP23" s="16">
        <v>5100</v>
      </c>
      <c r="BQ23" s="22">
        <f>BR23+CB23</f>
        <v>0</v>
      </c>
      <c r="BR23" s="15">
        <f>SUM(BS23:CA23)</f>
        <v>0</v>
      </c>
      <c r="BS23" s="5"/>
      <c r="BT23" s="5"/>
      <c r="BU23" s="5"/>
      <c r="BV23" s="5"/>
      <c r="BW23" s="5"/>
      <c r="BX23" s="5"/>
      <c r="BY23" s="5"/>
      <c r="BZ23" s="5"/>
      <c r="CA23" s="5"/>
      <c r="CB23" s="25"/>
      <c r="CC23" s="31"/>
      <c r="CD23" s="23">
        <f>CE23</f>
        <v>0</v>
      </c>
      <c r="CE23" s="16"/>
      <c r="CF23" s="5"/>
      <c r="CG23" s="5"/>
      <c r="CH23" s="5"/>
      <c r="CI23" s="24">
        <f>C23+AV23+AX23+BQ23+CC23+CD23</f>
        <v>384715</v>
      </c>
    </row>
    <row r="24" spans="1:87" x14ac:dyDescent="0.25">
      <c r="A24" s="5">
        <v>2021</v>
      </c>
      <c r="B24" s="9" t="s">
        <v>48</v>
      </c>
      <c r="C24" s="2">
        <f>D24+H24+L24+M24+N24+O24+P24+Q24+T24+W24+AD24+AF24+AI24+AM24+AS24+AT24+AU24</f>
        <v>99250</v>
      </c>
      <c r="D24" s="15">
        <f>SUM(E24:G24)</f>
        <v>28750</v>
      </c>
      <c r="E24" s="4">
        <v>8800</v>
      </c>
      <c r="F24" s="4">
        <v>17550</v>
      </c>
      <c r="G24" s="4">
        <v>2400</v>
      </c>
      <c r="H24" s="15">
        <f>SUM(I24:K24)</f>
        <v>19100</v>
      </c>
      <c r="I24" s="4">
        <v>19100</v>
      </c>
      <c r="J24" s="4"/>
      <c r="K24" s="5"/>
      <c r="L24" s="25"/>
      <c r="M24" s="25"/>
      <c r="N24" s="25"/>
      <c r="O24" s="25"/>
      <c r="P24" s="25"/>
      <c r="Q24" s="15">
        <f>SUM(R24:S24)</f>
        <v>0</v>
      </c>
      <c r="R24" s="5"/>
      <c r="S24" s="5"/>
      <c r="T24" s="15">
        <f>SUM(U24:V24)</f>
        <v>15000</v>
      </c>
      <c r="U24" s="17">
        <v>15000</v>
      </c>
      <c r="V24" s="5"/>
      <c r="W24" s="15">
        <f>SUM(X24:AC24)</f>
        <v>0</v>
      </c>
      <c r="X24" s="5"/>
      <c r="Y24" s="5"/>
      <c r="Z24" s="10"/>
      <c r="AA24" s="5"/>
      <c r="AB24" s="5"/>
      <c r="AC24" s="5"/>
      <c r="AD24" s="15">
        <f>SUM(AE24)</f>
        <v>0</v>
      </c>
      <c r="AE24" s="10"/>
      <c r="AF24" s="15">
        <f>SUM(AG24:AH24)</f>
        <v>0</v>
      </c>
      <c r="AG24" s="5"/>
      <c r="AH24" s="5"/>
      <c r="AI24" s="15">
        <f>SUM(AJ24:AL24)</f>
        <v>0</v>
      </c>
      <c r="AJ24" s="9"/>
      <c r="AK24" s="5"/>
      <c r="AL24" s="10"/>
      <c r="AM24" s="19">
        <f>SUM(AN24:AR24)</f>
        <v>0</v>
      </c>
      <c r="AN24" s="5"/>
      <c r="AO24" s="5"/>
      <c r="AP24" s="5"/>
      <c r="AQ24" s="5"/>
      <c r="AR24" s="5"/>
      <c r="AS24" s="30"/>
      <c r="AT24" s="30"/>
      <c r="AU24" s="16">
        <v>36400</v>
      </c>
      <c r="AV24" s="21">
        <f>AW24</f>
        <v>31000</v>
      </c>
      <c r="AW24" s="4">
        <v>31000</v>
      </c>
      <c r="AX24" s="22">
        <f>AY24+BJ24+BP24</f>
        <v>10500</v>
      </c>
      <c r="AY24" s="15">
        <f>SUM(AZ24:BI24)</f>
        <v>0</v>
      </c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15">
        <f>SUM(BK24:BO24)</f>
        <v>10000</v>
      </c>
      <c r="BK24" s="4">
        <v>-20000</v>
      </c>
      <c r="BL24" s="4">
        <v>30000</v>
      </c>
      <c r="BM24" s="5"/>
      <c r="BN24" s="5"/>
      <c r="BO24" s="5"/>
      <c r="BP24" s="16">
        <v>500</v>
      </c>
      <c r="BQ24" s="22">
        <f>BR24+CB24</f>
        <v>0</v>
      </c>
      <c r="BR24" s="15">
        <f>SUM(BS24:CA24)</f>
        <v>0</v>
      </c>
      <c r="BS24" s="5"/>
      <c r="BT24" s="5"/>
      <c r="BU24" s="5"/>
      <c r="BV24" s="5"/>
      <c r="BW24" s="5"/>
      <c r="BX24" s="5"/>
      <c r="BY24" s="5"/>
      <c r="BZ24" s="5"/>
      <c r="CA24" s="5"/>
      <c r="CB24" s="25"/>
      <c r="CC24" s="31"/>
      <c r="CD24" s="23">
        <f>CE24</f>
        <v>0</v>
      </c>
      <c r="CE24" s="25"/>
      <c r="CF24" s="5"/>
      <c r="CG24" s="5"/>
      <c r="CH24" s="5"/>
      <c r="CI24" s="24">
        <f>C24+AV24+AX24+BQ24+CC24+CD24</f>
        <v>140750</v>
      </c>
    </row>
    <row r="25" spans="1:87" x14ac:dyDescent="0.25">
      <c r="A25" s="5">
        <v>2021</v>
      </c>
      <c r="B25" s="9" t="s">
        <v>49</v>
      </c>
      <c r="C25" s="2">
        <f>D25+H25+L25+M25+N25+O25+P25+Q25+T25+W25+AD25+AF25+AI25+AM25+AS25+AT25+AU25</f>
        <v>555150</v>
      </c>
      <c r="D25" s="15">
        <f>SUM(E25:G25)</f>
        <v>53850</v>
      </c>
      <c r="E25" s="4">
        <v>15600</v>
      </c>
      <c r="F25" s="4">
        <v>18650</v>
      </c>
      <c r="G25" s="4">
        <v>19600</v>
      </c>
      <c r="H25" s="15">
        <f>SUM(I25:K25)</f>
        <v>350800</v>
      </c>
      <c r="I25" s="4">
        <v>47800</v>
      </c>
      <c r="J25" s="4"/>
      <c r="K25" s="4">
        <v>303000</v>
      </c>
      <c r="L25" s="25"/>
      <c r="M25" s="25"/>
      <c r="N25" s="16">
        <v>15000</v>
      </c>
      <c r="O25" s="25"/>
      <c r="P25" s="25"/>
      <c r="Q25" s="15">
        <f>SUM(R25:S25)</f>
        <v>0</v>
      </c>
      <c r="R25" s="5"/>
      <c r="S25" s="5"/>
      <c r="T25" s="15">
        <f>SUM(U25:V25)</f>
        <v>15200</v>
      </c>
      <c r="U25" s="17">
        <v>15000</v>
      </c>
      <c r="V25" s="4">
        <v>200</v>
      </c>
      <c r="W25" s="15">
        <f>SUM(X25:AC25)</f>
        <v>0</v>
      </c>
      <c r="X25" s="5"/>
      <c r="Y25" s="5"/>
      <c r="Z25" s="10"/>
      <c r="AA25" s="5"/>
      <c r="AB25" s="5"/>
      <c r="AC25" s="5"/>
      <c r="AD25" s="15">
        <f>SUM(AE25)</f>
        <v>0</v>
      </c>
      <c r="AE25" s="10"/>
      <c r="AF25" s="15">
        <f>SUM(AG25:AH25)</f>
        <v>0</v>
      </c>
      <c r="AG25" s="5"/>
      <c r="AH25" s="5"/>
      <c r="AI25" s="15">
        <f>SUM(AJ25:AL25)</f>
        <v>0</v>
      </c>
      <c r="AJ25" s="9"/>
      <c r="AK25" s="5"/>
      <c r="AL25" s="10"/>
      <c r="AM25" s="19">
        <f>SUM(AN25:AR25)</f>
        <v>0</v>
      </c>
      <c r="AN25" s="5"/>
      <c r="AO25" s="5"/>
      <c r="AP25" s="5"/>
      <c r="AQ25" s="5"/>
      <c r="AR25" s="5"/>
      <c r="AS25" s="30"/>
      <c r="AT25" s="30"/>
      <c r="AU25" s="16">
        <v>120300</v>
      </c>
      <c r="AV25" s="21">
        <f>AW25</f>
        <v>16000</v>
      </c>
      <c r="AW25" s="4">
        <v>16000</v>
      </c>
      <c r="AX25" s="22">
        <f>AY25+BJ25+BP25</f>
        <v>-60000</v>
      </c>
      <c r="AY25" s="15">
        <f>SUM(AZ25:BI25)</f>
        <v>0</v>
      </c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15">
        <f>SUM(BK25:BO25)</f>
        <v>-60000</v>
      </c>
      <c r="BK25" s="4">
        <v>-90000</v>
      </c>
      <c r="BL25" s="4">
        <v>-30000</v>
      </c>
      <c r="BM25" s="5"/>
      <c r="BN25" s="4">
        <v>10000</v>
      </c>
      <c r="BO25" s="4">
        <v>50000</v>
      </c>
      <c r="BP25" s="25"/>
      <c r="BQ25" s="22">
        <f>BR25+CB25</f>
        <v>0</v>
      </c>
      <c r="BR25" s="15">
        <f>SUM(BS25:CA25)</f>
        <v>0</v>
      </c>
      <c r="BS25" s="5"/>
      <c r="BT25" s="5"/>
      <c r="BU25" s="5"/>
      <c r="BV25" s="5"/>
      <c r="BW25" s="5"/>
      <c r="BX25" s="5"/>
      <c r="BY25" s="5"/>
      <c r="BZ25" s="5"/>
      <c r="CA25" s="5"/>
      <c r="CB25" s="16"/>
      <c r="CC25" s="31"/>
      <c r="CD25" s="23">
        <f>CE25</f>
        <v>0</v>
      </c>
      <c r="CE25" s="25"/>
      <c r="CF25" s="5"/>
      <c r="CG25" s="5"/>
      <c r="CH25" s="5"/>
      <c r="CI25" s="24">
        <f>C25+AV25+AX25+BQ25+CC25+CD25</f>
        <v>511150</v>
      </c>
    </row>
    <row r="26" spans="1:87" x14ac:dyDescent="0.25">
      <c r="A26" s="5">
        <v>2021</v>
      </c>
      <c r="B26" s="9" t="s">
        <v>39</v>
      </c>
      <c r="C26" s="2">
        <f>D26+H26+L26+M26+N26+O26+P26+Q26+T26+W26+AD26+AF26+AI26+AM26+AS26+AT26+AU26</f>
        <v>383180</v>
      </c>
      <c r="D26" s="15">
        <f>SUM(E26:G26)</f>
        <v>26650</v>
      </c>
      <c r="E26" s="4">
        <v>2450</v>
      </c>
      <c r="F26" s="4">
        <v>19200</v>
      </c>
      <c r="G26" s="4">
        <v>5000</v>
      </c>
      <c r="H26" s="15">
        <f>SUM(I26:K26)</f>
        <v>70500</v>
      </c>
      <c r="I26" s="4">
        <v>34700</v>
      </c>
      <c r="J26" s="4"/>
      <c r="K26" s="4">
        <v>35800</v>
      </c>
      <c r="L26" s="25"/>
      <c r="M26" s="25"/>
      <c r="N26" s="16">
        <v>14000</v>
      </c>
      <c r="O26" s="16">
        <v>30000</v>
      </c>
      <c r="P26" s="16">
        <v>7000</v>
      </c>
      <c r="Q26" s="15">
        <f>SUM(R26:S26)</f>
        <v>0</v>
      </c>
      <c r="R26" s="5"/>
      <c r="S26" s="5"/>
      <c r="T26" s="15">
        <f>SUM(U26:V26)</f>
        <v>15000</v>
      </c>
      <c r="U26" s="17">
        <v>15000</v>
      </c>
      <c r="V26" s="5"/>
      <c r="W26" s="15">
        <f>SUM(X26:AC26)</f>
        <v>15300</v>
      </c>
      <c r="X26" s="18">
        <v>15300</v>
      </c>
      <c r="Y26" s="5"/>
      <c r="Z26" s="18"/>
      <c r="AA26" s="4"/>
      <c r="AB26" s="4"/>
      <c r="AC26" s="4"/>
      <c r="AD26" s="15">
        <f>SUM(AE26)</f>
        <v>134630</v>
      </c>
      <c r="AE26" s="18">
        <v>134630</v>
      </c>
      <c r="AF26" s="15">
        <f>SUM(AG26:AH26)</f>
        <v>0</v>
      </c>
      <c r="AG26" s="5"/>
      <c r="AH26" s="5"/>
      <c r="AI26" s="15">
        <f>SUM(AJ26:AL26)</f>
        <v>0</v>
      </c>
      <c r="AJ26" s="9"/>
      <c r="AK26" s="5"/>
      <c r="AL26" s="18"/>
      <c r="AM26" s="19">
        <f>SUM(AN26:AR26)</f>
        <v>0</v>
      </c>
      <c r="AN26" s="5"/>
      <c r="AO26" s="5"/>
      <c r="AP26" s="5"/>
      <c r="AQ26" s="5"/>
      <c r="AR26" s="5"/>
      <c r="AS26" s="30"/>
      <c r="AT26" s="30"/>
      <c r="AU26" s="16">
        <v>70100</v>
      </c>
      <c r="AV26" s="21">
        <f>AW26</f>
        <v>12000</v>
      </c>
      <c r="AW26" s="4">
        <v>12000</v>
      </c>
      <c r="AX26" s="22">
        <f>AY26+BJ26+BP26</f>
        <v>15000</v>
      </c>
      <c r="AY26" s="15">
        <f>SUM(AZ26:BI26)</f>
        <v>0</v>
      </c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15">
        <f>SUM(BK26:BO26)</f>
        <v>5000</v>
      </c>
      <c r="BK26" s="4">
        <v>5000</v>
      </c>
      <c r="BL26" s="5"/>
      <c r="BM26" s="5"/>
      <c r="BN26" s="5"/>
      <c r="BO26" s="5"/>
      <c r="BP26" s="16">
        <v>10000</v>
      </c>
      <c r="BQ26" s="22">
        <f>BR26+CB26</f>
        <v>0</v>
      </c>
      <c r="BR26" s="15">
        <f>SUM(BS26:CA26)</f>
        <v>0</v>
      </c>
      <c r="BS26" s="5"/>
      <c r="BT26" s="5"/>
      <c r="BU26" s="5"/>
      <c r="BV26" s="5"/>
      <c r="BW26" s="5"/>
      <c r="BX26" s="5"/>
      <c r="BY26" s="5"/>
      <c r="BZ26" s="5"/>
      <c r="CA26" s="5"/>
      <c r="CB26" s="25"/>
      <c r="CC26" s="31"/>
      <c r="CD26" s="23">
        <f>CE26</f>
        <v>0</v>
      </c>
      <c r="CE26" s="25"/>
      <c r="CF26" s="5"/>
      <c r="CG26" s="5"/>
      <c r="CH26" s="5"/>
      <c r="CI26" s="24">
        <f>C26+AV26+AX26+BQ26+CC26+CD26</f>
        <v>410180</v>
      </c>
    </row>
    <row r="27" spans="1:87" x14ac:dyDescent="0.25">
      <c r="A27" s="5">
        <v>2021</v>
      </c>
      <c r="B27" s="9" t="s">
        <v>40</v>
      </c>
      <c r="C27" s="2">
        <f>D27+H27+L27+M27+N27+O27+P27+Q27+T27+W27+AD27+AF27+AI27+AM27+AS27+AT27+AU27</f>
        <v>229400</v>
      </c>
      <c r="D27" s="15">
        <f>SUM(E27:G27)</f>
        <v>32950</v>
      </c>
      <c r="E27" s="4">
        <v>4050</v>
      </c>
      <c r="F27" s="4">
        <v>28900</v>
      </c>
      <c r="G27" s="5"/>
      <c r="H27" s="15">
        <f>SUM(I27:K27)</f>
        <v>61700</v>
      </c>
      <c r="I27" s="5">
        <v>38700</v>
      </c>
      <c r="J27" s="5"/>
      <c r="K27" s="4">
        <v>23000</v>
      </c>
      <c r="L27" s="25"/>
      <c r="M27" s="25"/>
      <c r="N27" s="16">
        <v>11000</v>
      </c>
      <c r="O27" s="16">
        <v>4500</v>
      </c>
      <c r="P27" s="16">
        <v>2000</v>
      </c>
      <c r="Q27" s="15">
        <f>SUM(R27:S27)</f>
        <v>0</v>
      </c>
      <c r="R27" s="5"/>
      <c r="S27" s="5"/>
      <c r="T27" s="15">
        <f>SUM(U27:V27)</f>
        <v>3000</v>
      </c>
      <c r="U27" s="9"/>
      <c r="V27" s="4">
        <v>3000</v>
      </c>
      <c r="W27" s="15">
        <f>SUM(X27:AC27)</f>
        <v>5000</v>
      </c>
      <c r="X27" s="18">
        <v>5000</v>
      </c>
      <c r="Y27" s="5"/>
      <c r="Z27" s="18"/>
      <c r="AA27" s="4"/>
      <c r="AB27" s="4"/>
      <c r="AC27" s="4"/>
      <c r="AD27" s="15">
        <f>SUM(AE27)</f>
        <v>40400</v>
      </c>
      <c r="AE27" s="18">
        <v>40400</v>
      </c>
      <c r="AF27" s="15">
        <f>SUM(AG27:AH27)</f>
        <v>0</v>
      </c>
      <c r="AG27" s="5"/>
      <c r="AH27" s="5"/>
      <c r="AI27" s="15">
        <f>SUM(AJ27:AL27)</f>
        <v>0</v>
      </c>
      <c r="AJ27" s="9"/>
      <c r="AK27" s="5"/>
      <c r="AL27" s="18"/>
      <c r="AM27" s="19">
        <f>SUM(AN27:AR27)</f>
        <v>0</v>
      </c>
      <c r="AN27" s="5"/>
      <c r="AO27" s="5"/>
      <c r="AP27" s="5"/>
      <c r="AQ27" s="5"/>
      <c r="AR27" s="5"/>
      <c r="AS27" s="30"/>
      <c r="AT27" s="30"/>
      <c r="AU27" s="16">
        <v>68850</v>
      </c>
      <c r="AV27" s="21">
        <f>AW27</f>
        <v>6500</v>
      </c>
      <c r="AW27" s="4">
        <v>6500</v>
      </c>
      <c r="AX27" s="22">
        <f>AY27+BJ27+BP27</f>
        <v>143000</v>
      </c>
      <c r="AY27" s="15">
        <f>SUM(AZ27:BI27)</f>
        <v>57000</v>
      </c>
      <c r="AZ27" s="5"/>
      <c r="BA27" s="4">
        <v>57000</v>
      </c>
      <c r="BB27" s="4"/>
      <c r="BC27" s="5"/>
      <c r="BD27" s="5"/>
      <c r="BE27" s="5"/>
      <c r="BF27" s="5"/>
      <c r="BG27" s="5"/>
      <c r="BH27" s="5"/>
      <c r="BI27" s="5"/>
      <c r="BJ27" s="15">
        <f>SUM(BK27:BO27)</f>
        <v>86000</v>
      </c>
      <c r="BK27" s="4">
        <v>66000</v>
      </c>
      <c r="BL27" s="4">
        <v>20000</v>
      </c>
      <c r="BM27" s="5"/>
      <c r="BN27" s="5"/>
      <c r="BO27" s="5"/>
      <c r="BP27" s="25"/>
      <c r="BQ27" s="22">
        <f>BR27+CB27</f>
        <v>30000</v>
      </c>
      <c r="BR27" s="15">
        <f>SUM(BS27:CA27)</f>
        <v>30000</v>
      </c>
      <c r="BS27" s="5"/>
      <c r="BT27" s="5"/>
      <c r="BU27" s="4">
        <v>30000</v>
      </c>
      <c r="BV27" s="4"/>
      <c r="BW27" s="5"/>
      <c r="BX27" s="5"/>
      <c r="BY27" s="5"/>
      <c r="BZ27" s="5"/>
      <c r="CA27" s="5"/>
      <c r="CB27" s="25"/>
      <c r="CC27" s="31"/>
      <c r="CD27" s="23">
        <f>CE27</f>
        <v>0</v>
      </c>
      <c r="CE27" s="25"/>
      <c r="CF27" s="5"/>
      <c r="CG27" s="5"/>
      <c r="CH27" s="5"/>
      <c r="CI27" s="24">
        <f>C27+AV27+AX27+BQ27+CC27+CD27</f>
        <v>408900</v>
      </c>
    </row>
    <row r="28" spans="1:87" x14ac:dyDescent="0.25">
      <c r="A28" s="5">
        <v>2021</v>
      </c>
      <c r="B28" s="9" t="s">
        <v>50</v>
      </c>
      <c r="C28" s="2">
        <f>D28+H28+L28+M28+N28+O28+P28+Q28+T28+W28+AD28+AF28+AI28+AM28+AS28+AT28+AU28</f>
        <v>317125</v>
      </c>
      <c r="D28" s="15">
        <f>SUM(E28:G28)</f>
        <v>31350</v>
      </c>
      <c r="E28" s="4">
        <v>1050</v>
      </c>
      <c r="F28" s="4">
        <v>17700</v>
      </c>
      <c r="G28" s="4">
        <v>12600</v>
      </c>
      <c r="H28" s="15">
        <f>SUM(I28:K28)</f>
        <v>57650</v>
      </c>
      <c r="I28" s="4">
        <v>27150</v>
      </c>
      <c r="J28" s="4"/>
      <c r="K28" s="4">
        <v>30500</v>
      </c>
      <c r="L28" s="25"/>
      <c r="M28" s="25"/>
      <c r="N28" s="16">
        <v>21900</v>
      </c>
      <c r="O28" s="16">
        <v>6000</v>
      </c>
      <c r="P28" s="16">
        <v>3000</v>
      </c>
      <c r="Q28" s="15">
        <f>SUM(R28:S28)</f>
        <v>4000</v>
      </c>
      <c r="R28" s="4">
        <v>4000</v>
      </c>
      <c r="S28" s="5"/>
      <c r="T28" s="15">
        <f>SUM(U28:V28)</f>
        <v>15000</v>
      </c>
      <c r="U28" s="17">
        <v>15000</v>
      </c>
      <c r="V28" s="5"/>
      <c r="W28" s="15">
        <f>SUM(X28:AC28)</f>
        <v>5000</v>
      </c>
      <c r="X28" s="5"/>
      <c r="Y28" s="5"/>
      <c r="Z28" s="10"/>
      <c r="AA28" s="4">
        <v>5000</v>
      </c>
      <c r="AB28" s="4"/>
      <c r="AC28" s="4"/>
      <c r="AD28" s="15">
        <f>SUM(AE28)</f>
        <v>28800</v>
      </c>
      <c r="AE28" s="18">
        <v>28800</v>
      </c>
      <c r="AF28" s="15">
        <f>SUM(AG28:AH28)</f>
        <v>0</v>
      </c>
      <c r="AG28" s="5"/>
      <c r="AH28" s="5"/>
      <c r="AI28" s="15">
        <f>SUM(AJ28:AL28)</f>
        <v>60000</v>
      </c>
      <c r="AJ28" s="9"/>
      <c r="AK28" s="5"/>
      <c r="AL28" s="18">
        <v>60000</v>
      </c>
      <c r="AM28" s="19">
        <f>SUM(AN28:AR28)</f>
        <v>0</v>
      </c>
      <c r="AN28" s="5"/>
      <c r="AO28" s="5"/>
      <c r="AP28" s="5"/>
      <c r="AQ28" s="5"/>
      <c r="AR28" s="5"/>
      <c r="AS28" s="30"/>
      <c r="AT28" s="30"/>
      <c r="AU28" s="16">
        <v>84425</v>
      </c>
      <c r="AV28" s="21">
        <f>AW28</f>
        <v>10000</v>
      </c>
      <c r="AW28" s="4">
        <v>10000</v>
      </c>
      <c r="AX28" s="22">
        <f>AY28+BJ28+BP28</f>
        <v>67300</v>
      </c>
      <c r="AY28" s="15">
        <f>SUM(AZ28:BI28)</f>
        <v>50000</v>
      </c>
      <c r="AZ28" s="5"/>
      <c r="BA28" s="4"/>
      <c r="BB28" s="4"/>
      <c r="BC28" s="5"/>
      <c r="BD28" s="5"/>
      <c r="BE28" s="5"/>
      <c r="BF28" s="5"/>
      <c r="BG28" s="5"/>
      <c r="BH28" s="5"/>
      <c r="BI28" s="4">
        <v>50000</v>
      </c>
      <c r="BJ28" s="15">
        <f>SUM(BK28:BO28)</f>
        <v>15000</v>
      </c>
      <c r="BK28" s="4">
        <v>15000</v>
      </c>
      <c r="BL28" s="4">
        <v>-20000</v>
      </c>
      <c r="BM28" s="5"/>
      <c r="BN28" s="4">
        <v>20000</v>
      </c>
      <c r="BO28" s="5"/>
      <c r="BP28" s="16">
        <v>2300</v>
      </c>
      <c r="BQ28" s="22">
        <f>BR28+CB28</f>
        <v>0</v>
      </c>
      <c r="BR28" s="15">
        <f>SUM(BS28:CA28)</f>
        <v>0</v>
      </c>
      <c r="BS28" s="5"/>
      <c r="BT28" s="5"/>
      <c r="BU28" s="5"/>
      <c r="BV28" s="5"/>
      <c r="BW28" s="5"/>
      <c r="BX28" s="5"/>
      <c r="BY28" s="5"/>
      <c r="BZ28" s="5"/>
      <c r="CA28" s="5"/>
      <c r="CB28" s="25"/>
      <c r="CC28" s="31"/>
      <c r="CD28" s="23">
        <f>CE28</f>
        <v>0</v>
      </c>
      <c r="CE28" s="25"/>
      <c r="CF28" s="5"/>
      <c r="CG28" s="5"/>
      <c r="CH28" s="5"/>
      <c r="CI28" s="24">
        <f>C28+AV28+AX28+BQ28+CC28+CD28</f>
        <v>394425</v>
      </c>
    </row>
    <row r="29" spans="1:87" x14ac:dyDescent="0.25">
      <c r="A29" s="5">
        <v>2021</v>
      </c>
      <c r="B29" s="9" t="s">
        <v>41</v>
      </c>
      <c r="C29" s="2">
        <f>D29+H29+L29+M29+N29+O29+P29+Q29+T29+W29+AD29+AF29+AI29+AM29+AS29+AT29+AU29</f>
        <v>266650</v>
      </c>
      <c r="D29" s="15">
        <f>SUM(E29:G29)</f>
        <v>53400</v>
      </c>
      <c r="E29" s="4">
        <v>18200</v>
      </c>
      <c r="F29" s="4">
        <v>21000</v>
      </c>
      <c r="G29" s="4">
        <v>14200</v>
      </c>
      <c r="H29" s="15">
        <f>SUM(I29:K29)</f>
        <v>168450</v>
      </c>
      <c r="I29" s="4">
        <v>18450</v>
      </c>
      <c r="J29" s="4"/>
      <c r="K29" s="4">
        <v>150000</v>
      </c>
      <c r="L29" s="25"/>
      <c r="M29" s="25"/>
      <c r="N29" s="25"/>
      <c r="O29" s="25"/>
      <c r="P29" s="25"/>
      <c r="Q29" s="15">
        <f>SUM(R29:S29)</f>
        <v>18200</v>
      </c>
      <c r="R29" s="4">
        <v>18200</v>
      </c>
      <c r="S29" s="5"/>
      <c r="T29" s="15">
        <f>SUM(U29:V29)</f>
        <v>15000</v>
      </c>
      <c r="U29" s="17">
        <v>15000</v>
      </c>
      <c r="V29" s="5"/>
      <c r="W29" s="15">
        <f>SUM(X29:AC29)</f>
        <v>0</v>
      </c>
      <c r="X29" s="5"/>
      <c r="Y29" s="5"/>
      <c r="Z29" s="10"/>
      <c r="AA29" s="5"/>
      <c r="AB29" s="5"/>
      <c r="AC29" s="5"/>
      <c r="AD29" s="15">
        <f>SUM(AE29)</f>
        <v>0</v>
      </c>
      <c r="AE29" s="18"/>
      <c r="AF29" s="15">
        <f>SUM(AG29:AH29)</f>
        <v>0</v>
      </c>
      <c r="AG29" s="5"/>
      <c r="AH29" s="5"/>
      <c r="AI29" s="15">
        <f>SUM(AJ29:AL29)</f>
        <v>-20000</v>
      </c>
      <c r="AJ29" s="9"/>
      <c r="AK29" s="5"/>
      <c r="AL29" s="18">
        <v>-20000</v>
      </c>
      <c r="AM29" s="19">
        <f>SUM(AN29:AR29)</f>
        <v>0</v>
      </c>
      <c r="AN29" s="5"/>
      <c r="AO29" s="5"/>
      <c r="AP29" s="5"/>
      <c r="AQ29" s="5"/>
      <c r="AR29" s="5"/>
      <c r="AS29" s="30"/>
      <c r="AT29" s="30"/>
      <c r="AU29" s="16">
        <v>31600</v>
      </c>
      <c r="AV29" s="21">
        <f>AW29</f>
        <v>0</v>
      </c>
      <c r="AW29" s="5"/>
      <c r="AX29" s="22">
        <f>AY29+BJ29+BP29</f>
        <v>183100</v>
      </c>
      <c r="AY29" s="15">
        <f>SUM(AZ29:BI29)</f>
        <v>10200</v>
      </c>
      <c r="AZ29" s="4">
        <v>10200</v>
      </c>
      <c r="BA29" s="5"/>
      <c r="BB29" s="5"/>
      <c r="BC29" s="5"/>
      <c r="BD29" s="5"/>
      <c r="BE29" s="5"/>
      <c r="BF29" s="5"/>
      <c r="BG29" s="5"/>
      <c r="BH29" s="5"/>
      <c r="BI29" s="5"/>
      <c r="BJ29" s="15">
        <f>SUM(BK29:BO29)</f>
        <v>164900</v>
      </c>
      <c r="BK29" s="4">
        <v>51000</v>
      </c>
      <c r="BL29" s="4"/>
      <c r="BM29" s="4">
        <v>97900</v>
      </c>
      <c r="BN29" s="5"/>
      <c r="BO29" s="4">
        <v>16000</v>
      </c>
      <c r="BP29" s="16">
        <v>8000</v>
      </c>
      <c r="BQ29" s="22">
        <f>BR29+CB29</f>
        <v>670000</v>
      </c>
      <c r="BR29" s="15">
        <f>SUM(BS29:CA29)</f>
        <v>670000</v>
      </c>
      <c r="BS29" s="5"/>
      <c r="BT29" s="5"/>
      <c r="BU29" s="5"/>
      <c r="BV29" s="4">
        <v>670000</v>
      </c>
      <c r="BW29" s="5"/>
      <c r="BX29" s="5"/>
      <c r="BY29" s="5"/>
      <c r="BZ29" s="5"/>
      <c r="CA29" s="5"/>
      <c r="CB29" s="16"/>
      <c r="CC29" s="31"/>
      <c r="CD29" s="23">
        <f>CE29</f>
        <v>0</v>
      </c>
      <c r="CE29" s="25"/>
      <c r="CF29" s="5"/>
      <c r="CG29" s="5"/>
      <c r="CH29" s="5"/>
      <c r="CI29" s="24">
        <f>C29+AV29+AX29+BQ29+CC29+CD29</f>
        <v>1119750</v>
      </c>
    </row>
    <row r="30" spans="1:87" x14ac:dyDescent="0.25">
      <c r="A30" s="5">
        <v>2021</v>
      </c>
      <c r="B30" s="9" t="s">
        <v>42</v>
      </c>
      <c r="C30" s="2">
        <f>D30+H30+L30+M30+N30+O30+P30+Q30+T30+W30+AD30+AF30+AI30+AM30+AS30+AT30+AU30</f>
        <v>433300</v>
      </c>
      <c r="D30" s="15">
        <f>SUM(E30:G30)</f>
        <v>43400</v>
      </c>
      <c r="E30" s="4">
        <v>6100</v>
      </c>
      <c r="F30" s="4">
        <v>36500</v>
      </c>
      <c r="G30" s="4">
        <v>800</v>
      </c>
      <c r="H30" s="15">
        <f>SUM(I30:K30)</f>
        <v>189000</v>
      </c>
      <c r="I30" s="4">
        <v>29000</v>
      </c>
      <c r="J30" s="4"/>
      <c r="K30" s="4">
        <v>160000</v>
      </c>
      <c r="L30" s="25"/>
      <c r="M30" s="25"/>
      <c r="N30" s="16">
        <v>15750</v>
      </c>
      <c r="O30" s="25"/>
      <c r="P30" s="16">
        <v>3000</v>
      </c>
      <c r="Q30" s="15">
        <f>SUM(R30:S30)</f>
        <v>14100</v>
      </c>
      <c r="R30" s="4">
        <v>14100</v>
      </c>
      <c r="S30" s="5"/>
      <c r="T30" s="15">
        <f>SUM(U30:V30)</f>
        <v>15000</v>
      </c>
      <c r="U30" s="17">
        <v>15000</v>
      </c>
      <c r="V30" s="5"/>
      <c r="W30" s="15">
        <f>SUM(X30:AC30)</f>
        <v>0</v>
      </c>
      <c r="X30" s="5"/>
      <c r="Y30" s="5"/>
      <c r="Z30" s="10"/>
      <c r="AA30" s="5"/>
      <c r="AB30" s="5"/>
      <c r="AC30" s="5"/>
      <c r="AD30" s="15">
        <f>SUM(AE30)</f>
        <v>0</v>
      </c>
      <c r="AE30" s="10"/>
      <c r="AF30" s="15">
        <f>SUM(AG30:AH30)</f>
        <v>0</v>
      </c>
      <c r="AG30" s="5"/>
      <c r="AH30" s="5"/>
      <c r="AI30" s="15">
        <f>SUM(AJ30:AL30)</f>
        <v>15000</v>
      </c>
      <c r="AJ30" s="9"/>
      <c r="AK30" s="5"/>
      <c r="AL30" s="18">
        <v>15000</v>
      </c>
      <c r="AM30" s="19">
        <f>SUM(AN30:AR30)</f>
        <v>0</v>
      </c>
      <c r="AN30" s="5"/>
      <c r="AO30" s="5"/>
      <c r="AP30" s="5"/>
      <c r="AQ30" s="5"/>
      <c r="AR30" s="5"/>
      <c r="AS30" s="30"/>
      <c r="AT30" s="30"/>
      <c r="AU30" s="16">
        <v>138050</v>
      </c>
      <c r="AV30" s="21">
        <f>AW30</f>
        <v>35000</v>
      </c>
      <c r="AW30" s="4">
        <v>35000</v>
      </c>
      <c r="AX30" s="22">
        <f>AY30+BJ30+BP30</f>
        <v>72000</v>
      </c>
      <c r="AY30" s="15">
        <f>SUM(AZ30:BI30)</f>
        <v>60000</v>
      </c>
      <c r="AZ30" s="4">
        <v>10000</v>
      </c>
      <c r="BA30" s="4">
        <v>50000</v>
      </c>
      <c r="BB30" s="4"/>
      <c r="BC30" s="5"/>
      <c r="BD30" s="5"/>
      <c r="BE30" s="5"/>
      <c r="BF30" s="5"/>
      <c r="BG30" s="5"/>
      <c r="BH30" s="5"/>
      <c r="BI30" s="5"/>
      <c r="BJ30" s="15">
        <f>SUM(BK30:BO30)</f>
        <v>12000</v>
      </c>
      <c r="BK30" s="5"/>
      <c r="BL30" s="4">
        <v>10000</v>
      </c>
      <c r="BM30" s="4">
        <v>2000</v>
      </c>
      <c r="BN30" s="5"/>
      <c r="BO30" s="5"/>
      <c r="BP30" s="25"/>
      <c r="BQ30" s="22">
        <f>BR30+CB30</f>
        <v>0</v>
      </c>
      <c r="BR30" s="15">
        <f>SUM(BS30:CA30)</f>
        <v>0</v>
      </c>
      <c r="BS30" s="5"/>
      <c r="BT30" s="5"/>
      <c r="BU30" s="5"/>
      <c r="BV30" s="5"/>
      <c r="BW30" s="5"/>
      <c r="BX30" s="5"/>
      <c r="BY30" s="5"/>
      <c r="BZ30" s="5"/>
      <c r="CA30" s="5"/>
      <c r="CB30" s="25"/>
      <c r="CC30" s="31"/>
      <c r="CD30" s="23">
        <f>CE30</f>
        <v>0</v>
      </c>
      <c r="CE30" s="25"/>
      <c r="CF30" s="5"/>
      <c r="CG30" s="5"/>
      <c r="CH30" s="5"/>
      <c r="CI30" s="24">
        <f>C30+AV30+AX30+BQ30+CC30+CD30</f>
        <v>540300</v>
      </c>
    </row>
    <row r="31" spans="1:87" x14ac:dyDescent="0.25">
      <c r="A31" s="5">
        <v>2021</v>
      </c>
      <c r="B31" s="9" t="s">
        <v>43</v>
      </c>
      <c r="C31" s="2">
        <f>D31+H31+L31+M31+N31+O31+P31+Q31+T31+W31+AD31+AF31+AI31+AM31+AS31+AT31+AU31</f>
        <v>287575</v>
      </c>
      <c r="D31" s="15">
        <f>SUM(E31:G31)</f>
        <v>38600</v>
      </c>
      <c r="E31" s="4">
        <v>15900</v>
      </c>
      <c r="F31" s="4">
        <v>10700</v>
      </c>
      <c r="G31" s="4">
        <v>12000</v>
      </c>
      <c r="H31" s="15">
        <f>SUM(I31:K31)</f>
        <v>91175</v>
      </c>
      <c r="I31" s="4">
        <v>25175</v>
      </c>
      <c r="J31" s="4"/>
      <c r="K31" s="4">
        <v>66000</v>
      </c>
      <c r="L31" s="25"/>
      <c r="M31" s="25"/>
      <c r="N31" s="25"/>
      <c r="O31" s="25"/>
      <c r="P31" s="16">
        <v>5000</v>
      </c>
      <c r="Q31" s="15">
        <f>SUM(R31:S31)</f>
        <v>37100</v>
      </c>
      <c r="R31" s="4">
        <v>37100</v>
      </c>
      <c r="S31" s="5"/>
      <c r="T31" s="15">
        <f>SUM(U31:V31)</f>
        <v>25000</v>
      </c>
      <c r="U31" s="17">
        <v>25000</v>
      </c>
      <c r="V31" s="5"/>
      <c r="W31" s="15">
        <f>SUM(X31:AC31)</f>
        <v>0</v>
      </c>
      <c r="X31" s="5"/>
      <c r="Y31" s="5"/>
      <c r="Z31" s="10"/>
      <c r="AA31" s="5"/>
      <c r="AB31" s="5"/>
      <c r="AC31" s="5"/>
      <c r="AD31" s="15">
        <f>SUM(AE31)</f>
        <v>0</v>
      </c>
      <c r="AE31" s="10"/>
      <c r="AF31" s="15">
        <f>SUM(AG31:AH31)</f>
        <v>0</v>
      </c>
      <c r="AG31" s="5"/>
      <c r="AH31" s="5"/>
      <c r="AI31" s="15">
        <f>SUM(AJ31:AL31)</f>
        <v>0</v>
      </c>
      <c r="AJ31" s="9"/>
      <c r="AK31" s="5"/>
      <c r="AL31" s="10"/>
      <c r="AM31" s="19">
        <f>SUM(AN31:AR31)</f>
        <v>0</v>
      </c>
      <c r="AN31" s="5"/>
      <c r="AO31" s="5"/>
      <c r="AP31" s="5"/>
      <c r="AQ31" s="5"/>
      <c r="AR31" s="5"/>
      <c r="AS31" s="30"/>
      <c r="AT31" s="30"/>
      <c r="AU31" s="16">
        <v>90700</v>
      </c>
      <c r="AV31" s="21">
        <f>AW31</f>
        <v>0</v>
      </c>
      <c r="AW31" s="5"/>
      <c r="AX31" s="22">
        <f>AY31+BJ31+BP31</f>
        <v>40500</v>
      </c>
      <c r="AY31" s="15">
        <f>SUM(AZ31:BI31)</f>
        <v>0</v>
      </c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15">
        <f>SUM(BK31:BO31)</f>
        <v>35000</v>
      </c>
      <c r="BK31" s="4">
        <v>10000</v>
      </c>
      <c r="BL31" s="4">
        <v>-10000</v>
      </c>
      <c r="BM31" s="5"/>
      <c r="BN31" s="4">
        <v>5000</v>
      </c>
      <c r="BO31" s="4">
        <v>30000</v>
      </c>
      <c r="BP31" s="16">
        <v>5500</v>
      </c>
      <c r="BQ31" s="22">
        <f>BR31+CB31</f>
        <v>0</v>
      </c>
      <c r="BR31" s="15">
        <f>SUM(BS31:CA31)</f>
        <v>0</v>
      </c>
      <c r="BS31" s="5"/>
      <c r="BT31" s="5"/>
      <c r="BU31" s="5"/>
      <c r="BV31" s="5"/>
      <c r="BW31" s="5"/>
      <c r="BX31" s="5"/>
      <c r="BY31" s="5"/>
      <c r="BZ31" s="5"/>
      <c r="CA31" s="5"/>
      <c r="CB31" s="16"/>
      <c r="CC31" s="31"/>
      <c r="CD31" s="23">
        <f>CE31</f>
        <v>0</v>
      </c>
      <c r="CE31" s="25"/>
      <c r="CF31" s="5"/>
      <c r="CG31" s="5"/>
      <c r="CH31" s="5"/>
      <c r="CI31" s="24">
        <f>C31+AV31+AX31+BQ31+CC31+CD31</f>
        <v>328075</v>
      </c>
    </row>
    <row r="32" spans="1:87" x14ac:dyDescent="0.25">
      <c r="A32" s="5">
        <v>2021</v>
      </c>
      <c r="B32" s="9" t="s">
        <v>44</v>
      </c>
      <c r="C32" s="2">
        <f>D32+H32+L32+M32+N32+O32+P32+Q32+T32+W32+AD32+AF32+AI32+AM32+AS32+AT32+AU32</f>
        <v>279300</v>
      </c>
      <c r="D32" s="15">
        <f>SUM(E32:G32)</f>
        <v>41200</v>
      </c>
      <c r="E32" s="4">
        <v>10400</v>
      </c>
      <c r="F32" s="4">
        <v>25400</v>
      </c>
      <c r="G32" s="4">
        <v>5400</v>
      </c>
      <c r="H32" s="15">
        <f>SUM(I32:K32)</f>
        <v>110900</v>
      </c>
      <c r="I32" s="4">
        <v>16900</v>
      </c>
      <c r="J32" s="4"/>
      <c r="K32" s="4">
        <v>94000</v>
      </c>
      <c r="L32" s="25"/>
      <c r="M32" s="25"/>
      <c r="N32" s="16">
        <v>14700</v>
      </c>
      <c r="O32" s="25"/>
      <c r="P32" s="25"/>
      <c r="Q32" s="15">
        <f>SUM(R32:S32)</f>
        <v>7500</v>
      </c>
      <c r="R32" s="4">
        <v>7500</v>
      </c>
      <c r="S32" s="5"/>
      <c r="T32" s="15">
        <f>SUM(U32:V32)</f>
        <v>15000</v>
      </c>
      <c r="U32" s="17">
        <v>15000</v>
      </c>
      <c r="V32" s="5"/>
      <c r="W32" s="15">
        <f>SUM(X32:AC32)</f>
        <v>0</v>
      </c>
      <c r="X32" s="5"/>
      <c r="Y32" s="5"/>
      <c r="Z32" s="10"/>
      <c r="AA32" s="5"/>
      <c r="AB32" s="5"/>
      <c r="AC32" s="5"/>
      <c r="AD32" s="15">
        <f>SUM(AE32)</f>
        <v>0</v>
      </c>
      <c r="AE32" s="10"/>
      <c r="AF32" s="15">
        <f>SUM(AG32:AH32)</f>
        <v>0</v>
      </c>
      <c r="AG32" s="5"/>
      <c r="AH32" s="5"/>
      <c r="AI32" s="15">
        <f>SUM(AJ32:AL32)</f>
        <v>0</v>
      </c>
      <c r="AJ32" s="9"/>
      <c r="AK32" s="5"/>
      <c r="AL32" s="10"/>
      <c r="AM32" s="19">
        <f>SUM(AN32:AR32)</f>
        <v>0</v>
      </c>
      <c r="AN32" s="5"/>
      <c r="AO32" s="5"/>
      <c r="AP32" s="5"/>
      <c r="AQ32" s="5"/>
      <c r="AR32" s="5"/>
      <c r="AS32" s="30"/>
      <c r="AT32" s="30"/>
      <c r="AU32" s="16">
        <v>90000</v>
      </c>
      <c r="AV32" s="21">
        <f>AW32</f>
        <v>15000</v>
      </c>
      <c r="AW32" s="4">
        <v>15000</v>
      </c>
      <c r="AX32" s="22">
        <f>AY32+BJ32+BP32</f>
        <v>30400</v>
      </c>
      <c r="AY32" s="15">
        <f>SUM(AZ32:BI32)</f>
        <v>0</v>
      </c>
      <c r="AZ32" s="5"/>
      <c r="BA32" s="5"/>
      <c r="BB32" s="4"/>
      <c r="BC32" s="5"/>
      <c r="BD32" s="5"/>
      <c r="BE32" s="5"/>
      <c r="BF32" s="5"/>
      <c r="BG32" s="5"/>
      <c r="BH32" s="5"/>
      <c r="BI32" s="5"/>
      <c r="BJ32" s="15">
        <f>SUM(BK32:BO32)</f>
        <v>5000</v>
      </c>
      <c r="BK32" s="4">
        <v>5000</v>
      </c>
      <c r="BL32" s="4"/>
      <c r="BM32" s="5"/>
      <c r="BN32" s="5"/>
      <c r="BO32" s="5"/>
      <c r="BP32" s="16">
        <v>25400</v>
      </c>
      <c r="BQ32" s="22">
        <f>BR32+CB32</f>
        <v>0</v>
      </c>
      <c r="BR32" s="15">
        <f>SUM(BS32:CA32)</f>
        <v>0</v>
      </c>
      <c r="BS32" s="5"/>
      <c r="BT32" s="5"/>
      <c r="BU32" s="5"/>
      <c r="BV32" s="5"/>
      <c r="BW32" s="5"/>
      <c r="BX32" s="5"/>
      <c r="BY32" s="5"/>
      <c r="BZ32" s="5"/>
      <c r="CA32" s="5"/>
      <c r="CB32" s="25"/>
      <c r="CC32" s="31"/>
      <c r="CD32" s="23">
        <f>CE32</f>
        <v>0</v>
      </c>
      <c r="CE32" s="25"/>
      <c r="CF32" s="5"/>
      <c r="CG32" s="5"/>
      <c r="CH32" s="5"/>
      <c r="CI32" s="24">
        <f>C32+AV32+AX32+BQ32+CC32+CD32</f>
        <v>324700</v>
      </c>
    </row>
    <row r="33" spans="1:87" x14ac:dyDescent="0.25">
      <c r="A33" s="5">
        <v>2022</v>
      </c>
      <c r="B33" s="9" t="s">
        <v>45</v>
      </c>
      <c r="C33" s="2">
        <f>D33+H33+L33+M33+N33+O33+P33+Q33+T33+W33+AD33+AF33+AI33+AM33+AS33+AT33+AU33</f>
        <v>147150</v>
      </c>
      <c r="D33" s="15">
        <f>SUM(E33:G33)</f>
        <v>42500</v>
      </c>
      <c r="E33" s="4">
        <v>12150</v>
      </c>
      <c r="F33" s="4">
        <v>27350</v>
      </c>
      <c r="G33" s="4">
        <v>3000</v>
      </c>
      <c r="H33" s="15">
        <f>SUM(I33:K33)</f>
        <v>18000</v>
      </c>
      <c r="I33" s="4">
        <v>18000</v>
      </c>
      <c r="J33" s="5"/>
      <c r="K33" s="5"/>
      <c r="L33" s="15"/>
      <c r="M33" s="15">
        <v>3900</v>
      </c>
      <c r="N33" s="15">
        <v>8700</v>
      </c>
      <c r="O33" s="15">
        <v>15000</v>
      </c>
      <c r="P33" s="15">
        <v>750</v>
      </c>
      <c r="Q33" s="15">
        <f>SUM(R33:S33)</f>
        <v>0</v>
      </c>
      <c r="R33" s="5"/>
      <c r="S33" s="5"/>
      <c r="T33" s="15">
        <f>SUM(U33:V33)</f>
        <v>15000</v>
      </c>
      <c r="U33" s="4">
        <v>15000</v>
      </c>
      <c r="V33" s="5"/>
      <c r="W33" s="15">
        <f>SUM(X33:AC33)</f>
        <v>0</v>
      </c>
      <c r="X33" s="32"/>
      <c r="Y33" s="5"/>
      <c r="Z33" s="5"/>
      <c r="AA33" s="5"/>
      <c r="AB33" s="5"/>
      <c r="AC33" s="5"/>
      <c r="AD33" s="15">
        <f>SUM(AE33)</f>
        <v>0</v>
      </c>
      <c r="AE33" s="4"/>
      <c r="AF33" s="15">
        <f>SUM(AG33:AH33)</f>
        <v>0</v>
      </c>
      <c r="AG33" s="5"/>
      <c r="AH33" s="5"/>
      <c r="AI33" s="15">
        <f>SUM(AJ33:AL33)</f>
        <v>0</v>
      </c>
      <c r="AJ33" s="9"/>
      <c r="AK33" s="5"/>
      <c r="AL33" s="5"/>
      <c r="AM33" s="19">
        <f>SUM(AN33:AR33)</f>
        <v>32000</v>
      </c>
      <c r="AN33" s="5"/>
      <c r="AO33" s="5"/>
      <c r="AP33" s="4">
        <v>29000</v>
      </c>
      <c r="AQ33" s="4"/>
      <c r="AR33" s="4">
        <v>3000</v>
      </c>
      <c r="AS33" s="20"/>
      <c r="AT33" s="20"/>
      <c r="AU33" s="19">
        <v>11300</v>
      </c>
      <c r="AV33" s="21">
        <f>AW33</f>
        <v>20000</v>
      </c>
      <c r="AW33" s="32">
        <v>20000</v>
      </c>
      <c r="AX33" s="22">
        <f>AY33+BJ33+BP33</f>
        <v>42400</v>
      </c>
      <c r="AY33" s="15">
        <f>SUM(AZ33:BI33)</f>
        <v>0</v>
      </c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15">
        <f>SUM(BK33:BO33)</f>
        <v>32000</v>
      </c>
      <c r="BK33" s="4">
        <v>2000</v>
      </c>
      <c r="BL33" s="5"/>
      <c r="BM33" s="5"/>
      <c r="BN33" s="5"/>
      <c r="BO33" s="4">
        <v>30000</v>
      </c>
      <c r="BP33" s="19">
        <v>10400</v>
      </c>
      <c r="BQ33" s="22">
        <f>BR33+CB33</f>
        <v>20000</v>
      </c>
      <c r="BR33" s="15">
        <f>SUM(BS33:CA33)</f>
        <v>0</v>
      </c>
      <c r="BS33" s="5"/>
      <c r="BT33" s="5"/>
      <c r="BU33" s="5"/>
      <c r="BV33" s="5"/>
      <c r="BW33" s="5"/>
      <c r="BX33" s="5"/>
      <c r="BY33" s="5"/>
      <c r="BZ33" s="5"/>
      <c r="CA33" s="5"/>
      <c r="CB33" s="15">
        <v>20000</v>
      </c>
      <c r="CC33" s="23"/>
      <c r="CD33" s="23">
        <f>CE33</f>
        <v>0</v>
      </c>
      <c r="CE33" s="15">
        <f>SUM(AA33)</f>
        <v>0</v>
      </c>
      <c r="CF33" s="5"/>
      <c r="CG33" s="5"/>
      <c r="CH33" s="5"/>
      <c r="CI33" s="24">
        <f>C33+AV33+AX33+BQ33+CC33+CD33</f>
        <v>229550</v>
      </c>
    </row>
    <row r="34" spans="1:87" x14ac:dyDescent="0.25">
      <c r="A34" s="5">
        <v>2022</v>
      </c>
      <c r="B34" s="9" t="s">
        <v>46</v>
      </c>
      <c r="C34" s="2">
        <f>D34+H34+L34+M34+N34+O34+P34+Q34+T34+W34+AD34+AF34+AI34+AM34+AS34+AT34+AU34</f>
        <v>94900</v>
      </c>
      <c r="D34" s="15">
        <f>SUM(E34:G34)</f>
        <v>37100</v>
      </c>
      <c r="E34" s="4">
        <v>3600</v>
      </c>
      <c r="F34" s="4">
        <v>17400</v>
      </c>
      <c r="G34" s="4">
        <v>16100</v>
      </c>
      <c r="H34" s="15">
        <f>SUM(I34:K34)</f>
        <v>10500</v>
      </c>
      <c r="I34" s="4">
        <v>10500</v>
      </c>
      <c r="J34" s="5"/>
      <c r="K34" s="5"/>
      <c r="L34" s="15">
        <v>5000</v>
      </c>
      <c r="M34" s="15">
        <v>2300</v>
      </c>
      <c r="N34" s="15"/>
      <c r="O34" s="15"/>
      <c r="P34" s="25"/>
      <c r="Q34" s="15">
        <f>SUM(R34:S34)</f>
        <v>0</v>
      </c>
      <c r="R34" s="5"/>
      <c r="S34" s="5"/>
      <c r="T34" s="15">
        <f>SUM(U34:V34)</f>
        <v>15500</v>
      </c>
      <c r="U34" s="4">
        <v>15000</v>
      </c>
      <c r="V34" s="5">
        <v>500</v>
      </c>
      <c r="W34" s="15">
        <f>SUM(X34:AC34)</f>
        <v>5000</v>
      </c>
      <c r="X34" s="32"/>
      <c r="Y34" s="5"/>
      <c r="Z34" s="4">
        <v>5000</v>
      </c>
      <c r="AA34" s="5"/>
      <c r="AB34" s="5"/>
      <c r="AC34" s="5"/>
      <c r="AD34" s="15">
        <f>SUM(AE34)</f>
        <v>8500</v>
      </c>
      <c r="AE34" s="4">
        <v>8500</v>
      </c>
      <c r="AF34" s="15">
        <f>SUM(AG34:AH34)</f>
        <v>0</v>
      </c>
      <c r="AG34" s="5"/>
      <c r="AH34" s="5"/>
      <c r="AI34" s="15">
        <f>SUM(AJ34:AL34)</f>
        <v>0</v>
      </c>
      <c r="AJ34" s="9"/>
      <c r="AK34" s="5"/>
      <c r="AL34" s="5"/>
      <c r="AM34" s="19">
        <f>SUM(AN34:AR34)</f>
        <v>10000</v>
      </c>
      <c r="AN34" s="5"/>
      <c r="AO34" s="5"/>
      <c r="AP34" s="5"/>
      <c r="AQ34" s="4">
        <v>10000</v>
      </c>
      <c r="AR34" s="5"/>
      <c r="AS34" s="30"/>
      <c r="AT34" s="30"/>
      <c r="AU34" s="19">
        <v>1000</v>
      </c>
      <c r="AV34" s="21">
        <f>AW34</f>
        <v>20400</v>
      </c>
      <c r="AW34" s="4">
        <v>20400</v>
      </c>
      <c r="AX34" s="22">
        <f>AY34+BJ34+BP34</f>
        <v>41025</v>
      </c>
      <c r="AY34" s="15">
        <f>SUM(AZ34:BI34)</f>
        <v>0</v>
      </c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15">
        <f>SUM(BK34:BO34)</f>
        <v>31000</v>
      </c>
      <c r="BK34" s="4">
        <v>31000</v>
      </c>
      <c r="BL34" s="5"/>
      <c r="BM34" s="4"/>
      <c r="BN34" s="5"/>
      <c r="BO34" s="5"/>
      <c r="BP34" s="19">
        <v>10025</v>
      </c>
      <c r="BQ34" s="22">
        <f>BR34+CB34</f>
        <v>0</v>
      </c>
      <c r="BR34" s="15">
        <f>SUM(BS34:CA34)</f>
        <v>0</v>
      </c>
      <c r="BS34" s="5"/>
      <c r="BT34" s="5"/>
      <c r="BU34" s="5"/>
      <c r="BV34" s="5"/>
      <c r="BW34" s="5"/>
      <c r="BX34" s="5"/>
      <c r="BY34" s="5"/>
      <c r="BZ34" s="5"/>
      <c r="CA34" s="5"/>
      <c r="CB34" s="15"/>
      <c r="CC34" s="31"/>
      <c r="CD34" s="23">
        <f>CE34</f>
        <v>0</v>
      </c>
      <c r="CE34" s="15">
        <f>SUM(AA34)</f>
        <v>0</v>
      </c>
      <c r="CF34" s="5"/>
      <c r="CG34" s="5"/>
      <c r="CH34" s="5"/>
      <c r="CI34" s="24">
        <f>C34+AV34+AX34+BQ34+CC34+CD34</f>
        <v>156325</v>
      </c>
    </row>
    <row r="35" spans="1:87" x14ac:dyDescent="0.25">
      <c r="A35" s="5">
        <v>2022</v>
      </c>
      <c r="B35" s="9" t="s">
        <v>47</v>
      </c>
      <c r="C35" s="2">
        <f>D35+H35+L35+M35+N35+O35+P35+Q35+T35+W35+AD35+AF35+AI35+AM35+AS35+AT35+AU35</f>
        <v>82758</v>
      </c>
      <c r="D35" s="15">
        <f>SUM(E35:G35)</f>
        <v>38900</v>
      </c>
      <c r="E35" s="4">
        <v>7400</v>
      </c>
      <c r="F35" s="4">
        <v>24000</v>
      </c>
      <c r="G35" s="4">
        <v>7500</v>
      </c>
      <c r="H35" s="15">
        <f>SUM(I35:K35)</f>
        <v>11450</v>
      </c>
      <c r="I35" s="4">
        <v>11450</v>
      </c>
      <c r="J35" s="5"/>
      <c r="K35" s="5"/>
      <c r="L35" s="15"/>
      <c r="M35" s="15"/>
      <c r="N35" s="15">
        <v>13508</v>
      </c>
      <c r="O35" s="15"/>
      <c r="P35" s="25"/>
      <c r="Q35" s="15">
        <f>SUM(R35:S35)</f>
        <v>0</v>
      </c>
      <c r="R35" s="5"/>
      <c r="S35" s="5"/>
      <c r="T35" s="15">
        <f>SUM(U35:V35)</f>
        <v>15000</v>
      </c>
      <c r="U35" s="4">
        <v>15000</v>
      </c>
      <c r="V35" s="5"/>
      <c r="W35" s="15">
        <f>SUM(X35:AC35)</f>
        <v>0</v>
      </c>
      <c r="X35" s="32"/>
      <c r="Y35" s="5"/>
      <c r="Z35" s="4"/>
      <c r="AA35" s="5"/>
      <c r="AB35" s="5"/>
      <c r="AC35" s="5"/>
      <c r="AD35" s="15">
        <f>SUM(AE35)</f>
        <v>0</v>
      </c>
      <c r="AE35" s="4"/>
      <c r="AF35" s="15">
        <f>SUM(AG35:AH35)</f>
        <v>0</v>
      </c>
      <c r="AG35" s="5"/>
      <c r="AH35" s="5"/>
      <c r="AI35" s="15">
        <f>SUM(AJ35:AL35)</f>
        <v>0</v>
      </c>
      <c r="AJ35" s="9"/>
      <c r="AK35" s="5"/>
      <c r="AL35" s="5"/>
      <c r="AM35" s="19">
        <f>SUM(AN35:AR35)</f>
        <v>0</v>
      </c>
      <c r="AN35" s="5"/>
      <c r="AO35" s="5"/>
      <c r="AP35" s="5"/>
      <c r="AQ35" s="4"/>
      <c r="AR35" s="5"/>
      <c r="AS35" s="30"/>
      <c r="AT35" s="30"/>
      <c r="AU35" s="19">
        <v>3900</v>
      </c>
      <c r="AV35" s="21">
        <f>AW35</f>
        <v>12900</v>
      </c>
      <c r="AW35" s="4">
        <v>12900</v>
      </c>
      <c r="AX35" s="22">
        <f>AY35+BJ35+BP35</f>
        <v>6700</v>
      </c>
      <c r="AY35" s="15">
        <f>SUM(AZ35:BI35)</f>
        <v>0</v>
      </c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15">
        <f>SUM(BK35:BO35)</f>
        <v>5000</v>
      </c>
      <c r="BK35" s="4"/>
      <c r="BL35" s="5"/>
      <c r="BM35" s="4"/>
      <c r="BN35" s="5"/>
      <c r="BO35" s="5">
        <v>5000</v>
      </c>
      <c r="BP35" s="19">
        <v>1700</v>
      </c>
      <c r="BQ35" s="22">
        <f>BR35+CB35</f>
        <v>0</v>
      </c>
      <c r="BR35" s="15">
        <f>SUM(BS35:CA35)</f>
        <v>0</v>
      </c>
      <c r="BS35" s="5"/>
      <c r="BT35" s="5"/>
      <c r="BU35" s="5"/>
      <c r="BV35" s="5"/>
      <c r="BW35" s="5"/>
      <c r="BX35" s="5"/>
      <c r="BY35" s="5"/>
      <c r="BZ35" s="5"/>
      <c r="CA35" s="5"/>
      <c r="CB35" s="15"/>
      <c r="CC35" s="31"/>
      <c r="CD35" s="23">
        <f>CE35</f>
        <v>0</v>
      </c>
      <c r="CE35" s="15">
        <f>SUM(AA35)</f>
        <v>0</v>
      </c>
      <c r="CF35" s="5"/>
      <c r="CG35" s="5"/>
      <c r="CH35" s="5"/>
      <c r="CI35" s="24">
        <f>C35+AV35+AX35+BQ35+CC35+CD35</f>
        <v>102358</v>
      </c>
    </row>
    <row r="36" spans="1:87" x14ac:dyDescent="0.25">
      <c r="A36" s="5">
        <v>2022</v>
      </c>
      <c r="B36" s="9" t="s">
        <v>48</v>
      </c>
      <c r="C36" s="2">
        <f>D36+H36+L36+M36+N36+O36+P36+Q36+T36+W36+AD36+AF36+AI36+AM36+AS36+AT36+AU36</f>
        <v>378700</v>
      </c>
      <c r="D36" s="15">
        <f>SUM(E36:G36)</f>
        <v>54300</v>
      </c>
      <c r="E36" s="4">
        <v>8850</v>
      </c>
      <c r="F36" s="4">
        <v>35950</v>
      </c>
      <c r="G36" s="4">
        <v>9500</v>
      </c>
      <c r="H36" s="15">
        <f>SUM(I36:K36)</f>
        <v>161400</v>
      </c>
      <c r="I36" s="4">
        <v>11400</v>
      </c>
      <c r="J36" s="5"/>
      <c r="K36" s="4">
        <v>150000</v>
      </c>
      <c r="L36" s="15">
        <v>12400</v>
      </c>
      <c r="M36" s="15"/>
      <c r="N36" s="15"/>
      <c r="O36" s="15"/>
      <c r="P36" s="25"/>
      <c r="Q36" s="15">
        <f>SUM(R36:S36)</f>
        <v>0</v>
      </c>
      <c r="R36" s="5"/>
      <c r="S36" s="5"/>
      <c r="T36" s="15">
        <f>SUM(U36:V36)</f>
        <v>16000</v>
      </c>
      <c r="U36" s="4">
        <v>15500</v>
      </c>
      <c r="V36" s="5">
        <v>500</v>
      </c>
      <c r="W36" s="15">
        <f>SUM(X36:AC36)</f>
        <v>5000</v>
      </c>
      <c r="X36" s="32"/>
      <c r="Y36" s="5"/>
      <c r="Z36" s="4">
        <v>5000</v>
      </c>
      <c r="AA36" s="5"/>
      <c r="AB36" s="5"/>
      <c r="AC36" s="5"/>
      <c r="AD36" s="15">
        <f>SUM(AE36)</f>
        <v>0</v>
      </c>
      <c r="AE36" s="4"/>
      <c r="AF36" s="15">
        <f>SUM(AG36:AH36)</f>
        <v>0</v>
      </c>
      <c r="AG36" s="5"/>
      <c r="AH36" s="5"/>
      <c r="AI36" s="15">
        <f>SUM(AJ36:AL36)</f>
        <v>0</v>
      </c>
      <c r="AJ36" s="9"/>
      <c r="AK36" s="5"/>
      <c r="AL36" s="5"/>
      <c r="AM36" s="19">
        <f>SUM(AN36:AR36)</f>
        <v>12000</v>
      </c>
      <c r="AN36" s="5"/>
      <c r="AO36" s="5"/>
      <c r="AP36" s="4">
        <v>12000</v>
      </c>
      <c r="AQ36" s="4"/>
      <c r="AR36" s="5"/>
      <c r="AS36" s="30"/>
      <c r="AT36" s="30"/>
      <c r="AU36" s="19">
        <v>117600</v>
      </c>
      <c r="AV36" s="21">
        <f>AW36</f>
        <v>190500</v>
      </c>
      <c r="AW36" s="4">
        <v>190500</v>
      </c>
      <c r="AX36" s="22">
        <f>AY36+BJ36+BP36</f>
        <v>113000</v>
      </c>
      <c r="AY36" s="15">
        <f>SUM(AZ36:BI36)</f>
        <v>55000</v>
      </c>
      <c r="AZ36" s="4">
        <v>5000</v>
      </c>
      <c r="BA36" s="5"/>
      <c r="BB36" s="4">
        <v>50000</v>
      </c>
      <c r="BC36" s="5"/>
      <c r="BD36" s="5"/>
      <c r="BE36" s="5"/>
      <c r="BF36" s="5"/>
      <c r="BG36" s="5"/>
      <c r="BH36" s="5"/>
      <c r="BI36" s="5"/>
      <c r="BJ36" s="15">
        <f>SUM(BK36:BO36)</f>
        <v>0</v>
      </c>
      <c r="BK36" s="4"/>
      <c r="BL36" s="5"/>
      <c r="BM36" s="4"/>
      <c r="BN36" s="5"/>
      <c r="BO36" s="5"/>
      <c r="BP36" s="19">
        <v>58000</v>
      </c>
      <c r="BQ36" s="22">
        <f>BR36+CB36</f>
        <v>0</v>
      </c>
      <c r="BR36" s="15">
        <f>SUM(BS36:CA36)</f>
        <v>0</v>
      </c>
      <c r="BS36" s="5"/>
      <c r="BT36" s="5"/>
      <c r="BU36" s="5"/>
      <c r="BV36" s="5"/>
      <c r="BW36" s="5"/>
      <c r="BX36" s="5"/>
      <c r="BY36" s="5"/>
      <c r="BZ36" s="5"/>
      <c r="CA36" s="5"/>
      <c r="CB36" s="15"/>
      <c r="CC36" s="31"/>
      <c r="CD36" s="23">
        <f>CE36</f>
        <v>0</v>
      </c>
      <c r="CE36" s="15">
        <f>SUM(AA36)</f>
        <v>0</v>
      </c>
      <c r="CF36" s="5"/>
      <c r="CG36" s="5"/>
      <c r="CH36" s="5"/>
      <c r="CI36" s="24">
        <f>C36+AV36+AX36+BQ36+CC36+CD36</f>
        <v>682200</v>
      </c>
    </row>
    <row r="37" spans="1:87" x14ac:dyDescent="0.25">
      <c r="A37" s="5">
        <v>2022</v>
      </c>
      <c r="B37" s="9" t="s">
        <v>49</v>
      </c>
      <c r="C37" s="2">
        <f>D37+H37+L37+M37+N37+O37+P37+Q37+T37+W37+AD37+AF37+AI37+AM37+AS37+AT37+AU37</f>
        <v>184535</v>
      </c>
      <c r="D37" s="15">
        <f>SUM(E37:G37)</f>
        <v>45850</v>
      </c>
      <c r="E37" s="4">
        <v>18000</v>
      </c>
      <c r="F37" s="4">
        <v>20600</v>
      </c>
      <c r="G37" s="4">
        <v>7250</v>
      </c>
      <c r="H37" s="15">
        <f>SUM(I37:K37)</f>
        <v>12700</v>
      </c>
      <c r="I37" s="4">
        <v>12700</v>
      </c>
      <c r="J37" s="5"/>
      <c r="K37" s="4"/>
      <c r="L37" s="15">
        <v>18700</v>
      </c>
      <c r="M37" s="15">
        <v>3000</v>
      </c>
      <c r="N37" s="15">
        <v>25985</v>
      </c>
      <c r="O37" s="15">
        <v>20000</v>
      </c>
      <c r="P37" s="25"/>
      <c r="Q37" s="15">
        <f>SUM(R37:S37)</f>
        <v>0</v>
      </c>
      <c r="R37" s="5"/>
      <c r="S37" s="5"/>
      <c r="T37" s="15">
        <f>SUM(U37:V37)</f>
        <v>15500</v>
      </c>
      <c r="U37" s="4">
        <v>15500</v>
      </c>
      <c r="V37" s="5"/>
      <c r="W37" s="15">
        <f>SUM(X37:AC37)</f>
        <v>30000</v>
      </c>
      <c r="X37" s="32"/>
      <c r="Y37" s="4">
        <v>30000</v>
      </c>
      <c r="Z37" s="4"/>
      <c r="AA37" s="5"/>
      <c r="AB37" s="5"/>
      <c r="AC37" s="5"/>
      <c r="AD37" s="15">
        <f>SUM(AE37)</f>
        <v>0</v>
      </c>
      <c r="AE37" s="4"/>
      <c r="AF37" s="15">
        <f>SUM(AG37:AH37)</f>
        <v>0</v>
      </c>
      <c r="AG37" s="5"/>
      <c r="AH37" s="5"/>
      <c r="AI37" s="15">
        <f>SUM(AJ37:AL37)</f>
        <v>0</v>
      </c>
      <c r="AJ37" s="9"/>
      <c r="AK37" s="5"/>
      <c r="AL37" s="5"/>
      <c r="AM37" s="19">
        <f>SUM(AN37:AR37)</f>
        <v>0</v>
      </c>
      <c r="AN37" s="5"/>
      <c r="AO37" s="5"/>
      <c r="AP37" s="4"/>
      <c r="AQ37" s="4"/>
      <c r="AR37" s="5"/>
      <c r="AS37" s="20">
        <v>10000</v>
      </c>
      <c r="AT37" s="20"/>
      <c r="AU37" s="19">
        <v>2800</v>
      </c>
      <c r="AV37" s="21">
        <f>AW37</f>
        <v>11000</v>
      </c>
      <c r="AW37" s="4">
        <v>11000</v>
      </c>
      <c r="AX37" s="22">
        <f>AY37+BJ37+BP37</f>
        <v>48200</v>
      </c>
      <c r="AY37" s="15">
        <f>SUM(AZ37:BI37)</f>
        <v>-30000</v>
      </c>
      <c r="AZ37" s="4"/>
      <c r="BA37" s="5"/>
      <c r="BB37" s="4">
        <v>-30000</v>
      </c>
      <c r="BC37" s="5"/>
      <c r="BD37" s="5"/>
      <c r="BE37" s="5"/>
      <c r="BF37" s="5"/>
      <c r="BG37" s="5"/>
      <c r="BH37" s="5"/>
      <c r="BI37" s="5"/>
      <c r="BJ37" s="15">
        <f>SUM(BK37:BO37)</f>
        <v>37000</v>
      </c>
      <c r="BK37" s="4">
        <v>7000</v>
      </c>
      <c r="BL37" s="4">
        <v>20000</v>
      </c>
      <c r="BM37" s="4"/>
      <c r="BN37" s="5"/>
      <c r="BO37" s="4">
        <v>10000</v>
      </c>
      <c r="BP37" s="19">
        <v>41200</v>
      </c>
      <c r="BQ37" s="22">
        <f>BR37+CB37</f>
        <v>0</v>
      </c>
      <c r="BR37" s="15">
        <f>SUM(BS37:CA37)</f>
        <v>0</v>
      </c>
      <c r="BS37" s="5"/>
      <c r="BT37" s="5"/>
      <c r="BU37" s="5"/>
      <c r="BV37" s="5"/>
      <c r="BW37" s="5"/>
      <c r="BX37" s="5"/>
      <c r="BY37" s="5"/>
      <c r="BZ37" s="5"/>
      <c r="CA37" s="5"/>
      <c r="CB37" s="15"/>
      <c r="CC37" s="31"/>
      <c r="CD37" s="23">
        <f>CE37</f>
        <v>0</v>
      </c>
      <c r="CE37" s="15">
        <f>SUM(AA37)</f>
        <v>0</v>
      </c>
      <c r="CF37" s="5"/>
      <c r="CG37" s="5"/>
      <c r="CH37" s="5"/>
      <c r="CI37" s="24">
        <f>C37+AV37+AX37+BQ37+CC37+CD37</f>
        <v>243735</v>
      </c>
    </row>
    <row r="38" spans="1:87" x14ac:dyDescent="0.25">
      <c r="A38" s="5">
        <v>2022</v>
      </c>
      <c r="B38" s="9" t="s">
        <v>39</v>
      </c>
      <c r="C38" s="2">
        <f>D38+H38+L38+M38+N38+O38+P38+Q38+T38+W38+AD38+AF38+AI38+AM38+AS38+AT38+AU38</f>
        <v>122695</v>
      </c>
      <c r="D38" s="15">
        <f>SUM(E38:G38)</f>
        <v>49600</v>
      </c>
      <c r="E38" s="4">
        <v>11200</v>
      </c>
      <c r="F38" s="4">
        <v>11400</v>
      </c>
      <c r="G38" s="4">
        <v>27000</v>
      </c>
      <c r="H38" s="15">
        <f>SUM(I38:K38)</f>
        <v>34475</v>
      </c>
      <c r="I38" s="4">
        <v>4475</v>
      </c>
      <c r="J38" s="4">
        <v>30000</v>
      </c>
      <c r="K38" s="4"/>
      <c r="L38" s="15"/>
      <c r="M38" s="15"/>
      <c r="N38" s="15">
        <v>6820</v>
      </c>
      <c r="O38" s="15"/>
      <c r="P38" s="16">
        <v>3100</v>
      </c>
      <c r="Q38" s="15">
        <f>SUM(R38:S38)</f>
        <v>0</v>
      </c>
      <c r="R38" s="5"/>
      <c r="S38" s="5"/>
      <c r="T38" s="15">
        <f>SUM(U38:V38)</f>
        <v>17000</v>
      </c>
      <c r="U38" s="4">
        <v>16500</v>
      </c>
      <c r="V38" s="5">
        <v>500</v>
      </c>
      <c r="W38" s="15">
        <f>SUM(X38:AC38)</f>
        <v>0</v>
      </c>
      <c r="X38" s="32"/>
      <c r="Y38" s="4"/>
      <c r="Z38" s="4"/>
      <c r="AA38" s="5"/>
      <c r="AB38" s="5"/>
      <c r="AC38" s="5"/>
      <c r="AD38" s="15">
        <f>SUM(AE38)</f>
        <v>0</v>
      </c>
      <c r="AE38" s="4"/>
      <c r="AF38" s="15">
        <f>SUM(AG38:AH38)</f>
        <v>0</v>
      </c>
      <c r="AG38" s="5"/>
      <c r="AH38" s="5"/>
      <c r="AI38" s="15">
        <f>SUM(AJ38:AL38)</f>
        <v>0</v>
      </c>
      <c r="AJ38" s="9"/>
      <c r="AK38" s="5"/>
      <c r="AL38" s="5"/>
      <c r="AM38" s="19">
        <f>SUM(AN38:AR38)</f>
        <v>3000</v>
      </c>
      <c r="AN38" s="5"/>
      <c r="AO38" s="5"/>
      <c r="AP38" s="4">
        <v>3000</v>
      </c>
      <c r="AQ38" s="4"/>
      <c r="AR38" s="5"/>
      <c r="AS38" s="20"/>
      <c r="AT38" s="20"/>
      <c r="AU38" s="19">
        <v>8700</v>
      </c>
      <c r="AV38" s="21">
        <f>AW38</f>
        <v>20500</v>
      </c>
      <c r="AW38" s="4">
        <v>20500</v>
      </c>
      <c r="AX38" s="22">
        <f>AY38+BJ38+BP38</f>
        <v>10000</v>
      </c>
      <c r="AY38" s="15">
        <f>SUM(AZ38:BI38)</f>
        <v>-10000</v>
      </c>
      <c r="AZ38" s="4"/>
      <c r="BA38" s="4"/>
      <c r="BB38" s="4">
        <v>-10000</v>
      </c>
      <c r="BC38" s="5"/>
      <c r="BD38" s="5"/>
      <c r="BE38" s="5"/>
      <c r="BF38" s="5"/>
      <c r="BG38" s="5"/>
      <c r="BH38" s="5"/>
      <c r="BI38" s="5"/>
      <c r="BJ38" s="15">
        <f>SUM(BK38:BO38)</f>
        <v>20000</v>
      </c>
      <c r="BK38" s="4"/>
      <c r="BL38" s="4">
        <v>20000</v>
      </c>
      <c r="BM38" s="4"/>
      <c r="BN38" s="5"/>
      <c r="BO38" s="4"/>
      <c r="BP38" s="19"/>
      <c r="BQ38" s="22">
        <f>BR38+CB38</f>
        <v>150000</v>
      </c>
      <c r="BR38" s="15">
        <f>SUM(BS38:CA38)</f>
        <v>0</v>
      </c>
      <c r="BS38" s="5"/>
      <c r="BT38" s="5"/>
      <c r="BU38" s="5"/>
      <c r="BV38" s="5"/>
      <c r="BW38" s="5"/>
      <c r="BX38" s="5"/>
      <c r="BY38" s="5"/>
      <c r="BZ38" s="5"/>
      <c r="CA38" s="5"/>
      <c r="CB38" s="15">
        <v>150000</v>
      </c>
      <c r="CC38" s="31"/>
      <c r="CD38" s="23">
        <f>CE38</f>
        <v>0</v>
      </c>
      <c r="CE38" s="15">
        <f>SUM(AA38)</f>
        <v>0</v>
      </c>
      <c r="CF38" s="5"/>
      <c r="CG38" s="5"/>
      <c r="CH38" s="5"/>
      <c r="CI38" s="24">
        <f>C38+AV38+AX38+BQ38+CC38+CD38</f>
        <v>303195</v>
      </c>
    </row>
    <row r="39" spans="1:87" x14ac:dyDescent="0.25">
      <c r="A39" s="5">
        <v>2022</v>
      </c>
      <c r="B39" s="9" t="s">
        <v>40</v>
      </c>
      <c r="C39" s="2">
        <f>D39+H39+L39+M39+N39+O39+P39+Q39+T39+W39+AD39+AF39+AI39+AM39+AS39+AT39+AU39</f>
        <v>119422</v>
      </c>
      <c r="D39" s="15">
        <f>SUM(E39:G39)</f>
        <v>49950</v>
      </c>
      <c r="E39" s="4">
        <v>15200</v>
      </c>
      <c r="F39" s="4">
        <v>16050</v>
      </c>
      <c r="G39" s="4">
        <v>18700</v>
      </c>
      <c r="H39" s="15">
        <f>SUM(I39:K39)</f>
        <v>20050</v>
      </c>
      <c r="I39" s="4">
        <v>12250</v>
      </c>
      <c r="J39" s="4">
        <v>5000</v>
      </c>
      <c r="K39" s="4">
        <v>2800</v>
      </c>
      <c r="L39" s="15"/>
      <c r="M39" s="15"/>
      <c r="N39" s="15">
        <v>9947</v>
      </c>
      <c r="O39" s="15"/>
      <c r="P39" s="16">
        <v>2750</v>
      </c>
      <c r="Q39" s="15">
        <f>SUM(R39:S39)</f>
        <v>0</v>
      </c>
      <c r="R39" s="5"/>
      <c r="S39" s="5"/>
      <c r="T39" s="15">
        <f>SUM(U39:V39)</f>
        <v>16000</v>
      </c>
      <c r="U39" s="4">
        <v>16000</v>
      </c>
      <c r="V39" s="5"/>
      <c r="W39" s="15">
        <f>SUM(X39:AC39)</f>
        <v>0</v>
      </c>
      <c r="X39" s="32"/>
      <c r="Y39" s="4"/>
      <c r="Z39" s="4"/>
      <c r="AA39" s="5"/>
      <c r="AB39" s="5"/>
      <c r="AC39" s="5"/>
      <c r="AD39" s="15">
        <f>SUM(AE39)</f>
        <v>0</v>
      </c>
      <c r="AE39" s="4"/>
      <c r="AF39" s="15">
        <f>SUM(AG39:AH39)</f>
        <v>0</v>
      </c>
      <c r="AG39" s="5"/>
      <c r="AH39" s="5"/>
      <c r="AI39" s="15">
        <f>SUM(AJ39:AL39)</f>
        <v>0</v>
      </c>
      <c r="AJ39" s="9"/>
      <c r="AK39" s="5"/>
      <c r="AL39" s="5"/>
      <c r="AM39" s="19">
        <f>SUM(AN39:AR39)</f>
        <v>0</v>
      </c>
      <c r="AN39" s="5"/>
      <c r="AO39" s="5"/>
      <c r="AP39" s="4"/>
      <c r="AQ39" s="4"/>
      <c r="AR39" s="5"/>
      <c r="AS39" s="20"/>
      <c r="AT39" s="20"/>
      <c r="AU39" s="19">
        <v>20725</v>
      </c>
      <c r="AV39" s="21">
        <f>AW39</f>
        <v>10000</v>
      </c>
      <c r="AW39" s="4">
        <v>10000</v>
      </c>
      <c r="AX39" s="22">
        <f>AY39+BJ39+BP39</f>
        <v>111700</v>
      </c>
      <c r="AY39" s="15">
        <f>SUM(AZ39:BI39)</f>
        <v>38000</v>
      </c>
      <c r="AZ39" s="4"/>
      <c r="BA39" s="4"/>
      <c r="BB39" s="4">
        <v>-12000</v>
      </c>
      <c r="BC39" s="5"/>
      <c r="BD39" s="5"/>
      <c r="BE39" s="5"/>
      <c r="BF39" s="5"/>
      <c r="BG39" s="4">
        <v>50000</v>
      </c>
      <c r="BH39" s="4"/>
      <c r="BI39" s="5"/>
      <c r="BJ39" s="15">
        <f>SUM(BK39:BO39)</f>
        <v>63300</v>
      </c>
      <c r="BK39" s="4"/>
      <c r="BL39" s="4">
        <v>20000</v>
      </c>
      <c r="BM39" s="4"/>
      <c r="BN39" s="4">
        <v>3300</v>
      </c>
      <c r="BO39" s="4">
        <v>40000</v>
      </c>
      <c r="BP39" s="19">
        <v>10400</v>
      </c>
      <c r="BQ39" s="22">
        <f>BR39+CB39</f>
        <v>0</v>
      </c>
      <c r="BR39" s="15">
        <f>SUM(BS39:CA39)</f>
        <v>0</v>
      </c>
      <c r="BS39" s="5"/>
      <c r="BT39" s="5"/>
      <c r="BU39" s="5"/>
      <c r="BV39" s="5"/>
      <c r="BW39" s="5"/>
      <c r="BX39" s="5"/>
      <c r="BY39" s="5"/>
      <c r="BZ39" s="5"/>
      <c r="CA39" s="5"/>
      <c r="CB39" s="15"/>
      <c r="CC39" s="31"/>
      <c r="CD39" s="23">
        <f>CE39</f>
        <v>0</v>
      </c>
      <c r="CE39" s="15">
        <f>SUM(AA39)</f>
        <v>0</v>
      </c>
      <c r="CF39" s="5"/>
      <c r="CG39" s="5"/>
      <c r="CH39" s="5"/>
      <c r="CI39" s="24">
        <f>C39+AV39+AX39+BQ39+CC39+CD39</f>
        <v>241122</v>
      </c>
    </row>
    <row r="40" spans="1:87" x14ac:dyDescent="0.25">
      <c r="A40" s="5">
        <v>2022</v>
      </c>
      <c r="B40" s="9" t="s">
        <v>50</v>
      </c>
      <c r="C40" s="2">
        <f>D40+H40+L40+M40+N40+O40+P40+Q40+T40+W40+AD40+AF40+AI40+AM40+AS40+AT40+AU40</f>
        <v>113866</v>
      </c>
      <c r="D40" s="15">
        <f>SUM(E40:G40)</f>
        <v>38500</v>
      </c>
      <c r="E40" s="4">
        <v>9650</v>
      </c>
      <c r="F40" s="4">
        <v>20950</v>
      </c>
      <c r="G40" s="4">
        <v>7900</v>
      </c>
      <c r="H40" s="15">
        <f>SUM(I40:K40)</f>
        <v>23100</v>
      </c>
      <c r="I40" s="4">
        <v>8100</v>
      </c>
      <c r="J40" s="4">
        <v>15000</v>
      </c>
      <c r="K40" s="4"/>
      <c r="L40" s="15">
        <v>5500</v>
      </c>
      <c r="M40" s="15"/>
      <c r="N40" s="15">
        <v>6866</v>
      </c>
      <c r="O40" s="15"/>
      <c r="P40" s="16">
        <v>20800</v>
      </c>
      <c r="Q40" s="15">
        <f>SUM(R40:S40)</f>
        <v>0</v>
      </c>
      <c r="R40" s="5"/>
      <c r="S40" s="5"/>
      <c r="T40" s="15">
        <f>SUM(U40:V40)</f>
        <v>16500</v>
      </c>
      <c r="U40" s="4">
        <v>15500</v>
      </c>
      <c r="V40" s="4">
        <v>1000</v>
      </c>
      <c r="W40" s="15">
        <f>SUM(X40:AC40)</f>
        <v>0</v>
      </c>
      <c r="X40" s="32"/>
      <c r="Y40" s="4"/>
      <c r="Z40" s="4"/>
      <c r="AA40" s="5"/>
      <c r="AB40" s="5"/>
      <c r="AC40" s="5"/>
      <c r="AD40" s="15">
        <f>SUM(AE40)</f>
        <v>0</v>
      </c>
      <c r="AE40" s="4"/>
      <c r="AF40" s="15">
        <f>SUM(AG40:AH40)</f>
        <v>0</v>
      </c>
      <c r="AG40" s="5"/>
      <c r="AH40" s="5"/>
      <c r="AI40" s="15">
        <f>SUM(AJ40:AL40)</f>
        <v>0</v>
      </c>
      <c r="AJ40" s="9"/>
      <c r="AK40" s="5"/>
      <c r="AL40" s="5"/>
      <c r="AM40" s="19">
        <f>SUM(AN40:AR40)</f>
        <v>0</v>
      </c>
      <c r="AN40" s="5"/>
      <c r="AO40" s="5"/>
      <c r="AP40" s="4"/>
      <c r="AQ40" s="4"/>
      <c r="AR40" s="5"/>
      <c r="AS40" s="20"/>
      <c r="AT40" s="20"/>
      <c r="AU40" s="19">
        <v>2600</v>
      </c>
      <c r="AV40" s="21">
        <f>AW40</f>
        <v>0</v>
      </c>
      <c r="AW40" s="4"/>
      <c r="AX40" s="22">
        <f>AY40+BJ40+BP40</f>
        <v>27300</v>
      </c>
      <c r="AY40" s="15">
        <f>SUM(AZ40:BI40)</f>
        <v>0</v>
      </c>
      <c r="AZ40" s="4"/>
      <c r="BA40" s="4"/>
      <c r="BB40" s="4"/>
      <c r="BC40" s="5"/>
      <c r="BD40" s="5"/>
      <c r="BE40" s="5"/>
      <c r="BF40" s="5"/>
      <c r="BG40" s="4"/>
      <c r="BH40" s="4"/>
      <c r="BI40" s="5"/>
      <c r="BJ40" s="15">
        <f>SUM(BK40:BO40)</f>
        <v>17000</v>
      </c>
      <c r="BK40" s="4">
        <v>10000</v>
      </c>
      <c r="BL40" s="4">
        <v>6000</v>
      </c>
      <c r="BM40" s="4"/>
      <c r="BN40" s="4"/>
      <c r="BO40" s="4">
        <v>1000</v>
      </c>
      <c r="BP40" s="19">
        <v>10300</v>
      </c>
      <c r="BQ40" s="22">
        <f>BR40+CB40</f>
        <v>23300</v>
      </c>
      <c r="BR40" s="15">
        <f>SUM(BS40:CA40)</f>
        <v>0</v>
      </c>
      <c r="BS40" s="5"/>
      <c r="BT40" s="5"/>
      <c r="BU40" s="5"/>
      <c r="BV40" s="5"/>
      <c r="BW40" s="5"/>
      <c r="BX40" s="5"/>
      <c r="BY40" s="5"/>
      <c r="BZ40" s="5"/>
      <c r="CA40" s="5"/>
      <c r="CB40" s="15">
        <v>23300</v>
      </c>
      <c r="CC40" s="31"/>
      <c r="CD40" s="23">
        <f>CE40</f>
        <v>0</v>
      </c>
      <c r="CE40" s="15">
        <f>SUM(AA40)</f>
        <v>0</v>
      </c>
      <c r="CF40" s="5"/>
      <c r="CG40" s="5"/>
      <c r="CH40" s="5"/>
      <c r="CI40" s="24">
        <f>C40+AV40+AX40+BQ40+CC40+CD40</f>
        <v>164466</v>
      </c>
    </row>
    <row r="41" spans="1:87" x14ac:dyDescent="0.25">
      <c r="A41" s="5">
        <v>2022</v>
      </c>
      <c r="B41" s="9" t="s">
        <v>41</v>
      </c>
      <c r="C41" s="2">
        <f>D41+H41+L41+M41+N41+O41+P41+Q41+T41+W41+AD41+AF41+AI41+AM41+AS41+AT41+AU41</f>
        <v>130589</v>
      </c>
      <c r="D41" s="15">
        <f>SUM(E41:G41)</f>
        <v>37300</v>
      </c>
      <c r="E41" s="4">
        <v>22000</v>
      </c>
      <c r="F41" s="4">
        <v>12300</v>
      </c>
      <c r="G41" s="4">
        <v>3000</v>
      </c>
      <c r="H41" s="15">
        <f>SUM(I41:K41)</f>
        <v>30050</v>
      </c>
      <c r="I41" s="4">
        <v>3550</v>
      </c>
      <c r="J41" s="4">
        <v>26500</v>
      </c>
      <c r="K41" s="4"/>
      <c r="L41" s="15">
        <v>25000</v>
      </c>
      <c r="M41" s="15">
        <v>800</v>
      </c>
      <c r="N41" s="15">
        <v>3689</v>
      </c>
      <c r="O41" s="15"/>
      <c r="P41" s="16">
        <v>7500</v>
      </c>
      <c r="Q41" s="15">
        <f>SUM(R41:S41)</f>
        <v>0</v>
      </c>
      <c r="R41" s="5"/>
      <c r="S41" s="5"/>
      <c r="T41" s="15">
        <f>SUM(U41:V41)</f>
        <v>18000</v>
      </c>
      <c r="U41" s="4">
        <v>15500</v>
      </c>
      <c r="V41" s="4">
        <v>2500</v>
      </c>
      <c r="W41" s="15">
        <f>SUM(X41:AC41)</f>
        <v>2100</v>
      </c>
      <c r="X41" s="33">
        <v>2100</v>
      </c>
      <c r="Y41" s="4"/>
      <c r="Z41" s="4"/>
      <c r="AA41" s="5"/>
      <c r="AB41" s="5"/>
      <c r="AC41" s="5"/>
      <c r="AD41" s="15">
        <f>SUM(AE41)</f>
        <v>0</v>
      </c>
      <c r="AE41" s="4"/>
      <c r="AF41" s="15">
        <f>SUM(AG41:AH41)</f>
        <v>0</v>
      </c>
      <c r="AG41" s="5"/>
      <c r="AH41" s="5"/>
      <c r="AI41" s="15">
        <f>SUM(AJ41:AL41)</f>
        <v>0</v>
      </c>
      <c r="AJ41" s="9"/>
      <c r="AK41" s="5"/>
      <c r="AL41" s="5"/>
      <c r="AM41" s="19">
        <f>SUM(AN41:AR41)</f>
        <v>0</v>
      </c>
      <c r="AN41" s="5"/>
      <c r="AO41" s="5"/>
      <c r="AP41" s="4"/>
      <c r="AQ41" s="4"/>
      <c r="AR41" s="5"/>
      <c r="AS41" s="20"/>
      <c r="AT41" s="20"/>
      <c r="AU41" s="19">
        <v>6150</v>
      </c>
      <c r="AV41" s="21">
        <f>AW41</f>
        <v>6000</v>
      </c>
      <c r="AW41" s="4">
        <v>6000</v>
      </c>
      <c r="AX41" s="22">
        <f>AY41+BJ41+BP41</f>
        <v>29200</v>
      </c>
      <c r="AY41" s="15">
        <f>SUM(AZ41:BI41)</f>
        <v>15000</v>
      </c>
      <c r="AZ41" s="4"/>
      <c r="BA41" s="4"/>
      <c r="BB41" s="4"/>
      <c r="BC41" s="5"/>
      <c r="BD41" s="5"/>
      <c r="BE41" s="5"/>
      <c r="BF41" s="5"/>
      <c r="BG41" s="4"/>
      <c r="BH41" s="4">
        <v>15000</v>
      </c>
      <c r="BI41" s="5"/>
      <c r="BJ41" s="15">
        <f>SUM(BK41:BO41)</f>
        <v>10100</v>
      </c>
      <c r="BK41" s="4"/>
      <c r="BL41" s="4">
        <v>10000</v>
      </c>
      <c r="BM41" s="4"/>
      <c r="BN41" s="4"/>
      <c r="BO41" s="4">
        <v>100</v>
      </c>
      <c r="BP41" s="19">
        <v>4100</v>
      </c>
      <c r="BQ41" s="22">
        <f>BR41+CB41</f>
        <v>818150</v>
      </c>
      <c r="BR41" s="15">
        <f>SUM(BS41:CA41)</f>
        <v>818150</v>
      </c>
      <c r="BS41" s="5"/>
      <c r="BT41" s="5"/>
      <c r="BU41" s="5"/>
      <c r="BV41" s="5"/>
      <c r="BW41" s="5"/>
      <c r="BX41" s="5"/>
      <c r="BY41" s="34">
        <v>816050</v>
      </c>
      <c r="BZ41" s="4">
        <v>2100</v>
      </c>
      <c r="CA41" s="5"/>
      <c r="CB41" s="15"/>
      <c r="CC41" s="31"/>
      <c r="CD41" s="23">
        <f>CE41</f>
        <v>0</v>
      </c>
      <c r="CE41" s="15">
        <f>SUM(AA41)</f>
        <v>0</v>
      </c>
      <c r="CF41" s="5"/>
      <c r="CG41" s="5"/>
      <c r="CH41" s="5"/>
      <c r="CI41" s="24">
        <f>C41+AV41+AX41+BQ41+CC41+CD41</f>
        <v>983939</v>
      </c>
    </row>
    <row r="42" spans="1:87" x14ac:dyDescent="0.25">
      <c r="A42" s="5">
        <v>2022</v>
      </c>
      <c r="B42" s="9" t="s">
        <v>42</v>
      </c>
      <c r="C42" s="2">
        <f>D42+H42+L42+M42+N42+O42+P42+Q42+T42+W42+AD42+AF42+AI42+AM42+AS42+AT42+AU42</f>
        <v>164860</v>
      </c>
      <c r="D42" s="15">
        <f>SUM(E42:G42)</f>
        <v>39200</v>
      </c>
      <c r="E42" s="4">
        <v>16550</v>
      </c>
      <c r="F42" s="4">
        <v>19150</v>
      </c>
      <c r="G42" s="4">
        <v>3500</v>
      </c>
      <c r="H42" s="15">
        <f>SUM(I42:K42)</f>
        <v>32000</v>
      </c>
      <c r="I42" s="4">
        <v>4400</v>
      </c>
      <c r="J42" s="4">
        <v>25600</v>
      </c>
      <c r="K42" s="4">
        <v>2000</v>
      </c>
      <c r="L42" s="15">
        <v>5100</v>
      </c>
      <c r="M42" s="15">
        <v>5400</v>
      </c>
      <c r="N42" s="15">
        <v>9041</v>
      </c>
      <c r="O42" s="15"/>
      <c r="P42" s="16"/>
      <c r="Q42" s="15">
        <f>SUM(R42:S42)</f>
        <v>0</v>
      </c>
      <c r="R42" s="5"/>
      <c r="S42" s="5"/>
      <c r="T42" s="15">
        <f>SUM(U42:V42)</f>
        <v>16200</v>
      </c>
      <c r="U42" s="4">
        <v>15500</v>
      </c>
      <c r="V42" s="4">
        <v>700</v>
      </c>
      <c r="W42" s="15">
        <f>SUM(X42:AC42)</f>
        <v>5100</v>
      </c>
      <c r="X42" s="33">
        <v>5100</v>
      </c>
      <c r="Y42" s="4"/>
      <c r="Z42" s="4"/>
      <c r="AA42" s="5"/>
      <c r="AB42" s="5"/>
      <c r="AC42" s="5"/>
      <c r="AD42" s="15">
        <f>SUM(AE42)</f>
        <v>0</v>
      </c>
      <c r="AE42" s="4"/>
      <c r="AF42" s="15">
        <f>SUM(AG42:AH42)</f>
        <v>0</v>
      </c>
      <c r="AG42" s="5"/>
      <c r="AH42" s="5"/>
      <c r="AI42" s="15">
        <f>SUM(AJ42:AL42)</f>
        <v>0</v>
      </c>
      <c r="AJ42" s="9"/>
      <c r="AK42" s="5"/>
      <c r="AL42" s="5"/>
      <c r="AM42" s="19">
        <f>SUM(AN42:AR42)</f>
        <v>0</v>
      </c>
      <c r="AN42" s="5"/>
      <c r="AO42" s="5"/>
      <c r="AP42" s="4"/>
      <c r="AQ42" s="4"/>
      <c r="AR42" s="5"/>
      <c r="AS42" s="20"/>
      <c r="AT42" s="20">
        <v>37000</v>
      </c>
      <c r="AU42" s="19">
        <v>15819</v>
      </c>
      <c r="AV42" s="21">
        <f>AW42</f>
        <v>35700</v>
      </c>
      <c r="AW42" s="4">
        <v>35700</v>
      </c>
      <c r="AX42" s="22">
        <f>AY42+BJ42+BP42</f>
        <v>-70700</v>
      </c>
      <c r="AY42" s="15">
        <f>SUM(AZ42:BI42)</f>
        <v>-50000</v>
      </c>
      <c r="AZ42" s="4"/>
      <c r="BA42" s="4"/>
      <c r="BB42" s="4"/>
      <c r="BC42" s="5"/>
      <c r="BD42" s="5"/>
      <c r="BE42" s="5"/>
      <c r="BF42" s="5"/>
      <c r="BG42" s="4">
        <v>-50000</v>
      </c>
      <c r="BH42" s="4"/>
      <c r="BI42" s="5"/>
      <c r="BJ42" s="15">
        <f>SUM(BK42:BO42)</f>
        <v>-25000</v>
      </c>
      <c r="BK42" s="4">
        <v>-20000</v>
      </c>
      <c r="BL42" s="4"/>
      <c r="BM42" s="4"/>
      <c r="BN42" s="4"/>
      <c r="BO42" s="4">
        <v>-5000</v>
      </c>
      <c r="BP42" s="19">
        <v>4300</v>
      </c>
      <c r="BQ42" s="22">
        <f>BR42+CB42</f>
        <v>270880</v>
      </c>
      <c r="BR42" s="15">
        <f>SUM(BS42:CA42)</f>
        <v>270880</v>
      </c>
      <c r="BS42" s="5"/>
      <c r="BT42" s="5"/>
      <c r="BU42" s="5"/>
      <c r="BV42" s="5"/>
      <c r="BW42" s="5"/>
      <c r="BX42" s="5"/>
      <c r="BY42" s="4">
        <v>270880</v>
      </c>
      <c r="BZ42" s="4"/>
      <c r="CA42" s="5"/>
      <c r="CB42" s="15"/>
      <c r="CC42" s="31"/>
      <c r="CD42" s="23">
        <f>CE42</f>
        <v>0</v>
      </c>
      <c r="CE42" s="15">
        <f>SUM(AA42)</f>
        <v>0</v>
      </c>
      <c r="CF42" s="5"/>
      <c r="CG42" s="5"/>
      <c r="CH42" s="5"/>
      <c r="CI42" s="24">
        <f>C42+AV42+AX42+BQ42+CC42+CD42</f>
        <v>400740</v>
      </c>
    </row>
    <row r="43" spans="1:87" x14ac:dyDescent="0.25">
      <c r="A43" s="5">
        <v>2022</v>
      </c>
      <c r="B43" s="9" t="s">
        <v>43</v>
      </c>
      <c r="C43" s="2">
        <f>D43+H43+L43+M43+N43+O43+P43+Q43+T43+W43+AD43+AF43+AI43+AM43+AS43+AT43+AU43</f>
        <v>351396</v>
      </c>
      <c r="D43" s="15">
        <f>SUM(E43:G43)</f>
        <v>65450</v>
      </c>
      <c r="E43" s="4">
        <v>24550</v>
      </c>
      <c r="F43" s="4">
        <v>19350</v>
      </c>
      <c r="G43" s="4">
        <v>21550</v>
      </c>
      <c r="H43" s="15">
        <f>SUM(I43:K43)</f>
        <v>64175</v>
      </c>
      <c r="I43" s="4">
        <v>3000</v>
      </c>
      <c r="J43" s="4">
        <v>45825</v>
      </c>
      <c r="K43" s="4">
        <v>15350</v>
      </c>
      <c r="L43" s="15">
        <v>8100</v>
      </c>
      <c r="M43" s="15"/>
      <c r="N43" s="15">
        <v>8261</v>
      </c>
      <c r="O43" s="15"/>
      <c r="P43" s="16">
        <v>10435</v>
      </c>
      <c r="Q43" s="15">
        <f>SUM(R43:S43)</f>
        <v>3000</v>
      </c>
      <c r="R43" s="5"/>
      <c r="S43" s="4">
        <v>3000</v>
      </c>
      <c r="T43" s="15">
        <f>SUM(U43:V43)</f>
        <v>16300</v>
      </c>
      <c r="U43" s="4">
        <v>15500</v>
      </c>
      <c r="V43" s="4">
        <v>800</v>
      </c>
      <c r="W43" s="15">
        <f>SUM(X43:AC43)</f>
        <v>20400</v>
      </c>
      <c r="X43" s="33">
        <v>20400</v>
      </c>
      <c r="Y43" s="4"/>
      <c r="Z43" s="4"/>
      <c r="AA43" s="5"/>
      <c r="AB43" s="5"/>
      <c r="AC43" s="5"/>
      <c r="AD43" s="15">
        <f>SUM(AE43)</f>
        <v>21000</v>
      </c>
      <c r="AE43" s="4">
        <v>21000</v>
      </c>
      <c r="AF43" s="15">
        <f>SUM(AG43:AH43)</f>
        <v>0</v>
      </c>
      <c r="AG43" s="5"/>
      <c r="AH43" s="5"/>
      <c r="AI43" s="15">
        <f>SUM(AJ43:AL43)</f>
        <v>0</v>
      </c>
      <c r="AJ43" s="9"/>
      <c r="AK43" s="5"/>
      <c r="AL43" s="5"/>
      <c r="AM43" s="19">
        <f>SUM(AN43:AR43)</f>
        <v>0</v>
      </c>
      <c r="AN43" s="5"/>
      <c r="AO43" s="5"/>
      <c r="AP43" s="4"/>
      <c r="AQ43" s="4"/>
      <c r="AR43" s="5"/>
      <c r="AS43" s="20"/>
      <c r="AT43" s="20">
        <v>114850</v>
      </c>
      <c r="AU43" s="19">
        <v>19425</v>
      </c>
      <c r="AV43" s="21">
        <f>AW43</f>
        <v>27000</v>
      </c>
      <c r="AW43" s="4">
        <v>27000</v>
      </c>
      <c r="AX43" s="22">
        <f>AY43+BJ43+BP43</f>
        <v>8350</v>
      </c>
      <c r="AY43" s="15">
        <f>SUM(AZ43:BI43)</f>
        <v>0</v>
      </c>
      <c r="AZ43" s="4"/>
      <c r="BA43" s="4"/>
      <c r="BB43" s="4"/>
      <c r="BC43" s="5"/>
      <c r="BD43" s="5"/>
      <c r="BE43" s="5"/>
      <c r="BF43" s="5"/>
      <c r="BG43" s="4"/>
      <c r="BH43" s="4"/>
      <c r="BI43" s="5"/>
      <c r="BJ43" s="15">
        <f>SUM(BK43:BO43)</f>
        <v>-16000</v>
      </c>
      <c r="BK43" s="4">
        <v>-26000</v>
      </c>
      <c r="BL43" s="4">
        <v>10000</v>
      </c>
      <c r="BM43" s="4"/>
      <c r="BN43" s="4"/>
      <c r="BO43" s="4"/>
      <c r="BP43" s="19">
        <v>24350</v>
      </c>
      <c r="BQ43" s="22">
        <f>BR43+CB43</f>
        <v>170220</v>
      </c>
      <c r="BR43" s="15">
        <f>SUM(BS43:CA43)</f>
        <v>170220</v>
      </c>
      <c r="BS43" s="5"/>
      <c r="BT43" s="5"/>
      <c r="BU43" s="5"/>
      <c r="BV43" s="5"/>
      <c r="BW43" s="5"/>
      <c r="BX43" s="5"/>
      <c r="BY43" s="4">
        <v>170220</v>
      </c>
      <c r="BZ43" s="4"/>
      <c r="CA43" s="5"/>
      <c r="CB43" s="15"/>
      <c r="CC43" s="31"/>
      <c r="CD43" s="23">
        <f>CE43</f>
        <v>0</v>
      </c>
      <c r="CE43" s="15">
        <f>SUM(AA43)</f>
        <v>0</v>
      </c>
      <c r="CF43" s="5"/>
      <c r="CG43" s="5"/>
      <c r="CH43" s="5"/>
      <c r="CI43" s="24">
        <f>C43+AV43+AX43+BQ43+CC43+CD43</f>
        <v>556966</v>
      </c>
    </row>
    <row r="44" spans="1:87" x14ac:dyDescent="0.25">
      <c r="A44" s="5">
        <v>2022</v>
      </c>
      <c r="B44" s="9" t="s">
        <v>44</v>
      </c>
      <c r="C44" s="2">
        <f>D44+H44+L44+M44+N44+O44+P44+Q44+T44+W44+AD44+AF44+AI44+AM44+AS44+AT44+AU44</f>
        <v>407706</v>
      </c>
      <c r="D44" s="15">
        <f>SUM(E44:G44)</f>
        <v>57575</v>
      </c>
      <c r="E44" s="4">
        <v>18300</v>
      </c>
      <c r="F44" s="4">
        <v>32575</v>
      </c>
      <c r="G44" s="4">
        <v>6700</v>
      </c>
      <c r="H44" s="15">
        <f>SUM(I44:K44)</f>
        <v>48150</v>
      </c>
      <c r="I44" s="4">
        <v>2450</v>
      </c>
      <c r="J44" s="4">
        <v>19000</v>
      </c>
      <c r="K44" s="4">
        <v>26700</v>
      </c>
      <c r="L44" s="15">
        <v>5100</v>
      </c>
      <c r="M44" s="15"/>
      <c r="N44" s="15">
        <v>11856</v>
      </c>
      <c r="O44" s="15">
        <v>55000</v>
      </c>
      <c r="P44" s="16"/>
      <c r="Q44" s="15">
        <f>SUM(R44:S44)</f>
        <v>0</v>
      </c>
      <c r="R44" s="5"/>
      <c r="S44" s="4"/>
      <c r="T44" s="15">
        <f>SUM(U44:V44)</f>
        <v>17500</v>
      </c>
      <c r="U44" s="4">
        <v>15500</v>
      </c>
      <c r="V44" s="4">
        <v>2000</v>
      </c>
      <c r="W44" s="15">
        <f>SUM(X44:AC44)</f>
        <v>34200</v>
      </c>
      <c r="X44" s="33">
        <v>9200</v>
      </c>
      <c r="Y44" s="4"/>
      <c r="Z44" s="4"/>
      <c r="AA44" s="5"/>
      <c r="AB44" s="4">
        <v>25000</v>
      </c>
      <c r="AC44" s="4"/>
      <c r="AD44" s="15">
        <f>SUM(AE44)</f>
        <v>0</v>
      </c>
      <c r="AE44" s="4"/>
      <c r="AF44" s="15">
        <f>SUM(AG44:AH44)</f>
        <v>0</v>
      </c>
      <c r="AG44" s="5"/>
      <c r="AH44" s="5"/>
      <c r="AI44" s="15">
        <f>SUM(AJ44:AL44)</f>
        <v>0</v>
      </c>
      <c r="AJ44" s="9"/>
      <c r="AK44" s="5"/>
      <c r="AL44" s="5"/>
      <c r="AM44" s="19">
        <f>SUM(AN44:AR44)</f>
        <v>5200</v>
      </c>
      <c r="AN44" s="5">
        <v>5200</v>
      </c>
      <c r="AO44" s="5"/>
      <c r="AP44" s="4"/>
      <c r="AQ44" s="4"/>
      <c r="AR44" s="5"/>
      <c r="AS44" s="20">
        <v>146175</v>
      </c>
      <c r="AT44" s="20">
        <v>3650</v>
      </c>
      <c r="AU44" s="19">
        <v>23300</v>
      </c>
      <c r="AV44" s="21">
        <f>AW44</f>
        <v>29400</v>
      </c>
      <c r="AW44" s="4">
        <v>29400</v>
      </c>
      <c r="AX44" s="22">
        <f>AY44+BJ44+BP44</f>
        <v>70700</v>
      </c>
      <c r="AY44" s="15">
        <f>SUM(AZ44:BI44)</f>
        <v>-5100</v>
      </c>
      <c r="AZ44" s="4">
        <v>-5100</v>
      </c>
      <c r="BA44" s="4"/>
      <c r="BB44" s="4"/>
      <c r="BC44" s="5"/>
      <c r="BD44" s="5"/>
      <c r="BE44" s="5"/>
      <c r="BF44" s="5"/>
      <c r="BG44" s="4"/>
      <c r="BH44" s="4"/>
      <c r="BI44" s="5"/>
      <c r="BJ44" s="15">
        <f>SUM(BK44:BO44)</f>
        <v>67500</v>
      </c>
      <c r="BK44" s="4"/>
      <c r="BL44" s="27">
        <v>15000</v>
      </c>
      <c r="BM44" s="4"/>
      <c r="BN44" s="4">
        <v>50000</v>
      </c>
      <c r="BO44" s="4">
        <v>2500</v>
      </c>
      <c r="BP44" s="19">
        <v>8300</v>
      </c>
      <c r="BQ44" s="22">
        <f>BR44+CB44</f>
        <v>210450</v>
      </c>
      <c r="BR44" s="15">
        <f>SUM(BS44:CA44)</f>
        <v>210450</v>
      </c>
      <c r="BS44" s="5"/>
      <c r="BT44" s="5"/>
      <c r="BU44" s="5"/>
      <c r="BV44" s="5"/>
      <c r="BW44" s="5"/>
      <c r="BX44" s="5"/>
      <c r="BY44" s="4">
        <v>210450</v>
      </c>
      <c r="BZ44" s="4"/>
      <c r="CA44" s="5"/>
      <c r="CB44" s="15"/>
      <c r="CC44" s="31"/>
      <c r="CD44" s="23">
        <f>CE44</f>
        <v>25000</v>
      </c>
      <c r="CE44" s="15">
        <f>SUM(AA44:AB44)</f>
        <v>25000</v>
      </c>
      <c r="CF44" s="5"/>
      <c r="CG44" s="5"/>
      <c r="CH44" s="5"/>
      <c r="CI44" s="24">
        <f>C44+AV44+AX44+BQ44+CC44+CD44</f>
        <v>743256</v>
      </c>
    </row>
    <row r="45" spans="1:87" x14ac:dyDescent="0.25">
      <c r="A45" s="5">
        <v>2023</v>
      </c>
      <c r="B45" s="9" t="s">
        <v>45</v>
      </c>
      <c r="C45" s="2">
        <f>D45+H45+L45+M45+N45+O45+P45+Q45+T45+W45+AD45+AF45+AI45+AM45+AS45+AT45+AU45</f>
        <v>491157</v>
      </c>
      <c r="D45" s="15">
        <f>SUM(E45:G45)</f>
        <v>65025</v>
      </c>
      <c r="E45" s="4">
        <v>40575</v>
      </c>
      <c r="F45" s="4">
        <v>13600</v>
      </c>
      <c r="G45" s="4">
        <v>10850</v>
      </c>
      <c r="H45" s="15">
        <f>SUM(I45:K45)</f>
        <v>80650</v>
      </c>
      <c r="I45" s="4">
        <v>8150</v>
      </c>
      <c r="J45" s="4">
        <v>21500</v>
      </c>
      <c r="K45" s="4">
        <v>51000</v>
      </c>
      <c r="L45" s="15">
        <v>32300</v>
      </c>
      <c r="M45" s="15">
        <v>1700</v>
      </c>
      <c r="N45" s="15">
        <v>24732</v>
      </c>
      <c r="O45" s="15">
        <v>109000</v>
      </c>
      <c r="P45" s="16">
        <v>6250</v>
      </c>
      <c r="Q45" s="15">
        <f>SUM(R45:S45)</f>
        <v>0</v>
      </c>
      <c r="R45" s="5"/>
      <c r="S45" s="4"/>
      <c r="T45" s="15">
        <f>SUM(U45:V45)</f>
        <v>18500</v>
      </c>
      <c r="U45" s="4">
        <v>15500</v>
      </c>
      <c r="V45" s="4">
        <v>3000</v>
      </c>
      <c r="W45" s="15">
        <f>SUM(X45:AC45)</f>
        <v>6600</v>
      </c>
      <c r="X45" s="33">
        <v>6600</v>
      </c>
      <c r="Y45" s="4"/>
      <c r="Z45" s="4"/>
      <c r="AA45" s="5"/>
      <c r="AB45" s="4"/>
      <c r="AC45" s="4"/>
      <c r="AD45" s="15">
        <f>SUM(AE45)</f>
        <v>134100</v>
      </c>
      <c r="AE45" s="4">
        <v>134100</v>
      </c>
      <c r="AF45" s="15">
        <f>SUM(AG45:AH45)</f>
        <v>0</v>
      </c>
      <c r="AG45" s="5"/>
      <c r="AH45" s="5"/>
      <c r="AI45" s="15">
        <f>SUM(AJ45:AL45)</f>
        <v>0</v>
      </c>
      <c r="AJ45" s="9"/>
      <c r="AK45" s="5"/>
      <c r="AL45" s="5"/>
      <c r="AM45" s="19">
        <f>SUM(AN45:AR45)</f>
        <v>0</v>
      </c>
      <c r="AN45" s="5"/>
      <c r="AO45" s="5"/>
      <c r="AP45" s="4"/>
      <c r="AQ45" s="4"/>
      <c r="AR45" s="5"/>
      <c r="AS45" s="20"/>
      <c r="AT45" s="20">
        <v>3850</v>
      </c>
      <c r="AU45" s="19">
        <v>8450</v>
      </c>
      <c r="AV45" s="21">
        <f>AW45</f>
        <v>51750</v>
      </c>
      <c r="AW45" s="4">
        <v>51750</v>
      </c>
      <c r="AX45" s="22">
        <f>AY45+BJ45+BP45</f>
        <v>-49000</v>
      </c>
      <c r="AY45" s="15">
        <f>SUM(AZ45:BI45)</f>
        <v>0</v>
      </c>
      <c r="AZ45" s="4"/>
      <c r="BA45" s="4"/>
      <c r="BB45" s="4"/>
      <c r="BC45" s="5"/>
      <c r="BD45" s="5"/>
      <c r="BE45" s="5"/>
      <c r="BF45" s="5"/>
      <c r="BG45" s="4"/>
      <c r="BH45" s="4"/>
      <c r="BI45" s="5"/>
      <c r="BJ45" s="15">
        <f>SUM(BK45:BO45)</f>
        <v>-50000</v>
      </c>
      <c r="BK45" s="34"/>
      <c r="BL45" s="34"/>
      <c r="BM45" s="34"/>
      <c r="BN45" s="4">
        <v>-50000</v>
      </c>
      <c r="BO45" s="4"/>
      <c r="BP45" s="19">
        <v>1000</v>
      </c>
      <c r="BQ45" s="22">
        <f>BR45+CB45</f>
        <v>207350</v>
      </c>
      <c r="BR45" s="15">
        <f>SUM(BS45:CA45)</f>
        <v>207350</v>
      </c>
      <c r="BS45" s="5"/>
      <c r="BT45" s="5"/>
      <c r="BU45" s="5"/>
      <c r="BV45" s="5"/>
      <c r="BW45" s="5"/>
      <c r="BX45" s="5"/>
      <c r="BY45" s="4">
        <v>157350</v>
      </c>
      <c r="BZ45" s="4">
        <v>50000</v>
      </c>
      <c r="CA45" s="5"/>
      <c r="CB45" s="15"/>
      <c r="CC45" s="31"/>
      <c r="CD45" s="23">
        <f>CE45</f>
        <v>0</v>
      </c>
      <c r="CE45" s="15">
        <f>SUM(AA45:AC45)</f>
        <v>0</v>
      </c>
      <c r="CF45" s="5"/>
      <c r="CG45" s="5"/>
      <c r="CH45" s="5"/>
      <c r="CI45" s="24">
        <f>C45+AV45+AX45+BQ45+CC45+CD45</f>
        <v>701257</v>
      </c>
    </row>
    <row r="46" spans="1:87" x14ac:dyDescent="0.25">
      <c r="A46" s="5">
        <v>2023</v>
      </c>
      <c r="B46" s="9" t="s">
        <v>46</v>
      </c>
      <c r="C46" s="2">
        <f>D46+H46+L46+M46+N46+O46+P46+Q46+T46+W46+AD46+AF46+AI46+AM46+AS46+AT46+AU46</f>
        <v>134100</v>
      </c>
      <c r="D46" s="15">
        <f>SUM(E46:G46)</f>
        <v>0</v>
      </c>
      <c r="E46" s="4"/>
      <c r="F46" s="4"/>
      <c r="G46" s="4"/>
      <c r="H46" s="15">
        <f>SUM(I46:K46)</f>
        <v>0</v>
      </c>
      <c r="I46" s="4"/>
      <c r="J46" s="4"/>
      <c r="K46" s="4"/>
      <c r="L46" s="15"/>
      <c r="M46" s="15"/>
      <c r="N46" s="15"/>
      <c r="O46" s="15"/>
      <c r="P46" s="16"/>
      <c r="Q46" s="15">
        <f>SUM(R46:S46)</f>
        <v>0</v>
      </c>
      <c r="R46" s="5"/>
      <c r="S46" s="4"/>
      <c r="T46" s="15">
        <f>SUM(U46:V46)</f>
        <v>0</v>
      </c>
      <c r="U46" s="4"/>
      <c r="V46" s="4"/>
      <c r="W46" s="15">
        <f>SUM(X46:AC46)</f>
        <v>0</v>
      </c>
      <c r="X46" s="33"/>
      <c r="Y46" s="4"/>
      <c r="Z46" s="4"/>
      <c r="AA46" s="5"/>
      <c r="AB46" s="4"/>
      <c r="AC46" s="4"/>
      <c r="AD46" s="15">
        <f>SUM(AE46)</f>
        <v>0</v>
      </c>
      <c r="AE46" s="4"/>
      <c r="AF46" s="15">
        <f>SUM(AG46:AH46)</f>
        <v>0</v>
      </c>
      <c r="AG46" s="5"/>
      <c r="AH46" s="5"/>
      <c r="AI46" s="15">
        <f>SUM(AJ46:AL46)</f>
        <v>0</v>
      </c>
      <c r="AJ46" s="9"/>
      <c r="AK46" s="5"/>
      <c r="AL46" s="5"/>
      <c r="AM46" s="19">
        <f>SUM(AN46:AR46)</f>
        <v>0</v>
      </c>
      <c r="AN46" s="5"/>
      <c r="AO46" s="5"/>
      <c r="AP46" s="4"/>
      <c r="AQ46" s="4"/>
      <c r="AR46" s="5"/>
      <c r="AS46" s="20"/>
      <c r="AT46" s="20">
        <v>134100</v>
      </c>
      <c r="AU46" s="19"/>
      <c r="AV46" s="21">
        <f>AW46</f>
        <v>0</v>
      </c>
      <c r="AW46" s="4"/>
      <c r="AX46" s="22">
        <f>AY46+BJ46+BP46</f>
        <v>0</v>
      </c>
      <c r="AY46" s="15">
        <f>SUM(AZ46:BI46)</f>
        <v>0</v>
      </c>
      <c r="AZ46" s="4"/>
      <c r="BA46" s="4"/>
      <c r="BB46" s="4"/>
      <c r="BC46" s="5"/>
      <c r="BD46" s="5"/>
      <c r="BE46" s="5"/>
      <c r="BF46" s="5"/>
      <c r="BG46" s="4"/>
      <c r="BH46" s="4"/>
      <c r="BI46" s="5"/>
      <c r="BJ46" s="15">
        <f>SUM(BK46:BO46)</f>
        <v>0</v>
      </c>
      <c r="BK46" s="34"/>
      <c r="BL46" s="34"/>
      <c r="BM46" s="34"/>
      <c r="BN46" s="4"/>
      <c r="BO46" s="4"/>
      <c r="BP46" s="19"/>
      <c r="BQ46" s="22">
        <f>BR46+CB46</f>
        <v>0</v>
      </c>
      <c r="BR46" s="15">
        <f>SUM(BS46:CA46)</f>
        <v>0</v>
      </c>
      <c r="BS46" s="5"/>
      <c r="BT46" s="5"/>
      <c r="BU46" s="5"/>
      <c r="BV46" s="5"/>
      <c r="BW46" s="5"/>
      <c r="BX46" s="5"/>
      <c r="BY46" s="4"/>
      <c r="BZ46" s="4"/>
      <c r="CA46" s="5"/>
      <c r="CB46" s="15"/>
      <c r="CC46" s="31"/>
      <c r="CD46" s="23">
        <f>CE46</f>
        <v>0</v>
      </c>
      <c r="CE46" s="15">
        <f>SUM(AA46:AC46)</f>
        <v>0</v>
      </c>
      <c r="CF46" s="5"/>
      <c r="CG46" s="5"/>
      <c r="CH46" s="5"/>
      <c r="CI46" s="24">
        <f>C46+AV46+AX46+BQ46+CC46+CD46</f>
        <v>134100</v>
      </c>
    </row>
    <row r="47" spans="1:87" x14ac:dyDescent="0.25">
      <c r="A47" s="5">
        <v>2023</v>
      </c>
      <c r="B47" s="9" t="s">
        <v>39</v>
      </c>
      <c r="C47" s="2">
        <f>D47+H47+L47+M47+N47+O47+P47+Q47+T47+W47+AD47+AF47+AI47+AM47+AS47+AT47+AU47</f>
        <v>144850</v>
      </c>
      <c r="D47" s="15">
        <f>SUM(E47:G47)</f>
        <v>15850</v>
      </c>
      <c r="E47" s="4">
        <v>3300</v>
      </c>
      <c r="F47" s="4">
        <v>3550</v>
      </c>
      <c r="G47" s="4">
        <v>9000</v>
      </c>
      <c r="H47" s="15">
        <f>SUM(I47:K47)</f>
        <v>30000</v>
      </c>
      <c r="I47" s="4"/>
      <c r="J47" s="4">
        <v>20000</v>
      </c>
      <c r="K47" s="4">
        <v>10000</v>
      </c>
      <c r="L47" s="15">
        <v>1900</v>
      </c>
      <c r="M47" s="15">
        <v>1300</v>
      </c>
      <c r="N47" s="15">
        <v>18700</v>
      </c>
      <c r="O47" s="15"/>
      <c r="P47" s="16"/>
      <c r="Q47" s="15">
        <f>SUM(R47:S47)</f>
        <v>1600</v>
      </c>
      <c r="R47" s="5"/>
      <c r="S47" s="4">
        <v>1600</v>
      </c>
      <c r="T47" s="15">
        <f>SUM(U47:V47)</f>
        <v>15800</v>
      </c>
      <c r="U47" s="4">
        <v>15500</v>
      </c>
      <c r="V47" s="4">
        <v>300</v>
      </c>
      <c r="W47" s="15">
        <f>SUM(X47:AC47)</f>
        <v>10700</v>
      </c>
      <c r="X47" s="33"/>
      <c r="Y47" s="4"/>
      <c r="Z47" s="4"/>
      <c r="AA47" s="5"/>
      <c r="AB47" s="4"/>
      <c r="AC47" s="4">
        <v>10700</v>
      </c>
      <c r="AD47" s="15">
        <f>SUM(AE47)</f>
        <v>0</v>
      </c>
      <c r="AE47" s="4"/>
      <c r="AF47" s="15">
        <f>SUM(AG47:AH47)</f>
        <v>0</v>
      </c>
      <c r="AG47" s="5"/>
      <c r="AH47" s="5"/>
      <c r="AI47" s="15">
        <f>SUM(AJ47:AL47)</f>
        <v>0</v>
      </c>
      <c r="AJ47" s="9"/>
      <c r="AK47" s="5"/>
      <c r="AL47" s="5"/>
      <c r="AM47" s="19">
        <f>SUM(AN47:AR47)</f>
        <v>0</v>
      </c>
      <c r="AN47" s="5"/>
      <c r="AO47" s="5"/>
      <c r="AP47" s="4"/>
      <c r="AQ47" s="4"/>
      <c r="AR47" s="5"/>
      <c r="AS47" s="20"/>
      <c r="AT47" s="20"/>
      <c r="AU47" s="19">
        <v>49000</v>
      </c>
      <c r="AV47" s="21">
        <f>AW47</f>
        <v>30000</v>
      </c>
      <c r="AW47" s="4">
        <v>30000</v>
      </c>
      <c r="AX47" s="22">
        <f>AY47+BJ47+BP47</f>
        <v>45300</v>
      </c>
      <c r="AY47" s="15">
        <f>SUM(AZ47:BI47)</f>
        <v>0</v>
      </c>
      <c r="AZ47" s="4"/>
      <c r="BA47" s="4"/>
      <c r="BB47" s="4"/>
      <c r="BC47" s="5"/>
      <c r="BD47" s="5"/>
      <c r="BE47" s="5"/>
      <c r="BF47" s="5"/>
      <c r="BG47" s="4"/>
      <c r="BH47" s="4"/>
      <c r="BI47" s="5"/>
      <c r="BJ47" s="15">
        <f>SUM(BK47:BO47)</f>
        <v>0</v>
      </c>
      <c r="BK47" s="34"/>
      <c r="BL47" s="34"/>
      <c r="BM47" s="34"/>
      <c r="BN47" s="4"/>
      <c r="BO47" s="4"/>
      <c r="BP47" s="19">
        <v>45300</v>
      </c>
      <c r="BQ47" s="22">
        <f>BR47+CB47</f>
        <v>11000</v>
      </c>
      <c r="BR47" s="15">
        <f>SUM(BS47:CA47)</f>
        <v>11000</v>
      </c>
      <c r="BS47" s="5"/>
      <c r="BT47" s="5"/>
      <c r="BU47" s="5"/>
      <c r="BV47" s="5"/>
      <c r="BW47" s="5"/>
      <c r="BX47" s="5"/>
      <c r="BY47" s="4">
        <v>11000</v>
      </c>
      <c r="BZ47" s="4"/>
      <c r="CA47" s="5"/>
      <c r="CB47" s="15"/>
      <c r="CC47" s="31"/>
      <c r="CD47" s="23">
        <f>CE47</f>
        <v>10700</v>
      </c>
      <c r="CE47" s="15">
        <f>SUM(AA47:AC47)</f>
        <v>10700</v>
      </c>
      <c r="CF47" s="5"/>
      <c r="CG47" s="5"/>
      <c r="CH47" s="5"/>
      <c r="CI47" s="24">
        <f>C47+AV47+AX47+BQ47+CC47+CD47</f>
        <v>241850</v>
      </c>
    </row>
    <row r="48" spans="1:87" x14ac:dyDescent="0.25">
      <c r="A48" s="5">
        <v>2023</v>
      </c>
      <c r="B48" s="9" t="s">
        <v>40</v>
      </c>
      <c r="C48" s="2">
        <f>D48+H48+L48+M48+N48+O48+P48+Q48+T48+W48+AD48+AF48+AI48+AM48+AS48+AT48+AU48</f>
        <v>56550</v>
      </c>
      <c r="D48" s="15">
        <f>SUM(E48:G48)</f>
        <v>11500</v>
      </c>
      <c r="E48" s="4">
        <v>1950</v>
      </c>
      <c r="F48" s="4">
        <v>6850</v>
      </c>
      <c r="G48" s="4">
        <v>2700</v>
      </c>
      <c r="H48" s="15">
        <f>SUM(I48:K48)</f>
        <v>24500</v>
      </c>
      <c r="I48" s="4">
        <v>4500</v>
      </c>
      <c r="J48" s="4">
        <v>20000</v>
      </c>
      <c r="K48" s="4"/>
      <c r="L48" s="15"/>
      <c r="M48" s="15"/>
      <c r="N48" s="15"/>
      <c r="O48" s="15"/>
      <c r="P48" s="16"/>
      <c r="Q48" s="15">
        <f>SUM(R48:S48)</f>
        <v>0</v>
      </c>
      <c r="R48" s="5"/>
      <c r="S48" s="4"/>
      <c r="T48" s="15">
        <f>SUM(U48:V48)</f>
        <v>15900</v>
      </c>
      <c r="U48" s="4">
        <v>15500</v>
      </c>
      <c r="V48" s="4">
        <v>400</v>
      </c>
      <c r="W48" s="15">
        <f>SUM(X48:AC48)</f>
        <v>0</v>
      </c>
      <c r="X48" s="33"/>
      <c r="Y48" s="4"/>
      <c r="Z48" s="4"/>
      <c r="AA48" s="5"/>
      <c r="AB48" s="4"/>
      <c r="AC48" s="4"/>
      <c r="AD48" s="15">
        <f>SUM(AE48)</f>
        <v>0</v>
      </c>
      <c r="AE48" s="4"/>
      <c r="AF48" s="15">
        <f>SUM(AG48:AH48)</f>
        <v>0</v>
      </c>
      <c r="AG48" s="5"/>
      <c r="AH48" s="5"/>
      <c r="AI48" s="15">
        <f>SUM(AJ48:AL48)</f>
        <v>0</v>
      </c>
      <c r="AJ48" s="9"/>
      <c r="AK48" s="5"/>
      <c r="AL48" s="5"/>
      <c r="AM48" s="19">
        <f>SUM(AN48:AR48)</f>
        <v>0</v>
      </c>
      <c r="AN48" s="5"/>
      <c r="AO48" s="5"/>
      <c r="AP48" s="4"/>
      <c r="AQ48" s="4"/>
      <c r="AR48" s="5"/>
      <c r="AS48" s="20"/>
      <c r="AT48" s="20"/>
      <c r="AU48" s="19">
        <v>4650</v>
      </c>
      <c r="AV48" s="21">
        <f>AW48</f>
        <v>0</v>
      </c>
      <c r="AW48" s="4"/>
      <c r="AX48" s="22">
        <f>AY48+BJ48+BP48</f>
        <v>22500</v>
      </c>
      <c r="AY48" s="15">
        <f>SUM(AZ48:BI48)</f>
        <v>0</v>
      </c>
      <c r="AZ48" s="4"/>
      <c r="BA48" s="4"/>
      <c r="BB48" s="4"/>
      <c r="BC48" s="5"/>
      <c r="BD48" s="5"/>
      <c r="BE48" s="5"/>
      <c r="BF48" s="5"/>
      <c r="BG48" s="4"/>
      <c r="BH48" s="4"/>
      <c r="BI48" s="5"/>
      <c r="BJ48" s="15">
        <f>SUM(BK48:BO48)</f>
        <v>22500</v>
      </c>
      <c r="BK48" s="34"/>
      <c r="BL48" s="34">
        <v>20000</v>
      </c>
      <c r="BM48" s="34">
        <v>2500</v>
      </c>
      <c r="BN48" s="4"/>
      <c r="BO48" s="4"/>
      <c r="BP48" s="19"/>
      <c r="BQ48" s="22">
        <f>BR48+CB48</f>
        <v>0</v>
      </c>
      <c r="BR48" s="15">
        <f>SUM(BS48:CA48)</f>
        <v>0</v>
      </c>
      <c r="BS48" s="5"/>
      <c r="BT48" s="5"/>
      <c r="BU48" s="5"/>
      <c r="BV48" s="5"/>
      <c r="BW48" s="5"/>
      <c r="BX48" s="5"/>
      <c r="BY48" s="4"/>
      <c r="BZ48" s="4"/>
      <c r="CA48" s="5"/>
      <c r="CB48" s="15"/>
      <c r="CC48" s="31"/>
      <c r="CD48" s="23">
        <f>CE48</f>
        <v>0</v>
      </c>
      <c r="CE48" s="15">
        <f>SUM(AA48:AC48)</f>
        <v>0</v>
      </c>
      <c r="CF48" s="5"/>
      <c r="CG48" s="5"/>
      <c r="CH48" s="5"/>
      <c r="CI48" s="24">
        <f>C48+AV48+AX48+BQ48+CC48+CD48</f>
        <v>79050</v>
      </c>
    </row>
    <row r="49" spans="1:87" x14ac:dyDescent="0.25">
      <c r="A49" s="5">
        <v>2023</v>
      </c>
      <c r="B49" s="9" t="s">
        <v>50</v>
      </c>
      <c r="C49" s="2">
        <f>D49+H49+L49+M49+N49+O49+P49+Q49+T49+W49+AD49+AF49+AI49+AM49+AS49+AT49+AU49</f>
        <v>34950</v>
      </c>
      <c r="D49" s="15">
        <f>SUM(E49:G49)</f>
        <v>3900</v>
      </c>
      <c r="E49" s="4">
        <v>1500</v>
      </c>
      <c r="F49" s="4">
        <v>1400</v>
      </c>
      <c r="G49" s="4">
        <v>1000</v>
      </c>
      <c r="H49" s="15">
        <f>SUM(I49:K49)</f>
        <v>2000</v>
      </c>
      <c r="I49" s="4">
        <v>2000</v>
      </c>
      <c r="J49" s="4"/>
      <c r="K49" s="4"/>
      <c r="L49" s="15"/>
      <c r="M49" s="15"/>
      <c r="N49" s="15">
        <v>28750</v>
      </c>
      <c r="O49" s="15"/>
      <c r="P49" s="16"/>
      <c r="Q49" s="15">
        <f>SUM(R49:S49)</f>
        <v>0</v>
      </c>
      <c r="R49" s="5"/>
      <c r="S49" s="4"/>
      <c r="T49" s="15">
        <f>SUM(U49:V49)</f>
        <v>300</v>
      </c>
      <c r="U49" s="4"/>
      <c r="V49" s="4">
        <v>300</v>
      </c>
      <c r="W49" s="15">
        <f>SUM(X49:AC49)</f>
        <v>0</v>
      </c>
      <c r="X49" s="33"/>
      <c r="Y49" s="4"/>
      <c r="Z49" s="4"/>
      <c r="AA49" s="5"/>
      <c r="AB49" s="4"/>
      <c r="AC49" s="4"/>
      <c r="AD49" s="15">
        <f>SUM(AE49)</f>
        <v>0</v>
      </c>
      <c r="AE49" s="4"/>
      <c r="AF49" s="15">
        <f>SUM(AG49:AH49)</f>
        <v>0</v>
      </c>
      <c r="AG49" s="5"/>
      <c r="AH49" s="5"/>
      <c r="AI49" s="15">
        <f>SUM(AJ49:AL49)</f>
        <v>0</v>
      </c>
      <c r="AJ49" s="9"/>
      <c r="AK49" s="5"/>
      <c r="AL49" s="5"/>
      <c r="AM49" s="19">
        <f>SUM(AN49:AR49)</f>
        <v>0</v>
      </c>
      <c r="AN49" s="5"/>
      <c r="AO49" s="5"/>
      <c r="AP49" s="4"/>
      <c r="AQ49" s="4"/>
      <c r="AR49" s="5"/>
      <c r="AS49" s="20"/>
      <c r="AT49" s="20"/>
      <c r="AU49" s="19"/>
      <c r="AV49" s="21">
        <f>AW49</f>
        <v>0</v>
      </c>
      <c r="AW49" s="4"/>
      <c r="AX49" s="22">
        <f>AY49+BJ49+BP49</f>
        <v>-4000</v>
      </c>
      <c r="AY49" s="15">
        <f>SUM(AZ49:BI49)</f>
        <v>0</v>
      </c>
      <c r="AZ49" s="4"/>
      <c r="BA49" s="4"/>
      <c r="BB49" s="4"/>
      <c r="BC49" s="5"/>
      <c r="BD49" s="5"/>
      <c r="BE49" s="5"/>
      <c r="BF49" s="5"/>
      <c r="BG49" s="4"/>
      <c r="BH49" s="4"/>
      <c r="BI49" s="5"/>
      <c r="BJ49" s="15">
        <f>SUM(BK49:BO49)</f>
        <v>-4000</v>
      </c>
      <c r="BK49" s="34">
        <v>-4000</v>
      </c>
      <c r="BL49" s="34"/>
      <c r="BM49" s="34"/>
      <c r="BN49" s="4"/>
      <c r="BO49" s="4"/>
      <c r="BP49" s="19"/>
      <c r="BQ49" s="22">
        <f>BR49+CB49</f>
        <v>0</v>
      </c>
      <c r="BR49" s="15">
        <f>SUM(BS49:CA49)</f>
        <v>0</v>
      </c>
      <c r="BS49" s="5"/>
      <c r="BT49" s="5"/>
      <c r="BU49" s="5"/>
      <c r="BV49" s="5"/>
      <c r="BW49" s="5"/>
      <c r="BX49" s="5"/>
      <c r="BY49" s="4"/>
      <c r="BZ49" s="4"/>
      <c r="CA49" s="5"/>
      <c r="CB49" s="15"/>
      <c r="CC49" s="31"/>
      <c r="CD49" s="23">
        <f>CE49</f>
        <v>0</v>
      </c>
      <c r="CE49" s="15">
        <f>SUM(AA49:AC49)</f>
        <v>0</v>
      </c>
      <c r="CF49" s="5"/>
      <c r="CG49" s="5"/>
      <c r="CH49" s="5"/>
      <c r="CI49" s="24">
        <f>C49+AV49+AX49+BQ49+CC49+CD49</f>
        <v>30950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2023-08-11T14:50:26Z</dcterms:created>
  <dcterms:modified xsi:type="dcterms:W3CDTF">2023-08-14T19:31:06Z</dcterms:modified>
</cp:coreProperties>
</file>