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 1\Dropbox\Mi PC (USER01510292146)\Desktop\ARCHIVOS ONA 2020\AISLAMAX\"/>
    </mc:Choice>
  </mc:AlternateContent>
  <bookViews>
    <workbookView xWindow="0" yWindow="0" windowWidth="14400" windowHeight="5550"/>
  </bookViews>
  <sheets>
    <sheet name="OP Aislamax" sheetId="2" r:id="rId1"/>
  </sheets>
  <definedNames>
    <definedName name="_xlnm._FilterDatabase" localSheetId="0" hidden="1">'OP Aislamax'!$B$18:$N$49</definedName>
    <definedName name="_xlnm.Print_Area" localSheetId="0">'OP Aislamax'!$A$1:$P$108</definedName>
  </definedNames>
  <calcPr calcId="152511"/>
  <fileRecoveryPr autoRecover="0"/>
</workbook>
</file>

<file path=xl/calcChain.xml><?xml version="1.0" encoding="utf-8"?>
<calcChain xmlns="http://schemas.openxmlformats.org/spreadsheetml/2006/main">
  <c r="R75" i="2" l="1"/>
  <c r="S75" i="2" s="1"/>
  <c r="T75" i="2" s="1"/>
  <c r="U75" i="2" s="1"/>
  <c r="V75" i="2" s="1"/>
  <c r="W75" i="2" s="1"/>
  <c r="X75" i="2" s="1"/>
  <c r="Y75" i="2" s="1"/>
  <c r="M75" i="2" s="1"/>
  <c r="N75" i="2" s="1"/>
  <c r="R76" i="2"/>
  <c r="S76" i="2" s="1"/>
  <c r="T76" i="2" s="1"/>
  <c r="U76" i="2" s="1"/>
  <c r="V76" i="2" s="1"/>
  <c r="W76" i="2" s="1"/>
  <c r="X76" i="2" s="1"/>
  <c r="Y76" i="2" s="1"/>
  <c r="M76" i="2" s="1"/>
  <c r="N76" i="2" s="1"/>
  <c r="R47" i="2" l="1"/>
  <c r="S47" i="2" s="1"/>
  <c r="T47" i="2" s="1"/>
  <c r="U47" i="2" s="1"/>
  <c r="V47" i="2" s="1"/>
  <c r="W47" i="2" s="1"/>
  <c r="X47" i="2" s="1"/>
  <c r="Y47" i="2" s="1"/>
  <c r="M47" i="2" s="1"/>
  <c r="N47" i="2" s="1"/>
  <c r="R46" i="2"/>
  <c r="S46" i="2" s="1"/>
  <c r="T46" i="2" s="1"/>
  <c r="U46" i="2" s="1"/>
  <c r="V46" i="2" s="1"/>
  <c r="W46" i="2" s="1"/>
  <c r="X46" i="2" s="1"/>
  <c r="Y46" i="2" s="1"/>
  <c r="M46" i="2" s="1"/>
  <c r="N46" i="2" s="1"/>
  <c r="R42" i="2"/>
  <c r="S42" i="2" s="1"/>
  <c r="T42" i="2" s="1"/>
  <c r="U42" i="2" s="1"/>
  <c r="V42" i="2" s="1"/>
  <c r="W42" i="2" s="1"/>
  <c r="X42" i="2" s="1"/>
  <c r="Y42" i="2" s="1"/>
  <c r="M42" i="2" s="1"/>
  <c r="N42" i="2" s="1"/>
  <c r="R41" i="2"/>
  <c r="S41" i="2" s="1"/>
  <c r="T41" i="2" s="1"/>
  <c r="U41" i="2" s="1"/>
  <c r="V41" i="2" s="1"/>
  <c r="W41" i="2" s="1"/>
  <c r="X41" i="2" s="1"/>
  <c r="Y41" i="2" s="1"/>
  <c r="M41" i="2" s="1"/>
  <c r="N41" i="2" s="1"/>
  <c r="R30" i="2"/>
  <c r="S30" i="2" s="1"/>
  <c r="T30" i="2" s="1"/>
  <c r="U30" i="2" s="1"/>
  <c r="V30" i="2" s="1"/>
  <c r="W30" i="2" s="1"/>
  <c r="X30" i="2" s="1"/>
  <c r="Y30" i="2" s="1"/>
  <c r="M30" i="2" s="1"/>
  <c r="N30" i="2" s="1"/>
  <c r="R29" i="2"/>
  <c r="S29" i="2" s="1"/>
  <c r="T29" i="2" s="1"/>
  <c r="U29" i="2" s="1"/>
  <c r="V29" i="2" s="1"/>
  <c r="W29" i="2" s="1"/>
  <c r="X29" i="2" s="1"/>
  <c r="Y29" i="2" s="1"/>
  <c r="M29" i="2" s="1"/>
  <c r="N29" i="2" s="1"/>
  <c r="R31" i="2"/>
  <c r="S31" i="2" s="1"/>
  <c r="T31" i="2" s="1"/>
  <c r="U31" i="2" s="1"/>
  <c r="V31" i="2" s="1"/>
  <c r="W31" i="2" s="1"/>
  <c r="X31" i="2" s="1"/>
  <c r="Y31" i="2" s="1"/>
  <c r="M31" i="2" s="1"/>
  <c r="N31" i="2" s="1"/>
  <c r="R35" i="2"/>
  <c r="S35" i="2" s="1"/>
  <c r="T35" i="2" s="1"/>
  <c r="U35" i="2" s="1"/>
  <c r="V35" i="2" s="1"/>
  <c r="W35" i="2" s="1"/>
  <c r="X35" i="2" s="1"/>
  <c r="Y35" i="2" s="1"/>
  <c r="M35" i="2" s="1"/>
  <c r="N35" i="2" s="1"/>
  <c r="R36" i="2"/>
  <c r="S36" i="2" s="1"/>
  <c r="T36" i="2" s="1"/>
  <c r="U36" i="2" s="1"/>
  <c r="V36" i="2" s="1"/>
  <c r="W36" i="2" s="1"/>
  <c r="X36" i="2" s="1"/>
  <c r="Y36" i="2" s="1"/>
  <c r="M36" i="2" s="1"/>
  <c r="N36" i="2" s="1"/>
  <c r="R37" i="2"/>
  <c r="S37" i="2" s="1"/>
  <c r="T37" i="2" s="1"/>
  <c r="U37" i="2" s="1"/>
  <c r="V37" i="2" s="1"/>
  <c r="W37" i="2" s="1"/>
  <c r="X37" i="2" s="1"/>
  <c r="Y37" i="2" s="1"/>
  <c r="M37" i="2" s="1"/>
  <c r="N37" i="2" s="1"/>
  <c r="R38" i="2"/>
  <c r="S38" i="2" s="1"/>
  <c r="T38" i="2" s="1"/>
  <c r="U38" i="2" s="1"/>
  <c r="V38" i="2" s="1"/>
  <c r="W38" i="2" s="1"/>
  <c r="X38" i="2" s="1"/>
  <c r="Y38" i="2" s="1"/>
  <c r="M38" i="2" s="1"/>
  <c r="N38" i="2" s="1"/>
  <c r="R39" i="2"/>
  <c r="S39" i="2" s="1"/>
  <c r="T39" i="2" s="1"/>
  <c r="U39" i="2" s="1"/>
  <c r="V39" i="2" s="1"/>
  <c r="W39" i="2" s="1"/>
  <c r="X39" i="2" s="1"/>
  <c r="Y39" i="2" s="1"/>
  <c r="M39" i="2" s="1"/>
  <c r="N39" i="2" s="1"/>
  <c r="R40" i="2"/>
  <c r="S40" i="2" s="1"/>
  <c r="T40" i="2" s="1"/>
  <c r="U40" i="2" s="1"/>
  <c r="V40" i="2" s="1"/>
  <c r="W40" i="2" s="1"/>
  <c r="X40" i="2" s="1"/>
  <c r="Y40" i="2" s="1"/>
  <c r="M40" i="2" s="1"/>
  <c r="N40" i="2" s="1"/>
  <c r="R43" i="2"/>
  <c r="S43" i="2" s="1"/>
  <c r="T43" i="2" s="1"/>
  <c r="U43" i="2" s="1"/>
  <c r="V43" i="2" s="1"/>
  <c r="W43" i="2" s="1"/>
  <c r="X43" i="2" s="1"/>
  <c r="Y43" i="2" s="1"/>
  <c r="M43" i="2" s="1"/>
  <c r="N43" i="2" s="1"/>
  <c r="R44" i="2"/>
  <c r="S44" i="2" s="1"/>
  <c r="T44" i="2" s="1"/>
  <c r="U44" i="2" s="1"/>
  <c r="V44" i="2" s="1"/>
  <c r="W44" i="2" s="1"/>
  <c r="X44" i="2" s="1"/>
  <c r="Y44" i="2" s="1"/>
  <c r="M44" i="2" s="1"/>
  <c r="N44" i="2" s="1"/>
  <c r="R45" i="2"/>
  <c r="S45" i="2" s="1"/>
  <c r="T45" i="2" s="1"/>
  <c r="U45" i="2" s="1"/>
  <c r="V45" i="2" s="1"/>
  <c r="W45" i="2" s="1"/>
  <c r="X45" i="2" s="1"/>
  <c r="Y45" i="2" s="1"/>
  <c r="M45" i="2" s="1"/>
  <c r="N45" i="2" s="1"/>
  <c r="R77" i="2"/>
  <c r="S77" i="2" s="1"/>
  <c r="T77" i="2" s="1"/>
  <c r="U77" i="2" s="1"/>
  <c r="V77" i="2" s="1"/>
  <c r="W77" i="2" s="1"/>
  <c r="X77" i="2" s="1"/>
  <c r="Y77" i="2" s="1"/>
  <c r="M77" i="2" s="1"/>
  <c r="N77" i="2" s="1"/>
  <c r="N83" i="2"/>
  <c r="N82" i="2"/>
  <c r="R23" i="2"/>
  <c r="S23" i="2" s="1"/>
  <c r="T23" i="2" s="1"/>
  <c r="U23" i="2" s="1"/>
  <c r="V23" i="2" s="1"/>
  <c r="W23" i="2" s="1"/>
  <c r="X23" i="2" s="1"/>
  <c r="Y23" i="2" s="1"/>
  <c r="M23" i="2" s="1"/>
  <c r="N23" i="2" s="1"/>
  <c r="R48" i="2"/>
  <c r="S48" i="2" s="1"/>
  <c r="T48" i="2" s="1"/>
  <c r="U48" i="2" s="1"/>
  <c r="V48" i="2" s="1"/>
  <c r="W48" i="2" s="1"/>
  <c r="X48" i="2" s="1"/>
  <c r="Y48" i="2" s="1"/>
  <c r="M48" i="2" s="1"/>
  <c r="N48" i="2" s="1"/>
  <c r="N93" i="2"/>
  <c r="N92" i="2"/>
  <c r="N91" i="2"/>
  <c r="N90" i="2"/>
  <c r="R20" i="2"/>
  <c r="S20" i="2" s="1"/>
  <c r="T20" i="2" s="1"/>
  <c r="U20" i="2" s="1"/>
  <c r="V20" i="2" s="1"/>
  <c r="W20" i="2" s="1"/>
  <c r="X20" i="2" s="1"/>
  <c r="Y20" i="2" s="1"/>
  <c r="M20" i="2" s="1"/>
  <c r="N20" i="2" s="1"/>
  <c r="R66" i="2"/>
  <c r="S66" i="2" s="1"/>
  <c r="T66" i="2" s="1"/>
  <c r="U66" i="2" s="1"/>
  <c r="V66" i="2" s="1"/>
  <c r="W66" i="2" s="1"/>
  <c r="X66" i="2" s="1"/>
  <c r="Y66" i="2" s="1"/>
  <c r="M66" i="2" s="1"/>
  <c r="N66" i="2" s="1"/>
  <c r="R65" i="2"/>
  <c r="S65" i="2" s="1"/>
  <c r="T65" i="2" s="1"/>
  <c r="U65" i="2" s="1"/>
  <c r="V65" i="2" s="1"/>
  <c r="W65" i="2" s="1"/>
  <c r="X65" i="2" s="1"/>
  <c r="Y65" i="2" s="1"/>
  <c r="M65" i="2" s="1"/>
  <c r="N65" i="2" s="1"/>
  <c r="R64" i="2"/>
  <c r="S64" i="2" s="1"/>
  <c r="T64" i="2" s="1"/>
  <c r="U64" i="2" s="1"/>
  <c r="V64" i="2" s="1"/>
  <c r="W64" i="2" s="1"/>
  <c r="X64" i="2" s="1"/>
  <c r="Y64" i="2" s="1"/>
  <c r="M64" i="2" s="1"/>
  <c r="N64" i="2" s="1"/>
  <c r="R63" i="2"/>
  <c r="S63" i="2" s="1"/>
  <c r="T63" i="2" s="1"/>
  <c r="U63" i="2" s="1"/>
  <c r="V63" i="2" s="1"/>
  <c r="W63" i="2" s="1"/>
  <c r="X63" i="2" s="1"/>
  <c r="Y63" i="2" s="1"/>
  <c r="M63" i="2" s="1"/>
  <c r="N63" i="2" s="1"/>
  <c r="R56" i="2"/>
  <c r="S56" i="2" s="1"/>
  <c r="T56" i="2" s="1"/>
  <c r="U56" i="2" s="1"/>
  <c r="V56" i="2" s="1"/>
  <c r="W56" i="2" s="1"/>
  <c r="X56" i="2" s="1"/>
  <c r="Y56" i="2" s="1"/>
  <c r="M56" i="2" s="1"/>
  <c r="N56" i="2" s="1"/>
  <c r="R57" i="2"/>
  <c r="S57" i="2" s="1"/>
  <c r="T57" i="2" s="1"/>
  <c r="U57" i="2" s="1"/>
  <c r="V57" i="2" s="1"/>
  <c r="W57" i="2" s="1"/>
  <c r="X57" i="2" s="1"/>
  <c r="Y57" i="2" s="1"/>
  <c r="M57" i="2" s="1"/>
  <c r="N57" i="2" s="1"/>
  <c r="R58" i="2"/>
  <c r="S58" i="2" s="1"/>
  <c r="T58" i="2" s="1"/>
  <c r="U58" i="2" s="1"/>
  <c r="V58" i="2" s="1"/>
  <c r="W58" i="2" s="1"/>
  <c r="X58" i="2" s="1"/>
  <c r="Y58" i="2" s="1"/>
  <c r="M58" i="2" s="1"/>
  <c r="N58" i="2" s="1"/>
  <c r="R59" i="2"/>
  <c r="S59" i="2" s="1"/>
  <c r="T59" i="2" s="1"/>
  <c r="U59" i="2" s="1"/>
  <c r="V59" i="2" s="1"/>
  <c r="W59" i="2" s="1"/>
  <c r="X59" i="2" s="1"/>
  <c r="Y59" i="2" s="1"/>
  <c r="M59" i="2" s="1"/>
  <c r="N59" i="2" s="1"/>
  <c r="R21" i="2"/>
  <c r="S21" i="2" s="1"/>
  <c r="T21" i="2" s="1"/>
  <c r="U21" i="2" s="1"/>
  <c r="V21" i="2" s="1"/>
  <c r="W21" i="2" s="1"/>
  <c r="X21" i="2" s="1"/>
  <c r="Y21" i="2" s="1"/>
  <c r="M21" i="2" s="1"/>
  <c r="N21" i="2" s="1"/>
  <c r="R22" i="2"/>
  <c r="S22" i="2" s="1"/>
  <c r="T22" i="2" s="1"/>
  <c r="U22" i="2" s="1"/>
  <c r="V22" i="2" s="1"/>
  <c r="W22" i="2" s="1"/>
  <c r="X22" i="2" s="1"/>
  <c r="Y22" i="2" s="1"/>
  <c r="M22" i="2" s="1"/>
  <c r="N22" i="2" s="1"/>
  <c r="R24" i="2"/>
  <c r="S24" i="2" s="1"/>
  <c r="T24" i="2" s="1"/>
  <c r="U24" i="2" s="1"/>
  <c r="V24" i="2" s="1"/>
  <c r="W24" i="2" s="1"/>
  <c r="X24" i="2" s="1"/>
  <c r="Y24" i="2" s="1"/>
  <c r="M24" i="2" s="1"/>
  <c r="N24" i="2" s="1"/>
  <c r="R25" i="2"/>
  <c r="S25" i="2" s="1"/>
  <c r="T25" i="2" s="1"/>
  <c r="U25" i="2" s="1"/>
  <c r="V25" i="2" s="1"/>
  <c r="W25" i="2" s="1"/>
  <c r="X25" i="2" s="1"/>
  <c r="Y25" i="2" s="1"/>
  <c r="M25" i="2" s="1"/>
  <c r="N25" i="2" s="1"/>
  <c r="R26" i="2"/>
  <c r="S26" i="2" s="1"/>
  <c r="T26" i="2" s="1"/>
  <c r="U26" i="2" s="1"/>
  <c r="V26" i="2" s="1"/>
  <c r="W26" i="2" s="1"/>
  <c r="X26" i="2" s="1"/>
  <c r="Y26" i="2" s="1"/>
  <c r="M26" i="2" s="1"/>
  <c r="N26" i="2" s="1"/>
  <c r="R27" i="2"/>
  <c r="S27" i="2" s="1"/>
  <c r="T27" i="2" s="1"/>
  <c r="U27" i="2" s="1"/>
  <c r="V27" i="2" s="1"/>
  <c r="W27" i="2" s="1"/>
  <c r="X27" i="2" s="1"/>
  <c r="Y27" i="2" s="1"/>
  <c r="M27" i="2" s="1"/>
  <c r="N27" i="2" s="1"/>
  <c r="R28" i="2"/>
  <c r="S28" i="2" s="1"/>
  <c r="T28" i="2" s="1"/>
  <c r="U28" i="2" s="1"/>
  <c r="V28" i="2" s="1"/>
  <c r="W28" i="2" s="1"/>
  <c r="X28" i="2" s="1"/>
  <c r="Y28" i="2" s="1"/>
  <c r="M28" i="2" s="1"/>
  <c r="N28" i="2" s="1"/>
  <c r="N78" i="2" l="1"/>
  <c r="N67" i="2"/>
  <c r="N60" i="2"/>
  <c r="N94" i="2"/>
  <c r="N84" i="2"/>
  <c r="N49" i="2"/>
  <c r="N32" i="2"/>
  <c r="N96" i="2" l="1"/>
</calcChain>
</file>

<file path=xl/sharedStrings.xml><?xml version="1.0" encoding="utf-8"?>
<sst xmlns="http://schemas.openxmlformats.org/spreadsheetml/2006/main" count="211" uniqueCount="147">
  <si>
    <t>ESPUMA</t>
  </si>
  <si>
    <t>SIMPLE 2MM</t>
  </si>
  <si>
    <t>SIMPLE 5MM</t>
  </si>
  <si>
    <t>SIMPLE 10MM</t>
  </si>
  <si>
    <t>ALUMINIO 5MM</t>
  </si>
  <si>
    <t>DOBLE ALUMINIO 5MM</t>
  </si>
  <si>
    <t>ALUMINIO 10MM</t>
  </si>
  <si>
    <t>DOBLE ALUMINIO 10MM</t>
  </si>
  <si>
    <t>Producto</t>
  </si>
  <si>
    <t>Cantidad</t>
  </si>
  <si>
    <t xml:space="preserve">AXP1 X 30 </t>
  </si>
  <si>
    <t xml:space="preserve">AXP2 X 30 </t>
  </si>
  <si>
    <t xml:space="preserve">AX1 X 30 </t>
  </si>
  <si>
    <t xml:space="preserve">AX2 X 30 </t>
  </si>
  <si>
    <t>METALIZADA 5MM</t>
  </si>
  <si>
    <t>DOBLE METALIZADA 5MM</t>
  </si>
  <si>
    <t>METALIZADA 10MM</t>
  </si>
  <si>
    <t>DOBLE METALIZADA 10MM</t>
  </si>
  <si>
    <t>ORDEN DE PEDIDO</t>
  </si>
  <si>
    <t>Codigo</t>
  </si>
  <si>
    <t>OTROS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</si>
  <si>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</si>
  <si>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</si>
  <si>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</si>
  <si>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</si>
  <si>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</si>
  <si>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</si>
  <si>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</si>
  <si>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</si>
  <si>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</si>
  <si>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</si>
  <si>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</si>
  <si>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B002</t>
  </si>
  <si>
    <t>B004</t>
  </si>
  <si>
    <t>B008</t>
  </si>
  <si>
    <t>B010</t>
  </si>
  <si>
    <t>B014</t>
  </si>
  <si>
    <t>B016</t>
  </si>
  <si>
    <t>B020</t>
  </si>
  <si>
    <t>B022</t>
  </si>
  <si>
    <t>Total</t>
  </si>
  <si>
    <t>Precio Rollo</t>
  </si>
  <si>
    <t>Bonif.1</t>
  </si>
  <si>
    <t>Bonif.2</t>
  </si>
  <si>
    <t>Bonif.3</t>
  </si>
  <si>
    <t>Bonif.4</t>
  </si>
  <si>
    <t>Bonif.5</t>
  </si>
  <si>
    <t>Bonif.6</t>
  </si>
  <si>
    <t>Bonif.7</t>
  </si>
  <si>
    <t>Bonif.8</t>
  </si>
  <si>
    <t>SUBTOTAL</t>
  </si>
  <si>
    <t>ENVIO DE VARIOS</t>
  </si>
  <si>
    <t>Folleto Espuma</t>
  </si>
  <si>
    <t>Folleto Burbuja</t>
  </si>
  <si>
    <t>Porta Folleto</t>
  </si>
  <si>
    <t>Banner Grande</t>
  </si>
  <si>
    <t>Banner Chico</t>
  </si>
  <si>
    <t xml:space="preserve">Precio </t>
  </si>
  <si>
    <t>TOTAL</t>
  </si>
  <si>
    <t>DATOS COMERCIALES</t>
  </si>
  <si>
    <t>DATOS DEL PEDIDO</t>
  </si>
  <si>
    <t>Caja Varios</t>
  </si>
  <si>
    <t>FECHA</t>
  </si>
  <si>
    <t>RAZON SOCIAL</t>
  </si>
  <si>
    <t>CUIT</t>
  </si>
  <si>
    <t>FACTURACION</t>
  </si>
  <si>
    <t>CONDICION DE PAGO</t>
  </si>
  <si>
    <t>TELEFONO</t>
  </si>
  <si>
    <t>CONTACTO</t>
  </si>
  <si>
    <t>ENTREGA</t>
  </si>
  <si>
    <t>TIPO DE CLIENTE</t>
  </si>
  <si>
    <t>VENDEDOR</t>
  </si>
  <si>
    <t>SIMPLE 15MM</t>
  </si>
  <si>
    <t>SIMPLE 20MM</t>
  </si>
  <si>
    <t>E015</t>
  </si>
  <si>
    <t>METALIZADA 15MM</t>
  </si>
  <si>
    <t>E016</t>
  </si>
  <si>
    <t>METALIZADA 20MM</t>
  </si>
  <si>
    <t>E017</t>
  </si>
  <si>
    <t>E018</t>
  </si>
  <si>
    <t>ALUMINIO 15MM</t>
  </si>
  <si>
    <t>E019</t>
  </si>
  <si>
    <t>DOBLE ALUMINIO 15MM</t>
  </si>
  <si>
    <t>E020</t>
  </si>
  <si>
    <t>ALUMINIO 20MM</t>
  </si>
  <si>
    <t>E021</t>
  </si>
  <si>
    <t>DOBLE ALUMINIO 20MM</t>
  </si>
  <si>
    <t>PRODUCTOS ESPECIALES</t>
  </si>
  <si>
    <t>FLOTA FLOTA CIRCULAR</t>
  </si>
  <si>
    <t>BAJO PILETA</t>
  </si>
  <si>
    <r>
      <rPr>
        <b/>
        <sz val="12"/>
        <color indexed="8"/>
        <rFont val="Calibri"/>
        <family val="2"/>
      </rPr>
      <t>Observaciones ESPUMA</t>
    </r>
    <r>
      <rPr>
        <sz val="12"/>
        <color indexed="8"/>
        <rFont val="Calibri"/>
        <family val="2"/>
      </rPr>
      <t>:</t>
    </r>
  </si>
  <si>
    <r>
      <rPr>
        <b/>
        <sz val="12"/>
        <color indexed="8"/>
        <rFont val="Calibri"/>
        <family val="2"/>
      </rPr>
      <t>Observaciones BURBUJA</t>
    </r>
    <r>
      <rPr>
        <sz val="12"/>
        <color indexed="8"/>
        <rFont val="Calibri"/>
        <family val="2"/>
      </rPr>
      <t>:</t>
    </r>
  </si>
  <si>
    <t>BURBUJA</t>
  </si>
  <si>
    <t>10MM</t>
  </si>
  <si>
    <t>30MM</t>
  </si>
  <si>
    <t>Medidas en Stock</t>
  </si>
  <si>
    <t>Medidas Especiales</t>
  </si>
  <si>
    <t>OBSERVACIONES GENERALES</t>
  </si>
  <si>
    <r>
      <rPr>
        <b/>
        <sz val="12"/>
        <color indexed="8"/>
        <rFont val="Calibri"/>
        <family val="2"/>
      </rPr>
      <t>Observaciones ACCESORIOS</t>
    </r>
    <r>
      <rPr>
        <sz val="12"/>
        <color indexed="8"/>
        <rFont val="Calibri"/>
        <family val="2"/>
      </rPr>
      <t>:</t>
    </r>
  </si>
  <si>
    <t>METALIZADA 10MM "C/Solape"</t>
  </si>
  <si>
    <t>E022</t>
  </si>
  <si>
    <t>E023</t>
  </si>
  <si>
    <t>E024</t>
  </si>
  <si>
    <t>ALUMINIO 10MM "C/Solape"</t>
  </si>
  <si>
    <t>DOBLE ALUMINIO 10MM "C/Solape"</t>
  </si>
  <si>
    <t>E025</t>
  </si>
  <si>
    <t>E026</t>
  </si>
  <si>
    <t>E027</t>
  </si>
  <si>
    <t>F002</t>
  </si>
  <si>
    <t>F003</t>
  </si>
  <si>
    <t>METALIZADA 3MM</t>
  </si>
  <si>
    <t>E029</t>
  </si>
  <si>
    <t>PAGO CONTRA ENTREGA</t>
  </si>
  <si>
    <t>PAGO ANTICIPADO, EFECTIVO O TRANSFERENCIA</t>
  </si>
  <si>
    <t>ESPUMAX</t>
  </si>
  <si>
    <t>E030</t>
  </si>
  <si>
    <t>E031</t>
  </si>
  <si>
    <t>E028</t>
  </si>
  <si>
    <t>DOBLE METALIZADA 10MM "C/Solape"</t>
  </si>
  <si>
    <t>DOBLE METALIZADA 20MM</t>
  </si>
  <si>
    <t>DOBLE METALIZADA 15MM</t>
  </si>
  <si>
    <t>100% FACTURA</t>
  </si>
  <si>
    <t>BONIFICADO</t>
  </si>
  <si>
    <t>50/50</t>
  </si>
  <si>
    <t>CAMION FATERM</t>
  </si>
  <si>
    <t>PAGO ANTICIPADO CON CHEQUE, VALORES FISICOS A 30 DIAS</t>
  </si>
  <si>
    <t>RETIRA EN PLANTA</t>
  </si>
  <si>
    <t>PUESTO EN TRANSPORTE</t>
  </si>
  <si>
    <t>80/20</t>
  </si>
  <si>
    <t>20/80</t>
  </si>
  <si>
    <t>30/70</t>
  </si>
  <si>
    <t>70/30</t>
  </si>
  <si>
    <t>0% PRESUPUESTO</t>
  </si>
  <si>
    <t>E-MAIL</t>
  </si>
  <si>
    <t>DESPACHO</t>
  </si>
  <si>
    <t>NOMBRE TRANSPORTE</t>
  </si>
  <si>
    <t>DIRECC. DE ENTREGA</t>
  </si>
  <si>
    <t>DIRECCION DE CLIENTE</t>
  </si>
  <si>
    <t>FLOTA FLOTA RECTO</t>
  </si>
  <si>
    <t>F001</t>
  </si>
  <si>
    <t>Jorge Iriarte</t>
  </si>
  <si>
    <t xml:space="preserve">20-08212100-6     </t>
  </si>
  <si>
    <t xml:space="preserve">02931- 432430  </t>
  </si>
  <si>
    <t>iriarte_hidroplastic@yahoo.com.ar</t>
  </si>
  <si>
    <t>ACTIVO</t>
  </si>
  <si>
    <t>COLLADO</t>
  </si>
  <si>
    <t>Retiran de 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</si>
</sst>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164" formatCode="&quot;$&quot;\ #,##0.00"/>
  </numFmts>
  <fonts count="22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3" fillId="0" borderId="1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49" fontId="3" fillId="3" borderId="4" xfId="0" applyNumberFormat="1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9" fontId="10" fillId="0" borderId="10" xfId="0" applyNumberFormat="1" applyFont="1" applyBorder="1" applyAlignment="1" applyProtection="1">
      <alignment horizontal="center"/>
      <protection locked="0"/>
    </xf>
    <xf numFmtId="9" fontId="10" fillId="0" borderId="11" xfId="0" applyNumberFormat="1" applyFont="1" applyBorder="1" applyAlignment="1" applyProtection="1">
      <alignment horizontal="center"/>
      <protection locked="0"/>
    </xf>
    <xf numFmtId="9" fontId="10" fillId="0" borderId="12" xfId="0" applyNumberFormat="1" applyFont="1" applyBorder="1" applyAlignment="1" applyProtection="1">
      <alignment horizontal="center"/>
      <protection locked="0"/>
    </xf>
    <xf numFmtId="164" fontId="11" fillId="0" borderId="13" xfId="0" applyNumberFormat="1" applyFont="1" applyBorder="1" applyAlignment="1" applyProtection="1">
      <alignment horizontal="center"/>
      <protection locked="0"/>
    </xf>
    <xf numFmtId="9" fontId="10" fillId="0" borderId="14" xfId="0" applyNumberFormat="1" applyFont="1" applyBorder="1" applyAlignment="1" applyProtection="1">
      <alignment horizontal="center"/>
      <protection locked="0"/>
    </xf>
    <xf numFmtId="9" fontId="10" fillId="0" borderId="15" xfId="0" applyNumberFormat="1" applyFont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6" borderId="12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center"/>
    </xf>
    <xf numFmtId="164" fontId="5" fillId="5" borderId="0" xfId="0" applyNumberFormat="1" applyFont="1" applyFill="1" applyBorder="1" applyAlignment="1" applyProtection="1">
      <alignment horizontal="center"/>
    </xf>
    <xf numFmtId="9" fontId="10" fillId="0" borderId="18" xfId="0" applyNumberFormat="1" applyFont="1" applyBorder="1" applyAlignment="1" applyProtection="1">
      <alignment horizontal="center"/>
      <protection locked="0"/>
    </xf>
    <xf numFmtId="9" fontId="10" fillId="0" borderId="19" xfId="0" applyNumberFormat="1" applyFont="1" applyBorder="1" applyAlignment="1" applyProtection="1">
      <alignment horizontal="center"/>
      <protection locked="0"/>
    </xf>
    <xf numFmtId="9" fontId="10" fillId="0" borderId="20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/>
      <protection locked="0"/>
    </xf>
    <xf numFmtId="49" fontId="3" fillId="7" borderId="4" xfId="0" applyNumberFormat="1" applyFont="1" applyFill="1" applyBorder="1" applyAlignment="1" applyProtection="1">
      <alignment horizontal="center"/>
    </xf>
    <xf numFmtId="0" fontId="3" fillId="7" borderId="4" xfId="0" applyFont="1" applyFill="1" applyBorder="1" applyAlignment="1" applyProtection="1">
      <alignment horizontal="center"/>
    </xf>
    <xf numFmtId="0" fontId="12" fillId="8" borderId="1" xfId="0" applyFont="1" applyFill="1" applyBorder="1" applyAlignment="1" applyProtection="1">
      <alignment horizontal="center"/>
    </xf>
    <xf numFmtId="9" fontId="10" fillId="0" borderId="0" xfId="0" applyNumberFormat="1" applyFont="1" applyBorder="1" applyAlignment="1" applyProtection="1">
      <alignment horizontal="center"/>
      <protection locked="0"/>
    </xf>
    <xf numFmtId="49" fontId="3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164" fontId="13" fillId="5" borderId="0" xfId="0" applyNumberFormat="1" applyFont="1" applyFill="1" applyBorder="1" applyAlignment="1" applyProtection="1">
      <alignment horizontal="center"/>
    </xf>
    <xf numFmtId="49" fontId="3" fillId="5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 applyAlignment="1" applyProtection="1">
      <alignment horizontal="center"/>
    </xf>
    <xf numFmtId="9" fontId="10" fillId="5" borderId="0" xfId="0" applyNumberFormat="1" applyFont="1" applyFill="1" applyBorder="1" applyAlignment="1" applyProtection="1">
      <alignment horizontal="center"/>
      <protection locked="0"/>
    </xf>
    <xf numFmtId="49" fontId="3" fillId="9" borderId="4" xfId="0" applyNumberFormat="1" applyFont="1" applyFill="1" applyBorder="1" applyAlignment="1" applyProtection="1">
      <alignment horizontal="center"/>
    </xf>
    <xf numFmtId="0" fontId="14" fillId="9" borderId="4" xfId="0" applyFont="1" applyFill="1" applyBorder="1" applyAlignment="1" applyProtection="1">
      <alignment horizontal="center"/>
    </xf>
    <xf numFmtId="0" fontId="14" fillId="9" borderId="5" xfId="0" applyFont="1" applyFill="1" applyBorder="1" applyAlignment="1" applyProtection="1">
      <alignment horizontal="center"/>
    </xf>
    <xf numFmtId="164" fontId="11" fillId="0" borderId="23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164" fontId="5" fillId="0" borderId="0" xfId="0" applyNumberFormat="1" applyFont="1" applyFill="1" applyBorder="1" applyAlignment="1" applyProtection="1">
      <alignment horizontal="center"/>
    </xf>
    <xf numFmtId="0" fontId="0" fillId="0" borderId="0" xfId="0" applyProtection="1">
      <protection hidden="1"/>
    </xf>
    <xf numFmtId="0" fontId="8" fillId="5" borderId="0" xfId="0" applyFont="1" applyFill="1" applyBorder="1" applyAlignment="1" applyProtection="1">
      <protection hidden="1"/>
    </xf>
    <xf numFmtId="0" fontId="4" fillId="5" borderId="0" xfId="0" applyFont="1" applyFill="1" applyAlignment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0" fontId="7" fillId="0" borderId="0" xfId="0" applyFont="1" applyBorder="1" applyAlignment="1" applyProtection="1">
      <protection hidden="1"/>
    </xf>
    <xf numFmtId="0" fontId="15" fillId="0" borderId="0" xfId="0" applyFon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7" fillId="0" borderId="0" xfId="0" applyFont="1" applyBorder="1" applyAlignment="1" applyProtection="1">
      <alignment horizontal="center"/>
      <protection hidden="1"/>
    </xf>
    <xf numFmtId="9" fontId="0" fillId="0" borderId="0" xfId="0" applyNumberFormat="1" applyProtection="1">
      <protection hidden="1"/>
    </xf>
    <xf numFmtId="164" fontId="0" fillId="0" borderId="11" xfId="0" applyNumberFormat="1" applyBorder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0" borderId="12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5" fillId="5" borderId="0" xfId="0" applyFont="1" applyFill="1" applyBorder="1" applyAlignment="1" applyProtection="1">
      <alignment horizontal="center"/>
      <protection hidden="1"/>
    </xf>
    <xf numFmtId="164" fontId="11" fillId="0" borderId="0" xfId="0" applyNumberFormat="1" applyFont="1" applyBorder="1" applyAlignment="1" applyProtection="1">
      <alignment horizontal="center"/>
      <protection hidden="1"/>
    </xf>
    <xf numFmtId="164" fontId="5" fillId="5" borderId="0" xfId="0" applyNumberFormat="1" applyFont="1" applyFill="1" applyBorder="1" applyAlignment="1" applyProtection="1">
      <alignment horizontal="center"/>
      <protection hidden="1"/>
    </xf>
    <xf numFmtId="49" fontId="3" fillId="10" borderId="38" xfId="0" applyNumberFormat="1" applyFont="1" applyFill="1" applyBorder="1" applyAlignment="1" applyProtection="1">
      <alignment horizontal="center"/>
    </xf>
    <xf numFmtId="0" fontId="6" fillId="4" borderId="9" xfId="0" applyFont="1" applyFill="1" applyBorder="1" applyAlignment="1" applyProtection="1">
      <alignment horizontal="center"/>
      <protection locked="0"/>
    </xf>
    <xf numFmtId="0" fontId="6" fillId="4" borderId="42" xfId="0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</xf>
    <xf numFmtId="0" fontId="6" fillId="4" borderId="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</xf>
    <xf numFmtId="0" fontId="3" fillId="10" borderId="17" xfId="0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5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26" xfId="0" applyBorder="1" applyAlignment="1" applyProtection="1">
      <alignment horizontal="left"/>
    </xf>
    <xf numFmtId="44" fontId="21" fillId="13" borderId="12" xfId="0" applyNumberFormat="1" applyFont="1" applyFill="1" applyBorder="1" applyAlignment="1" applyProtection="1">
      <alignment horizontal="center" vertical="center"/>
      <protection hidden="1"/>
    </xf>
    <xf numFmtId="44" fontId="4" fillId="13" borderId="12" xfId="0" applyNumberFormat="1" applyFont="1" applyFill="1" applyBorder="1" applyAlignment="1" applyProtection="1">
      <alignment horizontal="center" vertical="center"/>
      <protection hidden="1"/>
    </xf>
    <xf numFmtId="164" fontId="0" fillId="13" borderId="12" xfId="0" applyNumberFormat="1" applyFill="1" applyBorder="1" applyAlignment="1" applyProtection="1">
      <alignment horizontal="center"/>
      <protection hidden="1"/>
    </xf>
    <xf numFmtId="164" fontId="11" fillId="0" borderId="13" xfId="0" applyNumberFormat="1" applyFont="1" applyBorder="1" applyAlignment="1" applyProtection="1">
      <alignment horizontal="center"/>
    </xf>
    <xf numFmtId="164" fontId="11" fillId="0" borderId="16" xfId="0" applyNumberFormat="1" applyFont="1" applyBorder="1" applyAlignment="1" applyProtection="1">
      <alignment horizontal="center"/>
    </xf>
    <xf numFmtId="0" fontId="5" fillId="4" borderId="17" xfId="0" applyFont="1" applyFill="1" applyBorder="1" applyAlignment="1" applyProtection="1">
      <alignment horizontal="center"/>
      <protection locked="0"/>
    </xf>
    <xf numFmtId="164" fontId="11" fillId="0" borderId="13" xfId="0" applyNumberFormat="1" applyFont="1" applyBorder="1" applyAlignment="1" applyProtection="1">
      <alignment horizontal="center"/>
    </xf>
    <xf numFmtId="164" fontId="11" fillId="0" borderId="16" xfId="0" applyNumberFormat="1" applyFont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9" fontId="10" fillId="0" borderId="43" xfId="0" applyNumberFormat="1" applyFont="1" applyBorder="1" applyAlignment="1" applyProtection="1">
      <alignment horizontal="center"/>
      <protection locked="0"/>
    </xf>
    <xf numFmtId="164" fontId="11" fillId="0" borderId="44" xfId="0" applyNumberFormat="1" applyFont="1" applyBorder="1" applyAlignment="1" applyProtection="1">
      <alignment horizontal="center"/>
    </xf>
    <xf numFmtId="9" fontId="10" fillId="0" borderId="46" xfId="0" applyNumberFormat="1" applyFont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horizontal="center"/>
      <protection locked="0"/>
    </xf>
    <xf numFmtId="164" fontId="11" fillId="0" borderId="44" xfId="0" applyNumberFormat="1" applyFont="1" applyBorder="1" applyAlignment="1" applyProtection="1">
      <alignment horizontal="center"/>
    </xf>
    <xf numFmtId="49" fontId="3" fillId="10" borderId="2" xfId="0" applyNumberFormat="1" applyFont="1" applyFill="1" applyBorder="1" applyAlignment="1" applyProtection="1">
      <alignment horizontal="center"/>
    </xf>
    <xf numFmtId="49" fontId="3" fillId="3" borderId="3" xfId="0" applyNumberFormat="1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center"/>
    </xf>
    <xf numFmtId="49" fontId="3" fillId="3" borderId="5" xfId="0" applyNumberFormat="1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49" fontId="3" fillId="7" borderId="3" xfId="0" applyNumberFormat="1" applyFont="1" applyFill="1" applyBorder="1" applyAlignment="1" applyProtection="1">
      <alignment horizontal="center"/>
    </xf>
    <xf numFmtId="0" fontId="3" fillId="7" borderId="3" xfId="0" applyFont="1" applyFill="1" applyBorder="1" applyAlignment="1" applyProtection="1">
      <alignment horizontal="center"/>
    </xf>
    <xf numFmtId="49" fontId="3" fillId="7" borderId="5" xfId="0" applyNumberFormat="1" applyFont="1" applyFill="1" applyBorder="1" applyAlignment="1" applyProtection="1">
      <alignment horizontal="center"/>
    </xf>
    <xf numFmtId="0" fontId="3" fillId="7" borderId="5" xfId="0" applyFont="1" applyFill="1" applyBorder="1" applyAlignment="1" applyProtection="1">
      <alignment horizontal="center"/>
    </xf>
    <xf numFmtId="49" fontId="3" fillId="9" borderId="3" xfId="0" applyNumberFormat="1" applyFont="1" applyFill="1" applyBorder="1" applyAlignment="1" applyProtection="1">
      <alignment horizontal="center"/>
    </xf>
    <xf numFmtId="0" fontId="14" fillId="9" borderId="3" xfId="0" applyFont="1" applyFill="1" applyBorder="1" applyAlignment="1" applyProtection="1">
      <alignment horizontal="center"/>
    </xf>
    <xf numFmtId="164" fontId="11" fillId="0" borderId="44" xfId="0" applyNumberFormat="1" applyFont="1" applyBorder="1" applyAlignment="1" applyProtection="1">
      <alignment horizontal="center"/>
      <protection locked="0"/>
    </xf>
    <xf numFmtId="49" fontId="3" fillId="9" borderId="5" xfId="0" applyNumberFormat="1" applyFont="1" applyFill="1" applyBorder="1" applyAlignment="1" applyProtection="1">
      <alignment horizontal="center"/>
    </xf>
    <xf numFmtId="164" fontId="11" fillId="0" borderId="16" xfId="0" applyNumberFormat="1" applyFont="1" applyBorder="1" applyAlignment="1" applyProtection="1">
      <alignment horizontal="center"/>
      <protection locked="0"/>
    </xf>
    <xf numFmtId="164" fontId="11" fillId="0" borderId="12" xfId="0" applyNumberFormat="1" applyFont="1" applyBorder="1" applyAlignment="1" applyProtection="1">
      <alignment horizontal="center"/>
    </xf>
    <xf numFmtId="164" fontId="11" fillId="0" borderId="28" xfId="0" applyNumberFormat="1" applyFont="1" applyBorder="1" applyAlignment="1" applyProtection="1">
      <alignment horizontal="center"/>
    </xf>
    <xf numFmtId="164" fontId="11" fillId="0" borderId="13" xfId="0" applyNumberFormat="1" applyFont="1" applyBorder="1" applyAlignment="1" applyProtection="1">
      <alignment horizontal="center"/>
    </xf>
    <xf numFmtId="164" fontId="11" fillId="0" borderId="8" xfId="0" applyNumberFormat="1" applyFont="1" applyBorder="1" applyAlignment="1" applyProtection="1">
      <alignment horizontal="center"/>
    </xf>
    <xf numFmtId="164" fontId="5" fillId="10" borderId="29" xfId="0" applyNumberFormat="1" applyFont="1" applyFill="1" applyBorder="1" applyAlignment="1" applyProtection="1">
      <alignment horizontal="center"/>
    </xf>
    <xf numFmtId="164" fontId="5" fillId="10" borderId="30" xfId="0" applyNumberFormat="1" applyFont="1" applyFill="1" applyBorder="1" applyAlignment="1" applyProtection="1">
      <alignment horizontal="center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8" fillId="11" borderId="0" xfId="0" applyFont="1" applyFill="1" applyAlignment="1" applyProtection="1">
      <alignment horizontal="center"/>
    </xf>
    <xf numFmtId="0" fontId="5" fillId="10" borderId="29" xfId="0" applyFont="1" applyFill="1" applyBorder="1" applyAlignment="1" applyProtection="1">
      <alignment horizontal="center"/>
    </xf>
    <xf numFmtId="0" fontId="5" fillId="10" borderId="30" xfId="0" applyFont="1" applyFill="1" applyBorder="1" applyAlignment="1" applyProtection="1">
      <alignment horizontal="center"/>
    </xf>
    <xf numFmtId="164" fontId="11" fillId="0" borderId="16" xfId="0" applyNumberFormat="1" applyFont="1" applyBorder="1" applyAlignment="1" applyProtection="1">
      <alignment horizontal="center"/>
    </xf>
    <xf numFmtId="164" fontId="11" fillId="0" borderId="9" xfId="0" applyNumberFormat="1" applyFont="1" applyBorder="1" applyAlignment="1" applyProtection="1">
      <alignment horizontal="center"/>
    </xf>
    <xf numFmtId="0" fontId="11" fillId="0" borderId="13" xfId="0" applyFont="1" applyBorder="1" applyAlignment="1" applyProtection="1">
      <alignment horizontal="left"/>
      <protection locked="0"/>
    </xf>
    <xf numFmtId="0" fontId="11" fillId="0" borderId="21" xfId="0" applyFont="1" applyBorder="1" applyAlignment="1" applyProtection="1">
      <alignment horizontal="left"/>
      <protection locked="0"/>
    </xf>
    <xf numFmtId="0" fontId="11" fillId="0" borderId="11" xfId="0" applyFont="1" applyBorder="1" applyAlignment="1" applyProtection="1">
      <alignment horizontal="left"/>
      <protection locked="0"/>
    </xf>
    <xf numFmtId="164" fontId="14" fillId="10" borderId="2" xfId="0" applyNumberFormat="1" applyFont="1" applyFill="1" applyBorder="1" applyAlignment="1" applyProtection="1">
      <alignment horizontal="center"/>
    </xf>
    <xf numFmtId="164" fontId="14" fillId="10" borderId="33" xfId="0" applyNumberFormat="1" applyFont="1" applyFill="1" applyBorder="1" applyAlignment="1" applyProtection="1">
      <alignment horizontal="center"/>
    </xf>
    <xf numFmtId="164" fontId="14" fillId="10" borderId="31" xfId="0" applyNumberFormat="1" applyFont="1" applyFill="1" applyBorder="1" applyAlignment="1" applyProtection="1">
      <alignment horizontal="center"/>
    </xf>
    <xf numFmtId="164" fontId="11" fillId="0" borderId="44" xfId="0" applyNumberFormat="1" applyFont="1" applyBorder="1" applyAlignment="1" applyProtection="1">
      <alignment horizontal="center"/>
    </xf>
    <xf numFmtId="164" fontId="11" fillId="0" borderId="7" xfId="0" applyNumberFormat="1" applyFont="1" applyBorder="1" applyAlignment="1" applyProtection="1">
      <alignment horizontal="center"/>
    </xf>
    <xf numFmtId="14" fontId="7" fillId="0" borderId="12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</xf>
    <xf numFmtId="0" fontId="0" fillId="0" borderId="26" xfId="0" applyBorder="1" applyAlignment="1" applyProtection="1">
      <alignment horizontal="left"/>
    </xf>
    <xf numFmtId="0" fontId="5" fillId="5" borderId="24" xfId="0" applyFont="1" applyFill="1" applyBorder="1" applyAlignment="1" applyProtection="1">
      <alignment horizontal="center"/>
    </xf>
    <xf numFmtId="0" fontId="5" fillId="5" borderId="25" xfId="0" applyFont="1" applyFill="1" applyBorder="1" applyAlignment="1" applyProtection="1">
      <alignment horizontal="center"/>
    </xf>
    <xf numFmtId="164" fontId="11" fillId="0" borderId="15" xfId="0" applyNumberFormat="1" applyFont="1" applyBorder="1" applyAlignment="1" applyProtection="1">
      <alignment horizontal="center"/>
    </xf>
    <xf numFmtId="164" fontId="11" fillId="0" borderId="40" xfId="0" applyNumberFormat="1" applyFont="1" applyBorder="1" applyAlignment="1" applyProtection="1">
      <alignment horizontal="center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1" xfId="0" applyFont="1" applyBorder="1" applyAlignment="1" applyProtection="1">
      <alignment horizontal="center"/>
      <protection locked="0"/>
    </xf>
    <xf numFmtId="0" fontId="16" fillId="0" borderId="11" xfId="0" applyFont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left"/>
    </xf>
    <xf numFmtId="0" fontId="0" fillId="0" borderId="27" xfId="0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0" fillId="0" borderId="26" xfId="0" applyFill="1" applyBorder="1" applyAlignment="1" applyProtection="1">
      <alignment horizontal="left"/>
    </xf>
    <xf numFmtId="9" fontId="7" fillId="0" borderId="12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/>
      <protection locked="0"/>
    </xf>
    <xf numFmtId="0" fontId="8" fillId="5" borderId="21" xfId="0" applyFont="1" applyFill="1" applyBorder="1" applyAlignment="1" applyProtection="1">
      <alignment horizontal="center"/>
      <protection locked="0"/>
    </xf>
    <xf numFmtId="0" fontId="8" fillId="5" borderId="11" xfId="0" applyFont="1" applyFill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</xf>
    <xf numFmtId="0" fontId="4" fillId="0" borderId="21" xfId="0" applyFont="1" applyBorder="1" applyAlignment="1" applyProtection="1">
      <alignment horizontal="center"/>
    </xf>
    <xf numFmtId="14" fontId="17" fillId="0" borderId="0" xfId="0" applyNumberFormat="1" applyFont="1" applyAlignment="1" applyProtection="1">
      <alignment horizontal="center" vertical="center"/>
      <protection hidden="1"/>
    </xf>
    <xf numFmtId="14" fontId="17" fillId="0" borderId="26" xfId="0" applyNumberFormat="1" applyFont="1" applyBorder="1" applyAlignment="1" applyProtection="1">
      <alignment horizontal="center" vertical="center"/>
      <protection hidden="1"/>
    </xf>
    <xf numFmtId="0" fontId="18" fillId="2" borderId="29" xfId="0" applyFont="1" applyFill="1" applyBorder="1" applyAlignment="1" applyProtection="1">
      <alignment horizontal="left"/>
    </xf>
    <xf numFmtId="0" fontId="18" fillId="2" borderId="32" xfId="0" applyFont="1" applyFill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center"/>
    </xf>
    <xf numFmtId="0" fontId="3" fillId="2" borderId="33" xfId="0" applyFont="1" applyFill="1" applyBorder="1" applyAlignment="1" applyProtection="1">
      <alignment horizontal="center"/>
    </xf>
    <xf numFmtId="0" fontId="3" fillId="2" borderId="31" xfId="0" applyFont="1" applyFill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164" fontId="11" fillId="0" borderId="20" xfId="0" applyNumberFormat="1" applyFont="1" applyBorder="1" applyAlignment="1" applyProtection="1">
      <alignment horizontal="center"/>
    </xf>
    <xf numFmtId="164" fontId="11" fillId="0" borderId="45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5" fillId="0" borderId="34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35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36" xfId="0" applyFont="1" applyBorder="1" applyAlignment="1" applyProtection="1">
      <alignment horizontal="center"/>
    </xf>
    <xf numFmtId="0" fontId="5" fillId="0" borderId="37" xfId="0" applyFont="1" applyBorder="1" applyAlignment="1" applyProtection="1">
      <alignment horizontal="center"/>
    </xf>
    <xf numFmtId="0" fontId="5" fillId="10" borderId="32" xfId="0" applyFont="1" applyFill="1" applyBorder="1" applyAlignment="1" applyProtection="1">
      <alignment horizontal="center"/>
    </xf>
    <xf numFmtId="164" fontId="5" fillId="10" borderId="47" xfId="0" applyNumberFormat="1" applyFont="1" applyFill="1" applyBorder="1" applyAlignment="1" applyProtection="1">
      <alignment horizontal="center"/>
    </xf>
    <xf numFmtId="164" fontId="5" fillId="10" borderId="48" xfId="0" applyNumberFormat="1" applyFont="1" applyFill="1" applyBorder="1" applyAlignment="1" applyProtection="1">
      <alignment horizontal="center"/>
    </xf>
    <xf numFmtId="164" fontId="9" fillId="10" borderId="2" xfId="0" applyNumberFormat="1" applyFont="1" applyFill="1" applyBorder="1" applyAlignment="1" applyProtection="1">
      <alignment horizontal="center"/>
    </xf>
    <xf numFmtId="164" fontId="9" fillId="10" borderId="31" xfId="0" applyNumberFormat="1" applyFont="1" applyFill="1" applyBorder="1" applyAlignment="1" applyProtection="1">
      <alignment horizontal="center"/>
    </xf>
    <xf numFmtId="0" fontId="5" fillId="6" borderId="0" xfId="0" applyFont="1" applyFill="1" applyBorder="1" applyAlignment="1" applyProtection="1">
      <alignment horizontal="center"/>
    </xf>
    <xf numFmtId="0" fontId="5" fillId="0" borderId="38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20" fillId="0" borderId="36" xfId="0" applyFont="1" applyBorder="1" applyAlignment="1" applyProtection="1">
      <alignment horizontal="left" vertical="top"/>
      <protection locked="0"/>
    </xf>
    <xf numFmtId="0" fontId="20" fillId="0" borderId="39" xfId="0" applyFont="1" applyBorder="1" applyAlignment="1" applyProtection="1">
      <alignment horizontal="left" vertical="top"/>
      <protection locked="0"/>
    </xf>
    <xf numFmtId="0" fontId="20" fillId="0" borderId="37" xfId="0" applyFont="1" applyBorder="1" applyAlignment="1" applyProtection="1">
      <alignment horizontal="left" vertical="top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11" fillId="6" borderId="12" xfId="0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31" xfId="0" applyFont="1" applyBorder="1" applyAlignment="1" applyProtection="1">
      <alignment horizontal="center"/>
    </xf>
    <xf numFmtId="0" fontId="11" fillId="6" borderId="13" xfId="0" applyFont="1" applyFill="1" applyBorder="1" applyAlignment="1" applyProtection="1">
      <alignment horizontal="center"/>
    </xf>
    <xf numFmtId="0" fontId="11" fillId="6" borderId="11" xfId="0" applyFont="1" applyFill="1" applyBorder="1" applyAlignment="1" applyProtection="1">
      <alignment horizontal="center"/>
    </xf>
    <xf numFmtId="0" fontId="20" fillId="0" borderId="29" xfId="0" applyFont="1" applyBorder="1" applyAlignment="1" applyProtection="1">
      <alignment horizontal="left" vertical="top"/>
      <protection locked="0"/>
    </xf>
    <xf numFmtId="0" fontId="20" fillId="0" borderId="32" xfId="0" applyFont="1" applyBorder="1" applyAlignment="1" applyProtection="1">
      <alignment horizontal="left" vertical="top"/>
      <protection locked="0"/>
    </xf>
    <xf numFmtId="0" fontId="20" fillId="0" borderId="30" xfId="0" applyFont="1" applyBorder="1" applyAlignment="1" applyProtection="1">
      <alignment horizontal="left" vertical="top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11" fillId="6" borderId="21" xfId="0" applyFont="1" applyFill="1" applyBorder="1" applyAlignment="1" applyProtection="1">
      <alignment horizontal="center"/>
    </xf>
    <xf numFmtId="0" fontId="18" fillId="9" borderId="29" xfId="0" applyFont="1" applyFill="1" applyBorder="1" applyAlignment="1" applyProtection="1">
      <alignment horizontal="left"/>
    </xf>
    <xf numFmtId="0" fontId="18" fillId="9" borderId="32" xfId="0" applyFont="1" applyFill="1" applyBorder="1" applyAlignment="1" applyProtection="1">
      <alignment horizontal="left"/>
    </xf>
    <xf numFmtId="0" fontId="20" fillId="0" borderId="22" xfId="0" applyFont="1" applyBorder="1" applyAlignment="1" applyProtection="1">
      <alignment horizontal="left" vertical="top"/>
      <protection locked="0"/>
    </xf>
    <xf numFmtId="0" fontId="20" fillId="0" borderId="0" xfId="0" applyFont="1" applyBorder="1" applyAlignment="1" applyProtection="1">
      <alignment horizontal="left" vertical="top"/>
      <protection locked="0"/>
    </xf>
    <xf numFmtId="0" fontId="20" fillId="0" borderId="41" xfId="0" applyFont="1" applyBorder="1" applyAlignment="1" applyProtection="1">
      <alignment horizontal="left" vertical="top"/>
      <protection locked="0"/>
    </xf>
    <xf numFmtId="0" fontId="18" fillId="12" borderId="29" xfId="0" applyFont="1" applyFill="1" applyBorder="1" applyAlignment="1" applyProtection="1">
      <alignment horizontal="left"/>
    </xf>
    <xf numFmtId="0" fontId="18" fillId="12" borderId="32" xfId="0" applyFont="1" applyFill="1" applyBorder="1" applyAlignment="1" applyProtection="1">
      <alignment horizontal="left"/>
    </xf>
    <xf numFmtId="0" fontId="5" fillId="7" borderId="0" xfId="0" applyFont="1" applyFill="1" applyBorder="1" applyAlignment="1" applyProtection="1">
      <alignment horizontal="center"/>
    </xf>
    <xf numFmtId="0" fontId="18" fillId="11" borderId="29" xfId="0" applyFont="1" applyFill="1" applyBorder="1" applyAlignment="1" applyProtection="1">
      <alignment horizontal="left"/>
    </xf>
    <xf numFmtId="0" fontId="18" fillId="11" borderId="32" xfId="0" applyFont="1" applyFill="1" applyBorder="1" applyAlignment="1" applyProtection="1">
      <alignment horizontal="left"/>
    </xf>
    <xf numFmtId="0" fontId="5" fillId="11" borderId="2" xfId="0" applyFont="1" applyFill="1" applyBorder="1" applyAlignment="1" applyProtection="1">
      <alignment horizontal="center"/>
    </xf>
    <xf numFmtId="0" fontId="5" fillId="11" borderId="33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85725</xdr:rowOff>
    </xdr:from>
    <xdr:to>
      <xdr:col>2</xdr:col>
      <xdr:colOff>1800225</xdr:colOff>
      <xdr:row>2</xdr:row>
      <xdr:rowOff>123825</xdr:rowOff>
    </xdr:to>
    <xdr:pic>
      <xdr:nvPicPr>
        <xdr:cNvPr id="1046" name="Imagen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85725"/>
          <a:ext cx="2343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9"/>
  <sheetViews>
    <sheetView showGridLines="0" tabSelected="1" showRuler="0" showWhiteSpace="0" view="pageLayout" zoomScale="80" zoomScaleNormal="50" zoomScaleSheetLayoutView="100" zoomScalePageLayoutView="80" workbookViewId="0">
      <selection activeCell="Z11" sqref="Z11"/>
    </sheetView>
  </sheetViews>
  <sheetFormatPr baseColWidth="10" defaultColWidth="11.453125" defaultRowHeight="14.5" x14ac:dyDescent="0.35"/>
  <cols>
    <col min="1" max="1" width="1.453125" style="22" customWidth="1"/>
    <col min="2" max="2" width="8.1796875" style="22" customWidth="1"/>
    <col min="3" max="3" width="43.26953125" style="22" customWidth="1"/>
    <col min="4" max="4" width="9.26953125" style="22" customWidth="1"/>
    <col min="5" max="12" width="8.54296875" style="22" customWidth="1"/>
    <col min="13" max="13" width="15.26953125" style="22" customWidth="1"/>
    <col min="14" max="14" width="12.81640625" style="22" customWidth="1"/>
    <col min="15" max="15" width="14" style="22" customWidth="1"/>
    <col min="16" max="16" width="12" style="62" hidden="1" customWidth="1"/>
    <col min="17" max="17" width="14.453125" style="62" hidden="1" customWidth="1"/>
    <col min="18" max="18" width="11.26953125" style="62" hidden="1" customWidth="1"/>
    <col min="19" max="19" width="11.81640625" style="62" hidden="1" customWidth="1"/>
    <col min="20" max="20" width="11.7265625" style="62" hidden="1" customWidth="1"/>
    <col min="21" max="21" width="11.54296875" style="62" hidden="1" customWidth="1"/>
    <col min="22" max="22" width="11.81640625" style="62" hidden="1" customWidth="1"/>
    <col min="23" max="23" width="12" style="62" hidden="1" customWidth="1"/>
    <col min="24" max="24" width="11.26953125" style="62" hidden="1" customWidth="1"/>
    <col min="25" max="25" width="11.453125" style="62" hidden="1" customWidth="1"/>
    <col min="26" max="26" width="10.54296875" style="62" customWidth="1"/>
    <col min="27" max="28" width="11.453125" style="62"/>
    <col min="29" max="16384" width="11.453125" style="22"/>
  </cols>
  <sheetData>
    <row r="1" spans="2:23" ht="18.5" x14ac:dyDescent="0.45">
      <c r="D1" s="23"/>
      <c r="G1" s="163">
        <v>44348</v>
      </c>
      <c r="H1" s="163"/>
      <c r="I1" s="164"/>
      <c r="J1" s="156" t="s">
        <v>71</v>
      </c>
      <c r="K1" s="157"/>
      <c r="L1" s="157"/>
      <c r="M1" s="158" t="s">
        <v>145</v>
      </c>
      <c r="N1" s="159"/>
      <c r="O1" s="160"/>
    </row>
    <row r="2" spans="2:23" ht="15.75" customHeight="1" x14ac:dyDescent="0.45">
      <c r="B2" s="23"/>
      <c r="C2" s="23"/>
      <c r="D2" s="170" t="s">
        <v>18</v>
      </c>
      <c r="E2" s="170"/>
      <c r="F2" s="170"/>
      <c r="G2" s="163"/>
      <c r="H2" s="163"/>
      <c r="I2" s="164"/>
      <c r="J2" s="161" t="s">
        <v>70</v>
      </c>
      <c r="K2" s="162"/>
      <c r="L2" s="162"/>
      <c r="M2" s="158" t="s">
        <v>144</v>
      </c>
      <c r="N2" s="159"/>
      <c r="O2" s="160"/>
      <c r="P2" s="63"/>
      <c r="Q2" s="63"/>
    </row>
    <row r="3" spans="2:23" ht="10.5" customHeight="1" x14ac:dyDescent="0.5">
      <c r="F3" s="24"/>
      <c r="G3" s="24"/>
      <c r="H3" s="24"/>
      <c r="I3" s="24"/>
      <c r="J3" s="24"/>
      <c r="K3" s="24"/>
      <c r="L3" s="24"/>
      <c r="M3" s="24"/>
    </row>
    <row r="4" spans="2:23" ht="17.149999999999999" customHeight="1" x14ac:dyDescent="0.45">
      <c r="B4" s="127" t="s">
        <v>59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64"/>
      <c r="Q4" s="64"/>
    </row>
    <row r="5" spans="2:23" ht="6.75" customHeight="1" x14ac:dyDescent="0.3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65"/>
      <c r="Q5" s="65"/>
    </row>
    <row r="6" spans="2:23" x14ac:dyDescent="0.35">
      <c r="B6" s="141" t="s">
        <v>62</v>
      </c>
      <c r="C6" s="142"/>
      <c r="D6" s="140">
        <v>44428</v>
      </c>
      <c r="E6" s="140"/>
      <c r="F6" s="140"/>
      <c r="G6" s="140"/>
      <c r="H6" s="140"/>
      <c r="I6" s="150" t="s">
        <v>67</v>
      </c>
      <c r="J6" s="141"/>
      <c r="K6" s="142"/>
      <c r="L6" s="124" t="s">
        <v>142</v>
      </c>
      <c r="M6" s="125"/>
      <c r="N6" s="125"/>
      <c r="O6" s="126"/>
      <c r="P6" s="66"/>
      <c r="Q6" s="66"/>
    </row>
    <row r="7" spans="2:23" x14ac:dyDescent="0.35">
      <c r="B7" s="141" t="s">
        <v>63</v>
      </c>
      <c r="C7" s="142"/>
      <c r="D7" s="155" t="s">
        <v>140</v>
      </c>
      <c r="E7" s="155"/>
      <c r="F7" s="155"/>
      <c r="G7" s="155"/>
      <c r="H7" s="155"/>
      <c r="I7" s="150" t="s">
        <v>133</v>
      </c>
      <c r="J7" s="141"/>
      <c r="K7" s="142"/>
      <c r="L7" s="124" t="s">
        <v>143</v>
      </c>
      <c r="M7" s="125"/>
      <c r="N7" s="125"/>
      <c r="O7" s="126"/>
      <c r="P7" s="68"/>
      <c r="Q7" s="67"/>
      <c r="R7" s="68"/>
      <c r="S7" s="68"/>
      <c r="T7" s="68"/>
      <c r="U7" s="68"/>
      <c r="V7" s="68"/>
      <c r="W7" s="68"/>
    </row>
    <row r="8" spans="2:23" x14ac:dyDescent="0.35">
      <c r="B8" s="141" t="s">
        <v>64</v>
      </c>
      <c r="C8" s="142"/>
      <c r="D8" s="155" t="s">
        <v>141</v>
      </c>
      <c r="E8" s="155"/>
      <c r="F8" s="155"/>
      <c r="G8" s="155"/>
      <c r="H8" s="155"/>
      <c r="I8" s="150" t="s">
        <v>68</v>
      </c>
      <c r="J8" s="141"/>
      <c r="K8" s="142"/>
      <c r="L8" s="124"/>
      <c r="M8" s="125"/>
      <c r="N8" s="125"/>
      <c r="O8" s="126"/>
      <c r="P8" s="66"/>
      <c r="Q8" s="62" t="s">
        <v>121</v>
      </c>
      <c r="R8" s="67" t="s">
        <v>112</v>
      </c>
      <c r="S8" s="62" t="s">
        <v>122</v>
      </c>
      <c r="U8" s="68"/>
      <c r="V8" s="68"/>
      <c r="W8" s="68"/>
    </row>
    <row r="9" spans="2:23" x14ac:dyDescent="0.35">
      <c r="B9" s="141" t="s">
        <v>137</v>
      </c>
      <c r="C9" s="142"/>
      <c r="D9" s="155"/>
      <c r="E9" s="155"/>
      <c r="F9" s="155"/>
      <c r="G9" s="155"/>
      <c r="H9" s="155"/>
      <c r="I9" s="151" t="s">
        <v>134</v>
      </c>
      <c r="J9" s="152"/>
      <c r="K9" s="153"/>
      <c r="L9" s="124"/>
      <c r="M9" s="125"/>
      <c r="N9" s="125"/>
      <c r="O9" s="126"/>
      <c r="P9" s="66"/>
      <c r="Q9" s="62" t="s">
        <v>132</v>
      </c>
      <c r="R9" s="67" t="s">
        <v>113</v>
      </c>
      <c r="S9" s="62" t="s">
        <v>124</v>
      </c>
      <c r="U9" s="68"/>
      <c r="V9" s="68"/>
      <c r="W9" s="68"/>
    </row>
    <row r="10" spans="2:23" x14ac:dyDescent="0.35">
      <c r="B10" s="141" t="s">
        <v>65</v>
      </c>
      <c r="C10" s="142"/>
      <c r="D10" s="154" t="s">
        <v>121</v>
      </c>
      <c r="E10" s="154"/>
      <c r="F10" s="154"/>
      <c r="G10" s="154"/>
      <c r="H10" s="154"/>
      <c r="I10" s="150" t="s">
        <v>135</v>
      </c>
      <c r="J10" s="141"/>
      <c r="K10" s="142"/>
      <c r="L10" s="124" t="s">
        <v>146</v>
      </c>
      <c r="M10" s="125"/>
      <c r="N10" s="125"/>
      <c r="O10" s="126"/>
      <c r="P10" s="66"/>
      <c r="Q10" s="62" t="s">
        <v>123</v>
      </c>
      <c r="R10" s="67" t="s">
        <v>125</v>
      </c>
      <c r="S10" s="62" t="s">
        <v>126</v>
      </c>
    </row>
    <row r="11" spans="2:23" x14ac:dyDescent="0.35">
      <c r="B11" s="141" t="s">
        <v>66</v>
      </c>
      <c r="C11" s="141"/>
      <c r="D11" s="147" t="s">
        <v>113</v>
      </c>
      <c r="E11" s="148"/>
      <c r="F11" s="148"/>
      <c r="G11" s="148"/>
      <c r="H11" s="149"/>
      <c r="I11" s="150" t="s">
        <v>136</v>
      </c>
      <c r="J11" s="141"/>
      <c r="K11" s="142"/>
      <c r="L11" s="124"/>
      <c r="M11" s="125"/>
      <c r="N11" s="125"/>
      <c r="O11" s="126"/>
      <c r="P11" s="69"/>
      <c r="Q11" s="62" t="s">
        <v>128</v>
      </c>
      <c r="S11" s="62" t="s">
        <v>127</v>
      </c>
    </row>
    <row r="12" spans="2:23" x14ac:dyDescent="0.35">
      <c r="B12" s="38"/>
      <c r="C12" s="38"/>
      <c r="D12" s="19"/>
      <c r="E12" s="19"/>
      <c r="F12" s="19"/>
      <c r="G12" s="19"/>
      <c r="H12" s="19"/>
      <c r="I12" s="87" t="s">
        <v>69</v>
      </c>
      <c r="J12" s="87"/>
      <c r="K12" s="88"/>
      <c r="L12" s="124"/>
      <c r="M12" s="125"/>
      <c r="N12" s="125"/>
      <c r="O12" s="126"/>
      <c r="P12" s="69"/>
      <c r="Q12" s="62" t="s">
        <v>129</v>
      </c>
    </row>
    <row r="13" spans="2:23" ht="7.5" customHeight="1" x14ac:dyDescent="0.35">
      <c r="Q13" s="62" t="s">
        <v>130</v>
      </c>
    </row>
    <row r="14" spans="2:23" ht="18" customHeight="1" x14ac:dyDescent="0.45">
      <c r="B14" s="127" t="s">
        <v>60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64"/>
      <c r="Q14" s="62" t="s">
        <v>131</v>
      </c>
    </row>
    <row r="15" spans="2:23" ht="10.5" customHeight="1" x14ac:dyDescent="0.35"/>
    <row r="16" spans="2:23" ht="10.5" customHeight="1" thickBot="1" x14ac:dyDescent="0.4"/>
    <row r="17" spans="2:25" ht="26.5" thickBot="1" x14ac:dyDescent="0.65">
      <c r="B17" s="47">
        <v>1</v>
      </c>
      <c r="C17" s="165" t="s">
        <v>0</v>
      </c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75"/>
    </row>
    <row r="18" spans="2:25" ht="16" thickBot="1" x14ac:dyDescent="0.4">
      <c r="B18" s="1" t="s">
        <v>19</v>
      </c>
      <c r="C18" s="1" t="s">
        <v>8</v>
      </c>
      <c r="D18" s="2" t="s">
        <v>9</v>
      </c>
      <c r="E18" s="12" t="s">
        <v>42</v>
      </c>
      <c r="F18" s="12" t="s">
        <v>43</v>
      </c>
      <c r="G18" s="12" t="s">
        <v>44</v>
      </c>
      <c r="H18" s="12" t="s">
        <v>45</v>
      </c>
      <c r="I18" s="12" t="s">
        <v>46</v>
      </c>
      <c r="J18" s="12" t="s">
        <v>47</v>
      </c>
      <c r="K18" s="12" t="s">
        <v>48</v>
      </c>
      <c r="L18" s="12" t="s">
        <v>49</v>
      </c>
      <c r="M18" s="2" t="s">
        <v>57</v>
      </c>
      <c r="N18" s="143" t="s">
        <v>40</v>
      </c>
      <c r="O18" s="144"/>
      <c r="P18" s="75"/>
      <c r="Q18" s="70"/>
      <c r="R18" s="62">
        <v>1</v>
      </c>
      <c r="S18" s="62">
        <v>2</v>
      </c>
      <c r="T18" s="62">
        <v>3</v>
      </c>
      <c r="U18" s="62">
        <v>4</v>
      </c>
      <c r="V18" s="62">
        <v>5</v>
      </c>
      <c r="W18" s="62">
        <v>6</v>
      </c>
      <c r="X18" s="62">
        <v>7</v>
      </c>
      <c r="Y18" s="62">
        <v>8</v>
      </c>
    </row>
    <row r="19" spans="2:25" ht="16" thickBot="1" x14ac:dyDescent="0.4">
      <c r="B19" s="167" t="s">
        <v>95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9"/>
      <c r="P19" s="75"/>
      <c r="Q19" s="70"/>
    </row>
    <row r="20" spans="2:25" ht="15.5" x14ac:dyDescent="0.35">
      <c r="B20" s="3" t="s">
        <v>21</v>
      </c>
      <c r="C20" s="97" t="s">
        <v>1</v>
      </c>
      <c r="D20" s="98"/>
      <c r="E20" s="99"/>
      <c r="F20" s="43"/>
      <c r="G20" s="43"/>
      <c r="H20" s="43"/>
      <c r="I20" s="43"/>
      <c r="J20" s="43"/>
      <c r="K20" s="43"/>
      <c r="L20" s="43"/>
      <c r="M20" s="103" t="str">
        <f>IF(D20="","",Y20)</f>
        <v/>
      </c>
      <c r="N20" s="171" t="str">
        <f t="shared" ref="N20:N31" si="0">IF(D20="","",M20*D20)</f>
        <v/>
      </c>
      <c r="O20" s="172"/>
      <c r="P20" s="76"/>
      <c r="Q20" s="89">
        <v>800</v>
      </c>
      <c r="R20" s="72">
        <f t="shared" ref="R20:R30" si="1">Q20-(E20*Q20)</f>
        <v>800</v>
      </c>
      <c r="S20" s="72">
        <f t="shared" ref="S20:S30" si="2">R20-(F20*R20)</f>
        <v>800</v>
      </c>
      <c r="T20" s="72">
        <f t="shared" ref="T20:T30" si="3">S20-(G20*S20)</f>
        <v>800</v>
      </c>
      <c r="U20" s="72">
        <f t="shared" ref="U20:U30" si="4">T20-(H20*T20)</f>
        <v>800</v>
      </c>
      <c r="V20" s="72">
        <f t="shared" ref="V20:V30" si="5">U20-(I20*U20)</f>
        <v>800</v>
      </c>
      <c r="W20" s="72">
        <f t="shared" ref="W20:W30" si="6">V20-(J20*V20)</f>
        <v>800</v>
      </c>
      <c r="X20" s="72">
        <f t="shared" ref="X20:X30" si="7">W20-(K20*W20)</f>
        <v>800</v>
      </c>
      <c r="Y20" s="72">
        <f t="shared" ref="Y20:Y30" si="8">X20-(L20*X20)</f>
        <v>800</v>
      </c>
    </row>
    <row r="21" spans="2:25" ht="15.5" x14ac:dyDescent="0.35">
      <c r="B21" s="4" t="s">
        <v>22</v>
      </c>
      <c r="C21" s="5" t="s">
        <v>2</v>
      </c>
      <c r="D21" s="20"/>
      <c r="E21" s="28"/>
      <c r="F21" s="29"/>
      <c r="G21" s="29"/>
      <c r="H21" s="29"/>
      <c r="I21" s="29"/>
      <c r="J21" s="27"/>
      <c r="K21" s="27"/>
      <c r="L21" s="27"/>
      <c r="M21" s="95" t="str">
        <f t="shared" ref="M21:M48" si="9">IF(D21="","",Y21)</f>
        <v/>
      </c>
      <c r="N21" s="118" t="str">
        <f t="shared" si="0"/>
        <v/>
      </c>
      <c r="O21" s="119"/>
      <c r="P21" s="76"/>
      <c r="Q21" s="89">
        <v>1645</v>
      </c>
      <c r="R21" s="72">
        <f t="shared" si="1"/>
        <v>1645</v>
      </c>
      <c r="S21" s="72">
        <f t="shared" si="2"/>
        <v>1645</v>
      </c>
      <c r="T21" s="72">
        <f t="shared" si="3"/>
        <v>1645</v>
      </c>
      <c r="U21" s="72">
        <f t="shared" si="4"/>
        <v>1645</v>
      </c>
      <c r="V21" s="72">
        <f t="shared" si="5"/>
        <v>1645</v>
      </c>
      <c r="W21" s="72">
        <f t="shared" si="6"/>
        <v>1645</v>
      </c>
      <c r="X21" s="72">
        <f t="shared" si="7"/>
        <v>1645</v>
      </c>
      <c r="Y21" s="72">
        <f t="shared" si="8"/>
        <v>1645</v>
      </c>
    </row>
    <row r="22" spans="2:25" ht="15.5" x14ac:dyDescent="0.35">
      <c r="B22" s="4" t="s">
        <v>23</v>
      </c>
      <c r="C22" s="5" t="s">
        <v>3</v>
      </c>
      <c r="D22" s="20"/>
      <c r="E22" s="28"/>
      <c r="F22" s="29"/>
      <c r="G22" s="29"/>
      <c r="H22" s="29"/>
      <c r="I22" s="29"/>
      <c r="J22" s="27"/>
      <c r="K22" s="27"/>
      <c r="L22" s="27"/>
      <c r="M22" s="95" t="str">
        <f t="shared" si="9"/>
        <v/>
      </c>
      <c r="N22" s="118" t="str">
        <f t="shared" si="0"/>
        <v/>
      </c>
      <c r="O22" s="119"/>
      <c r="P22" s="76"/>
      <c r="Q22" s="89">
        <v>2909</v>
      </c>
      <c r="R22" s="72">
        <f t="shared" si="1"/>
        <v>2909</v>
      </c>
      <c r="S22" s="72">
        <f t="shared" si="2"/>
        <v>2909</v>
      </c>
      <c r="T22" s="72">
        <f t="shared" si="3"/>
        <v>2909</v>
      </c>
      <c r="U22" s="72">
        <f t="shared" si="4"/>
        <v>2909</v>
      </c>
      <c r="V22" s="72">
        <f t="shared" si="5"/>
        <v>2909</v>
      </c>
      <c r="W22" s="72">
        <f t="shared" si="6"/>
        <v>2909</v>
      </c>
      <c r="X22" s="72">
        <f t="shared" si="7"/>
        <v>2909</v>
      </c>
      <c r="Y22" s="72">
        <f t="shared" si="8"/>
        <v>2909</v>
      </c>
    </row>
    <row r="23" spans="2:25" ht="15.5" x14ac:dyDescent="0.35">
      <c r="B23" s="4" t="s">
        <v>111</v>
      </c>
      <c r="C23" s="5" t="s">
        <v>110</v>
      </c>
      <c r="D23" s="20"/>
      <c r="E23" s="28"/>
      <c r="F23" s="29"/>
      <c r="G23" s="29"/>
      <c r="H23" s="29"/>
      <c r="I23" s="29"/>
      <c r="J23" s="27"/>
      <c r="K23" s="27"/>
      <c r="L23" s="27"/>
      <c r="M23" s="95" t="str">
        <f>IF(D23="","",Y23)</f>
        <v/>
      </c>
      <c r="N23" s="118" t="str">
        <f t="shared" si="0"/>
        <v/>
      </c>
      <c r="O23" s="119"/>
      <c r="P23" s="76"/>
      <c r="Q23" s="89">
        <v>2255</v>
      </c>
      <c r="R23" s="72">
        <f t="shared" ref="R23:Y23" si="10">Q23-(E23*Q23)</f>
        <v>2255</v>
      </c>
      <c r="S23" s="72">
        <f t="shared" si="10"/>
        <v>2255</v>
      </c>
      <c r="T23" s="72">
        <f t="shared" si="10"/>
        <v>2255</v>
      </c>
      <c r="U23" s="72">
        <f t="shared" si="10"/>
        <v>2255</v>
      </c>
      <c r="V23" s="72">
        <f t="shared" si="10"/>
        <v>2255</v>
      </c>
      <c r="W23" s="72">
        <f t="shared" si="10"/>
        <v>2255</v>
      </c>
      <c r="X23" s="72">
        <f t="shared" si="10"/>
        <v>2255</v>
      </c>
      <c r="Y23" s="72">
        <f t="shared" si="10"/>
        <v>2255</v>
      </c>
    </row>
    <row r="24" spans="2:25" ht="15.5" x14ac:dyDescent="0.35">
      <c r="B24" s="4" t="s">
        <v>24</v>
      </c>
      <c r="C24" s="5" t="s">
        <v>14</v>
      </c>
      <c r="D24" s="20"/>
      <c r="E24" s="28"/>
      <c r="F24" s="29"/>
      <c r="G24" s="29"/>
      <c r="H24" s="29"/>
      <c r="I24" s="29"/>
      <c r="J24" s="27"/>
      <c r="K24" s="27"/>
      <c r="L24" s="27"/>
      <c r="M24" s="95" t="str">
        <f t="shared" si="9"/>
        <v/>
      </c>
      <c r="N24" s="118" t="str">
        <f t="shared" si="0"/>
        <v/>
      </c>
      <c r="O24" s="119"/>
      <c r="P24" s="76"/>
      <c r="Q24" s="89">
        <v>2401</v>
      </c>
      <c r="R24" s="72">
        <f t="shared" si="1"/>
        <v>2401</v>
      </c>
      <c r="S24" s="72">
        <f t="shared" si="2"/>
        <v>2401</v>
      </c>
      <c r="T24" s="72">
        <f t="shared" si="3"/>
        <v>2401</v>
      </c>
      <c r="U24" s="72">
        <f t="shared" si="4"/>
        <v>2401</v>
      </c>
      <c r="V24" s="72">
        <f t="shared" si="5"/>
        <v>2401</v>
      </c>
      <c r="W24" s="72">
        <f t="shared" si="6"/>
        <v>2401</v>
      </c>
      <c r="X24" s="72">
        <f t="shared" si="7"/>
        <v>2401</v>
      </c>
      <c r="Y24" s="72">
        <f t="shared" si="8"/>
        <v>2401</v>
      </c>
    </row>
    <row r="25" spans="2:25" ht="15.5" x14ac:dyDescent="0.35">
      <c r="B25" s="4" t="s">
        <v>25</v>
      </c>
      <c r="C25" s="5" t="s">
        <v>15</v>
      </c>
      <c r="D25" s="20"/>
      <c r="E25" s="28"/>
      <c r="F25" s="29"/>
      <c r="G25" s="29"/>
      <c r="H25" s="29"/>
      <c r="I25" s="29"/>
      <c r="J25" s="27"/>
      <c r="K25" s="27"/>
      <c r="L25" s="27"/>
      <c r="M25" s="95" t="str">
        <f t="shared" si="9"/>
        <v/>
      </c>
      <c r="N25" s="118" t="str">
        <f t="shared" si="0"/>
        <v/>
      </c>
      <c r="O25" s="119"/>
      <c r="P25" s="76"/>
      <c r="Q25" s="89">
        <v>3128</v>
      </c>
      <c r="R25" s="72">
        <f t="shared" si="1"/>
        <v>3128</v>
      </c>
      <c r="S25" s="72">
        <f t="shared" si="2"/>
        <v>3128</v>
      </c>
      <c r="T25" s="72">
        <f t="shared" si="3"/>
        <v>3128</v>
      </c>
      <c r="U25" s="72">
        <f t="shared" si="4"/>
        <v>3128</v>
      </c>
      <c r="V25" s="72">
        <f t="shared" si="5"/>
        <v>3128</v>
      </c>
      <c r="W25" s="72">
        <f t="shared" si="6"/>
        <v>3128</v>
      </c>
      <c r="X25" s="72">
        <f t="shared" si="7"/>
        <v>3128</v>
      </c>
      <c r="Y25" s="72">
        <f t="shared" si="8"/>
        <v>3128</v>
      </c>
    </row>
    <row r="26" spans="2:25" ht="15.5" x14ac:dyDescent="0.35">
      <c r="B26" s="4" t="s">
        <v>26</v>
      </c>
      <c r="C26" s="5" t="s">
        <v>16</v>
      </c>
      <c r="D26" s="20">
        <v>100</v>
      </c>
      <c r="E26" s="28">
        <v>0.15</v>
      </c>
      <c r="F26" s="29">
        <v>0.1</v>
      </c>
      <c r="G26" s="29">
        <v>0.1</v>
      </c>
      <c r="H26" s="29">
        <v>0.1</v>
      </c>
      <c r="I26" s="29">
        <v>0.1</v>
      </c>
      <c r="J26" s="27"/>
      <c r="K26" s="27"/>
      <c r="L26" s="27"/>
      <c r="M26" s="95">
        <f t="shared" si="9"/>
        <v>2139.8373449999999</v>
      </c>
      <c r="N26" s="118">
        <f t="shared" si="0"/>
        <v>213983.73449999999</v>
      </c>
      <c r="O26" s="119"/>
      <c r="P26" s="76"/>
      <c r="Q26" s="89">
        <v>3837</v>
      </c>
      <c r="R26" s="72">
        <f t="shared" si="1"/>
        <v>3261.45</v>
      </c>
      <c r="S26" s="72">
        <f t="shared" si="2"/>
        <v>2935.3049999999998</v>
      </c>
      <c r="T26" s="72">
        <f t="shared" si="3"/>
        <v>2641.7745</v>
      </c>
      <c r="U26" s="72">
        <f t="shared" si="4"/>
        <v>2377.5970499999999</v>
      </c>
      <c r="V26" s="72">
        <f t="shared" si="5"/>
        <v>2139.8373449999999</v>
      </c>
      <c r="W26" s="72">
        <f t="shared" si="6"/>
        <v>2139.8373449999999</v>
      </c>
      <c r="X26" s="72">
        <f t="shared" si="7"/>
        <v>2139.8373449999999</v>
      </c>
      <c r="Y26" s="72">
        <f t="shared" si="8"/>
        <v>2139.8373449999999</v>
      </c>
    </row>
    <row r="27" spans="2:25" ht="15.5" x14ac:dyDescent="0.35">
      <c r="B27" s="4" t="s">
        <v>27</v>
      </c>
      <c r="C27" s="5" t="s">
        <v>17</v>
      </c>
      <c r="D27" s="20"/>
      <c r="E27" s="28"/>
      <c r="F27" s="29"/>
      <c r="G27" s="29"/>
      <c r="H27" s="29"/>
      <c r="I27" s="29"/>
      <c r="J27" s="27"/>
      <c r="K27" s="27"/>
      <c r="L27" s="27"/>
      <c r="M27" s="95" t="str">
        <f t="shared" si="9"/>
        <v/>
      </c>
      <c r="N27" s="118" t="str">
        <f t="shared" si="0"/>
        <v/>
      </c>
      <c r="O27" s="119"/>
      <c r="P27" s="76"/>
      <c r="Q27" s="89">
        <v>4656</v>
      </c>
      <c r="R27" s="72">
        <f t="shared" si="1"/>
        <v>4656</v>
      </c>
      <c r="S27" s="72">
        <f t="shared" si="2"/>
        <v>4656</v>
      </c>
      <c r="T27" s="72">
        <f t="shared" si="3"/>
        <v>4656</v>
      </c>
      <c r="U27" s="72">
        <f t="shared" si="4"/>
        <v>4656</v>
      </c>
      <c r="V27" s="72">
        <f t="shared" si="5"/>
        <v>4656</v>
      </c>
      <c r="W27" s="72">
        <f t="shared" si="6"/>
        <v>4656</v>
      </c>
      <c r="X27" s="72">
        <f t="shared" si="7"/>
        <v>4656</v>
      </c>
      <c r="Y27" s="72">
        <f t="shared" si="8"/>
        <v>4656</v>
      </c>
    </row>
    <row r="28" spans="2:25" ht="15.5" x14ac:dyDescent="0.35">
      <c r="B28" s="4" t="s">
        <v>28</v>
      </c>
      <c r="C28" s="5" t="s">
        <v>4</v>
      </c>
      <c r="D28" s="20"/>
      <c r="E28" s="28"/>
      <c r="F28" s="29"/>
      <c r="G28" s="29"/>
      <c r="H28" s="29"/>
      <c r="I28" s="29"/>
      <c r="J28" s="27"/>
      <c r="K28" s="27"/>
      <c r="L28" s="27"/>
      <c r="M28" s="95" t="str">
        <f t="shared" si="9"/>
        <v/>
      </c>
      <c r="N28" s="118" t="str">
        <f t="shared" si="0"/>
        <v/>
      </c>
      <c r="O28" s="119"/>
      <c r="P28" s="76"/>
      <c r="Q28" s="89">
        <v>2962</v>
      </c>
      <c r="R28" s="72">
        <f t="shared" si="1"/>
        <v>2962</v>
      </c>
      <c r="S28" s="72">
        <f t="shared" si="2"/>
        <v>2962</v>
      </c>
      <c r="T28" s="72">
        <f t="shared" si="3"/>
        <v>2962</v>
      </c>
      <c r="U28" s="72">
        <f t="shared" si="4"/>
        <v>2962</v>
      </c>
      <c r="V28" s="72">
        <f t="shared" si="5"/>
        <v>2962</v>
      </c>
      <c r="W28" s="72">
        <f t="shared" si="6"/>
        <v>2962</v>
      </c>
      <c r="X28" s="72">
        <f t="shared" si="7"/>
        <v>2962</v>
      </c>
      <c r="Y28" s="72">
        <f t="shared" si="8"/>
        <v>2962</v>
      </c>
    </row>
    <row r="29" spans="2:25" ht="15.5" x14ac:dyDescent="0.35">
      <c r="B29" s="4" t="s">
        <v>29</v>
      </c>
      <c r="C29" s="5" t="s">
        <v>5</v>
      </c>
      <c r="D29" s="20"/>
      <c r="E29" s="28"/>
      <c r="F29" s="29"/>
      <c r="G29" s="29"/>
      <c r="H29" s="29"/>
      <c r="I29" s="29"/>
      <c r="J29" s="27"/>
      <c r="K29" s="27"/>
      <c r="L29" s="27"/>
      <c r="M29" s="95" t="str">
        <f t="shared" si="9"/>
        <v/>
      </c>
      <c r="N29" s="118" t="str">
        <f t="shared" si="0"/>
        <v/>
      </c>
      <c r="O29" s="119"/>
      <c r="P29" s="76"/>
      <c r="Q29" s="89">
        <v>4167</v>
      </c>
      <c r="R29" s="72">
        <f t="shared" si="1"/>
        <v>4167</v>
      </c>
      <c r="S29" s="72">
        <f t="shared" si="2"/>
        <v>4167</v>
      </c>
      <c r="T29" s="72">
        <f t="shared" si="3"/>
        <v>4167</v>
      </c>
      <c r="U29" s="72">
        <f t="shared" si="4"/>
        <v>4167</v>
      </c>
      <c r="V29" s="72">
        <f t="shared" si="5"/>
        <v>4167</v>
      </c>
      <c r="W29" s="72">
        <f t="shared" si="6"/>
        <v>4167</v>
      </c>
      <c r="X29" s="72">
        <f t="shared" si="7"/>
        <v>4167</v>
      </c>
      <c r="Y29" s="72">
        <f t="shared" si="8"/>
        <v>4167</v>
      </c>
    </row>
    <row r="30" spans="2:25" ht="15.5" x14ac:dyDescent="0.35">
      <c r="B30" s="4" t="s">
        <v>30</v>
      </c>
      <c r="C30" s="5" t="s">
        <v>6</v>
      </c>
      <c r="D30" s="20"/>
      <c r="E30" s="28"/>
      <c r="F30" s="29"/>
      <c r="G30" s="29"/>
      <c r="H30" s="29"/>
      <c r="I30" s="29"/>
      <c r="J30" s="27"/>
      <c r="K30" s="27"/>
      <c r="L30" s="27"/>
      <c r="M30" s="95" t="str">
        <f t="shared" si="9"/>
        <v/>
      </c>
      <c r="N30" s="118" t="str">
        <f t="shared" si="0"/>
        <v/>
      </c>
      <c r="O30" s="119"/>
      <c r="P30" s="76"/>
      <c r="Q30" s="89">
        <v>4327</v>
      </c>
      <c r="R30" s="72">
        <f t="shared" si="1"/>
        <v>4327</v>
      </c>
      <c r="S30" s="72">
        <f t="shared" si="2"/>
        <v>4327</v>
      </c>
      <c r="T30" s="72">
        <f t="shared" si="3"/>
        <v>4327</v>
      </c>
      <c r="U30" s="72">
        <f t="shared" si="4"/>
        <v>4327</v>
      </c>
      <c r="V30" s="72">
        <f t="shared" si="5"/>
        <v>4327</v>
      </c>
      <c r="W30" s="72">
        <f t="shared" si="6"/>
        <v>4327</v>
      </c>
      <c r="X30" s="72">
        <f t="shared" si="7"/>
        <v>4327</v>
      </c>
      <c r="Y30" s="72">
        <f t="shared" si="8"/>
        <v>4327</v>
      </c>
    </row>
    <row r="31" spans="2:25" ht="16" thickBot="1" x14ac:dyDescent="0.4">
      <c r="B31" s="6" t="s">
        <v>31</v>
      </c>
      <c r="C31" s="7" t="s">
        <v>7</v>
      </c>
      <c r="D31" s="21"/>
      <c r="E31" s="31"/>
      <c r="F31" s="32"/>
      <c r="G31" s="32"/>
      <c r="H31" s="32"/>
      <c r="I31" s="32"/>
      <c r="J31" s="101"/>
      <c r="K31" s="101"/>
      <c r="L31" s="101"/>
      <c r="M31" s="96" t="str">
        <f t="shared" si="9"/>
        <v/>
      </c>
      <c r="N31" s="145" t="str">
        <f t="shared" si="0"/>
        <v/>
      </c>
      <c r="O31" s="146"/>
      <c r="P31" s="76"/>
      <c r="Q31" s="89">
        <v>5850</v>
      </c>
      <c r="R31" s="72">
        <f t="shared" ref="R31:Y31" si="11">Q31-(E31*Q31)</f>
        <v>5850</v>
      </c>
      <c r="S31" s="72">
        <f t="shared" si="11"/>
        <v>5850</v>
      </c>
      <c r="T31" s="72">
        <f t="shared" si="11"/>
        <v>5850</v>
      </c>
      <c r="U31" s="72">
        <f t="shared" si="11"/>
        <v>5850</v>
      </c>
      <c r="V31" s="72">
        <f t="shared" si="11"/>
        <v>5850</v>
      </c>
      <c r="W31" s="72">
        <f t="shared" si="11"/>
        <v>5850</v>
      </c>
      <c r="X31" s="72">
        <f t="shared" si="11"/>
        <v>5850</v>
      </c>
      <c r="Y31" s="72">
        <f t="shared" si="11"/>
        <v>5850</v>
      </c>
    </row>
    <row r="32" spans="2:25" ht="16" thickBot="1" x14ac:dyDescent="0.4">
      <c r="B32" s="49"/>
      <c r="C32" s="50"/>
      <c r="D32" s="51"/>
      <c r="E32" s="48"/>
      <c r="F32" s="48"/>
      <c r="G32" s="48"/>
      <c r="H32" s="48"/>
      <c r="I32" s="48"/>
      <c r="J32" s="48"/>
      <c r="K32" s="48"/>
      <c r="L32" s="122" t="s">
        <v>50</v>
      </c>
      <c r="M32" s="123"/>
      <c r="N32" s="122">
        <f>SUM(N20:O31)</f>
        <v>213983.73449999999</v>
      </c>
      <c r="O32" s="123"/>
      <c r="P32" s="76"/>
      <c r="Q32" s="71"/>
      <c r="R32" s="72"/>
      <c r="S32" s="72"/>
      <c r="T32" s="72"/>
      <c r="U32" s="72"/>
      <c r="V32" s="72"/>
      <c r="W32" s="72"/>
      <c r="X32" s="72"/>
      <c r="Y32" s="72"/>
    </row>
    <row r="33" spans="2:25" ht="9" customHeight="1" thickBot="1" x14ac:dyDescent="0.4">
      <c r="B33" s="49"/>
      <c r="C33" s="50"/>
      <c r="D33" s="51"/>
      <c r="E33" s="48"/>
      <c r="F33" s="48"/>
      <c r="G33" s="48"/>
      <c r="H33" s="48"/>
      <c r="I33" s="48"/>
      <c r="J33" s="48"/>
      <c r="K33" s="48"/>
      <c r="L33" s="52"/>
      <c r="M33" s="52"/>
      <c r="N33" s="52"/>
      <c r="O33" s="52"/>
      <c r="P33" s="76"/>
      <c r="Q33" s="71"/>
      <c r="R33" s="72"/>
      <c r="S33" s="72"/>
      <c r="T33" s="72"/>
      <c r="U33" s="72"/>
      <c r="V33" s="72"/>
      <c r="W33" s="72"/>
      <c r="X33" s="72"/>
      <c r="Y33" s="72"/>
    </row>
    <row r="34" spans="2:25" ht="16" thickBot="1" x14ac:dyDescent="0.4">
      <c r="B34" s="135" t="s">
        <v>96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/>
      <c r="P34" s="76"/>
      <c r="Q34" s="71"/>
      <c r="R34" s="72"/>
      <c r="S34" s="72"/>
      <c r="T34" s="72"/>
      <c r="U34" s="72"/>
      <c r="V34" s="72"/>
      <c r="W34" s="72"/>
      <c r="X34" s="72"/>
      <c r="Y34" s="72"/>
    </row>
    <row r="35" spans="2:25" ht="16" thickBot="1" x14ac:dyDescent="0.4">
      <c r="B35" s="81" t="s">
        <v>74</v>
      </c>
      <c r="C35" s="97" t="s">
        <v>72</v>
      </c>
      <c r="D35" s="102"/>
      <c r="E35" s="99"/>
      <c r="F35" s="43"/>
      <c r="G35" s="43"/>
      <c r="H35" s="43"/>
      <c r="I35" s="43"/>
      <c r="J35" s="43"/>
      <c r="K35" s="43"/>
      <c r="L35" s="43"/>
      <c r="M35" s="100" t="str">
        <f t="shared" si="9"/>
        <v/>
      </c>
      <c r="N35" s="138" t="str">
        <f t="shared" ref="N35:N48" si="12">IF(D35="","",M35*D35)</f>
        <v/>
      </c>
      <c r="O35" s="139"/>
      <c r="P35" s="76"/>
      <c r="Q35" s="90">
        <v>4864</v>
      </c>
      <c r="R35" s="72">
        <f t="shared" ref="R35:R48" si="13">Q35-(E35*Q35)</f>
        <v>4864</v>
      </c>
      <c r="S35" s="72">
        <f t="shared" ref="S35:S48" si="14">R35-(F35*R35)</f>
        <v>4864</v>
      </c>
      <c r="T35" s="72">
        <f t="shared" ref="T35:T48" si="15">S35-(G35*S35)</f>
        <v>4864</v>
      </c>
      <c r="U35" s="72">
        <f t="shared" ref="U35:U48" si="16">T35-(H35*T35)</f>
        <v>4864</v>
      </c>
      <c r="V35" s="72">
        <f t="shared" ref="V35:V48" si="17">U35-(I35*U35)</f>
        <v>4864</v>
      </c>
      <c r="W35" s="72">
        <f t="shared" ref="W35:W48" si="18">V35-(J35*V35)</f>
        <v>4864</v>
      </c>
      <c r="X35" s="72">
        <f t="shared" ref="X35:X48" si="19">W35-(K35*W35)</f>
        <v>4864</v>
      </c>
      <c r="Y35" s="72">
        <f t="shared" ref="Y35:Y48" si="20">X35-(L35*X35)</f>
        <v>4864</v>
      </c>
    </row>
    <row r="36" spans="2:25" ht="16" thickBot="1" x14ac:dyDescent="0.4">
      <c r="B36" s="81" t="s">
        <v>76</v>
      </c>
      <c r="C36" s="5" t="s">
        <v>73</v>
      </c>
      <c r="D36" s="82"/>
      <c r="E36" s="28"/>
      <c r="F36" s="29"/>
      <c r="G36" s="29"/>
      <c r="H36" s="29"/>
      <c r="I36" s="29"/>
      <c r="J36" s="27"/>
      <c r="K36" s="27"/>
      <c r="L36" s="27"/>
      <c r="M36" s="92" t="str">
        <f t="shared" si="9"/>
        <v/>
      </c>
      <c r="N36" s="120" t="str">
        <f t="shared" si="12"/>
        <v/>
      </c>
      <c r="O36" s="121"/>
      <c r="P36" s="76"/>
      <c r="Q36" s="90">
        <v>6439</v>
      </c>
      <c r="R36" s="72">
        <f t="shared" si="13"/>
        <v>6439</v>
      </c>
      <c r="S36" s="72">
        <f t="shared" si="14"/>
        <v>6439</v>
      </c>
      <c r="T36" s="72">
        <f t="shared" si="15"/>
        <v>6439</v>
      </c>
      <c r="U36" s="72">
        <f t="shared" si="16"/>
        <v>6439</v>
      </c>
      <c r="V36" s="72">
        <f t="shared" si="17"/>
        <v>6439</v>
      </c>
      <c r="W36" s="72">
        <f t="shared" si="18"/>
        <v>6439</v>
      </c>
      <c r="X36" s="72">
        <f t="shared" si="19"/>
        <v>6439</v>
      </c>
      <c r="Y36" s="72">
        <f t="shared" si="20"/>
        <v>6439</v>
      </c>
    </row>
    <row r="37" spans="2:25" ht="16" thickBot="1" x14ac:dyDescent="0.4">
      <c r="B37" s="81" t="s">
        <v>78</v>
      </c>
      <c r="C37" s="5" t="s">
        <v>75</v>
      </c>
      <c r="D37" s="82"/>
      <c r="E37" s="28"/>
      <c r="F37" s="29"/>
      <c r="G37" s="29"/>
      <c r="H37" s="29"/>
      <c r="I37" s="29"/>
      <c r="J37" s="27"/>
      <c r="K37" s="27"/>
      <c r="L37" s="27"/>
      <c r="M37" s="92" t="str">
        <f t="shared" si="9"/>
        <v/>
      </c>
      <c r="N37" s="120" t="str">
        <f t="shared" si="12"/>
        <v/>
      </c>
      <c r="O37" s="121"/>
      <c r="P37" s="76"/>
      <c r="Q37" s="90">
        <v>5740</v>
      </c>
      <c r="R37" s="72">
        <f t="shared" si="13"/>
        <v>5740</v>
      </c>
      <c r="S37" s="72">
        <f t="shared" si="14"/>
        <v>5740</v>
      </c>
      <c r="T37" s="72">
        <f t="shared" si="15"/>
        <v>5740</v>
      </c>
      <c r="U37" s="72">
        <f t="shared" si="16"/>
        <v>5740</v>
      </c>
      <c r="V37" s="72">
        <f t="shared" si="17"/>
        <v>5740</v>
      </c>
      <c r="W37" s="72">
        <f t="shared" si="18"/>
        <v>5740</v>
      </c>
      <c r="X37" s="72">
        <f t="shared" si="19"/>
        <v>5740</v>
      </c>
      <c r="Y37" s="72">
        <f t="shared" si="20"/>
        <v>5740</v>
      </c>
    </row>
    <row r="38" spans="2:25" ht="16" thickBot="1" x14ac:dyDescent="0.4">
      <c r="B38" s="81" t="s">
        <v>79</v>
      </c>
      <c r="C38" s="5" t="s">
        <v>120</v>
      </c>
      <c r="D38" s="82"/>
      <c r="E38" s="28"/>
      <c r="F38" s="29"/>
      <c r="G38" s="29"/>
      <c r="H38" s="29"/>
      <c r="I38" s="29"/>
      <c r="J38" s="27"/>
      <c r="K38" s="27"/>
      <c r="L38" s="27"/>
      <c r="M38" s="92" t="str">
        <f t="shared" si="9"/>
        <v/>
      </c>
      <c r="N38" s="120" t="str">
        <f t="shared" si="12"/>
        <v/>
      </c>
      <c r="O38" s="121"/>
      <c r="P38" s="76"/>
      <c r="Q38" s="90">
        <v>6831</v>
      </c>
      <c r="R38" s="72">
        <f t="shared" si="13"/>
        <v>6831</v>
      </c>
      <c r="S38" s="72">
        <f t="shared" si="14"/>
        <v>6831</v>
      </c>
      <c r="T38" s="72">
        <f t="shared" si="15"/>
        <v>6831</v>
      </c>
      <c r="U38" s="72">
        <f t="shared" si="16"/>
        <v>6831</v>
      </c>
      <c r="V38" s="72">
        <f t="shared" si="17"/>
        <v>6831</v>
      </c>
      <c r="W38" s="72">
        <f t="shared" si="18"/>
        <v>6831</v>
      </c>
      <c r="X38" s="72">
        <f t="shared" si="19"/>
        <v>6831</v>
      </c>
      <c r="Y38" s="72">
        <f t="shared" si="20"/>
        <v>6831</v>
      </c>
    </row>
    <row r="39" spans="2:25" ht="16" thickBot="1" x14ac:dyDescent="0.4">
      <c r="B39" s="81" t="s">
        <v>81</v>
      </c>
      <c r="C39" s="5" t="s">
        <v>77</v>
      </c>
      <c r="D39" s="82"/>
      <c r="E39" s="28"/>
      <c r="F39" s="29"/>
      <c r="G39" s="29"/>
      <c r="H39" s="29"/>
      <c r="I39" s="29"/>
      <c r="J39" s="27"/>
      <c r="K39" s="27"/>
      <c r="L39" s="27"/>
      <c r="M39" s="92" t="str">
        <f t="shared" si="9"/>
        <v/>
      </c>
      <c r="N39" s="120" t="str">
        <f t="shared" si="12"/>
        <v/>
      </c>
      <c r="O39" s="121"/>
      <c r="P39" s="76"/>
      <c r="Q39" s="90">
        <v>7223</v>
      </c>
      <c r="R39" s="72">
        <f t="shared" si="13"/>
        <v>7223</v>
      </c>
      <c r="S39" s="72">
        <f t="shared" si="14"/>
        <v>7223</v>
      </c>
      <c r="T39" s="72">
        <f t="shared" si="15"/>
        <v>7223</v>
      </c>
      <c r="U39" s="72">
        <f t="shared" si="16"/>
        <v>7223</v>
      </c>
      <c r="V39" s="72">
        <f t="shared" si="17"/>
        <v>7223</v>
      </c>
      <c r="W39" s="72">
        <f t="shared" si="18"/>
        <v>7223</v>
      </c>
      <c r="X39" s="72">
        <f t="shared" si="19"/>
        <v>7223</v>
      </c>
      <c r="Y39" s="72">
        <f t="shared" si="20"/>
        <v>7223</v>
      </c>
    </row>
    <row r="40" spans="2:25" ht="16" thickBot="1" x14ac:dyDescent="0.4">
      <c r="B40" s="81" t="s">
        <v>83</v>
      </c>
      <c r="C40" s="5" t="s">
        <v>119</v>
      </c>
      <c r="D40" s="82"/>
      <c r="E40" s="28"/>
      <c r="F40" s="29"/>
      <c r="G40" s="29"/>
      <c r="H40" s="29"/>
      <c r="I40" s="29"/>
      <c r="J40" s="27"/>
      <c r="K40" s="27"/>
      <c r="L40" s="27"/>
      <c r="M40" s="92" t="str">
        <f t="shared" si="9"/>
        <v/>
      </c>
      <c r="N40" s="120" t="str">
        <f t="shared" si="12"/>
        <v/>
      </c>
      <c r="O40" s="121"/>
      <c r="P40" s="76"/>
      <c r="Q40" s="90">
        <v>8283</v>
      </c>
      <c r="R40" s="72">
        <f t="shared" si="13"/>
        <v>8283</v>
      </c>
      <c r="S40" s="72">
        <f t="shared" si="14"/>
        <v>8283</v>
      </c>
      <c r="T40" s="72">
        <f t="shared" si="15"/>
        <v>8283</v>
      </c>
      <c r="U40" s="72">
        <f t="shared" si="16"/>
        <v>8283</v>
      </c>
      <c r="V40" s="72">
        <f t="shared" si="17"/>
        <v>8283</v>
      </c>
      <c r="W40" s="72">
        <f t="shared" si="18"/>
        <v>8283</v>
      </c>
      <c r="X40" s="72">
        <f t="shared" si="19"/>
        <v>8283</v>
      </c>
      <c r="Y40" s="72">
        <f t="shared" si="20"/>
        <v>8283</v>
      </c>
    </row>
    <row r="41" spans="2:25" ht="16" thickBot="1" x14ac:dyDescent="0.4">
      <c r="B41" s="81" t="s">
        <v>85</v>
      </c>
      <c r="C41" s="83" t="s">
        <v>80</v>
      </c>
      <c r="D41" s="80"/>
      <c r="E41" s="41"/>
      <c r="F41" s="42"/>
      <c r="G41" s="42"/>
      <c r="H41" s="42"/>
      <c r="I41" s="42"/>
      <c r="J41" s="27"/>
      <c r="K41" s="27"/>
      <c r="L41" s="27"/>
      <c r="M41" s="92" t="str">
        <f t="shared" si="9"/>
        <v/>
      </c>
      <c r="N41" s="120" t="str">
        <f t="shared" si="12"/>
        <v/>
      </c>
      <c r="O41" s="121"/>
      <c r="P41" s="76"/>
      <c r="Q41" s="90">
        <v>7311</v>
      </c>
      <c r="R41" s="72">
        <f t="shared" si="13"/>
        <v>7311</v>
      </c>
      <c r="S41" s="72">
        <f t="shared" si="14"/>
        <v>7311</v>
      </c>
      <c r="T41" s="72">
        <f t="shared" si="15"/>
        <v>7311</v>
      </c>
      <c r="U41" s="72">
        <f t="shared" si="16"/>
        <v>7311</v>
      </c>
      <c r="V41" s="72">
        <f t="shared" si="17"/>
        <v>7311</v>
      </c>
      <c r="W41" s="72">
        <f t="shared" si="18"/>
        <v>7311</v>
      </c>
      <c r="X41" s="72">
        <f t="shared" si="19"/>
        <v>7311</v>
      </c>
      <c r="Y41" s="72">
        <f t="shared" si="20"/>
        <v>7311</v>
      </c>
    </row>
    <row r="42" spans="2:25" ht="16" thickBot="1" x14ac:dyDescent="0.4">
      <c r="B42" s="81" t="s">
        <v>100</v>
      </c>
      <c r="C42" s="83" t="s">
        <v>82</v>
      </c>
      <c r="D42" s="80"/>
      <c r="E42" s="41"/>
      <c r="F42" s="42"/>
      <c r="G42" s="42"/>
      <c r="H42" s="42"/>
      <c r="I42" s="42"/>
      <c r="J42" s="27"/>
      <c r="K42" s="27"/>
      <c r="L42" s="27"/>
      <c r="M42" s="92" t="str">
        <f t="shared" si="9"/>
        <v/>
      </c>
      <c r="N42" s="120" t="str">
        <f t="shared" si="12"/>
        <v/>
      </c>
      <c r="O42" s="121"/>
      <c r="P42" s="76"/>
      <c r="Q42" s="90">
        <v>8520</v>
      </c>
      <c r="R42" s="72">
        <f t="shared" si="13"/>
        <v>8520</v>
      </c>
      <c r="S42" s="72">
        <f t="shared" si="14"/>
        <v>8520</v>
      </c>
      <c r="T42" s="72">
        <f t="shared" si="15"/>
        <v>8520</v>
      </c>
      <c r="U42" s="72">
        <f t="shared" si="16"/>
        <v>8520</v>
      </c>
      <c r="V42" s="72">
        <f t="shared" si="17"/>
        <v>8520</v>
      </c>
      <c r="W42" s="72">
        <f t="shared" si="18"/>
        <v>8520</v>
      </c>
      <c r="X42" s="72">
        <f t="shared" si="19"/>
        <v>8520</v>
      </c>
      <c r="Y42" s="72">
        <f t="shared" si="20"/>
        <v>8520</v>
      </c>
    </row>
    <row r="43" spans="2:25" ht="16" thickBot="1" x14ac:dyDescent="0.4">
      <c r="B43" s="81" t="s">
        <v>101</v>
      </c>
      <c r="C43" s="83" t="s">
        <v>84</v>
      </c>
      <c r="D43" s="80"/>
      <c r="E43" s="41"/>
      <c r="F43" s="42"/>
      <c r="G43" s="42"/>
      <c r="H43" s="42"/>
      <c r="I43" s="42"/>
      <c r="J43" s="27"/>
      <c r="K43" s="27"/>
      <c r="L43" s="27"/>
      <c r="M43" s="92" t="str">
        <f t="shared" si="9"/>
        <v/>
      </c>
      <c r="N43" s="120" t="str">
        <f t="shared" si="12"/>
        <v/>
      </c>
      <c r="O43" s="121"/>
      <c r="P43" s="76"/>
      <c r="Q43" s="90">
        <v>9126</v>
      </c>
      <c r="R43" s="72">
        <f t="shared" si="13"/>
        <v>9126</v>
      </c>
      <c r="S43" s="72">
        <f t="shared" si="14"/>
        <v>9126</v>
      </c>
      <c r="T43" s="72">
        <f t="shared" si="15"/>
        <v>9126</v>
      </c>
      <c r="U43" s="72">
        <f t="shared" si="16"/>
        <v>9126</v>
      </c>
      <c r="V43" s="72">
        <f t="shared" si="17"/>
        <v>9126</v>
      </c>
      <c r="W43" s="72">
        <f t="shared" si="18"/>
        <v>9126</v>
      </c>
      <c r="X43" s="72">
        <f t="shared" si="19"/>
        <v>9126</v>
      </c>
      <c r="Y43" s="72">
        <f t="shared" si="20"/>
        <v>9126</v>
      </c>
    </row>
    <row r="44" spans="2:25" ht="16" thickBot="1" x14ac:dyDescent="0.4">
      <c r="B44" s="81" t="s">
        <v>102</v>
      </c>
      <c r="C44" s="83" t="s">
        <v>86</v>
      </c>
      <c r="D44" s="80"/>
      <c r="E44" s="41"/>
      <c r="F44" s="42"/>
      <c r="G44" s="42"/>
      <c r="H44" s="42"/>
      <c r="I44" s="42"/>
      <c r="J44" s="27"/>
      <c r="K44" s="27"/>
      <c r="L44" s="27"/>
      <c r="M44" s="59" t="str">
        <f t="shared" si="9"/>
        <v/>
      </c>
      <c r="N44" s="120" t="str">
        <f t="shared" si="12"/>
        <v/>
      </c>
      <c r="O44" s="121"/>
      <c r="P44" s="76"/>
      <c r="Q44" s="90">
        <v>10318</v>
      </c>
      <c r="R44" s="72">
        <f t="shared" si="13"/>
        <v>10318</v>
      </c>
      <c r="S44" s="72">
        <f t="shared" si="14"/>
        <v>10318</v>
      </c>
      <c r="T44" s="72">
        <f t="shared" si="15"/>
        <v>10318</v>
      </c>
      <c r="U44" s="72">
        <f t="shared" si="16"/>
        <v>10318</v>
      </c>
      <c r="V44" s="72">
        <f t="shared" si="17"/>
        <v>10318</v>
      </c>
      <c r="W44" s="72">
        <f t="shared" si="18"/>
        <v>10318</v>
      </c>
      <c r="X44" s="72">
        <f t="shared" si="19"/>
        <v>10318</v>
      </c>
      <c r="Y44" s="72">
        <f t="shared" si="20"/>
        <v>10318</v>
      </c>
    </row>
    <row r="45" spans="2:25" ht="16" thickBot="1" x14ac:dyDescent="0.4">
      <c r="B45" s="78" t="s">
        <v>105</v>
      </c>
      <c r="C45" s="84" t="s">
        <v>99</v>
      </c>
      <c r="D45" s="80"/>
      <c r="E45" s="41"/>
      <c r="F45" s="42"/>
      <c r="G45" s="42"/>
      <c r="H45" s="42"/>
      <c r="I45" s="42"/>
      <c r="J45" s="27"/>
      <c r="K45" s="27"/>
      <c r="L45" s="27"/>
      <c r="M45" s="59" t="str">
        <f t="shared" si="9"/>
        <v/>
      </c>
      <c r="N45" s="120" t="str">
        <f t="shared" si="12"/>
        <v/>
      </c>
      <c r="O45" s="121"/>
      <c r="P45" s="76"/>
      <c r="Q45" s="90">
        <v>3760</v>
      </c>
      <c r="R45" s="72">
        <f t="shared" si="13"/>
        <v>3760</v>
      </c>
      <c r="S45" s="72">
        <f t="shared" si="14"/>
        <v>3760</v>
      </c>
      <c r="T45" s="72">
        <f t="shared" si="15"/>
        <v>3760</v>
      </c>
      <c r="U45" s="72">
        <f t="shared" si="16"/>
        <v>3760</v>
      </c>
      <c r="V45" s="72">
        <f t="shared" si="17"/>
        <v>3760</v>
      </c>
      <c r="W45" s="72">
        <f t="shared" si="18"/>
        <v>3760</v>
      </c>
      <c r="X45" s="72">
        <f t="shared" si="19"/>
        <v>3760</v>
      </c>
      <c r="Y45" s="72">
        <f t="shared" si="20"/>
        <v>3760</v>
      </c>
    </row>
    <row r="46" spans="2:25" ht="16" thickBot="1" x14ac:dyDescent="0.4">
      <c r="B46" s="78" t="s">
        <v>106</v>
      </c>
      <c r="C46" s="84" t="s">
        <v>103</v>
      </c>
      <c r="D46" s="80"/>
      <c r="E46" s="41"/>
      <c r="F46" s="42"/>
      <c r="G46" s="42"/>
      <c r="H46" s="42"/>
      <c r="I46" s="42"/>
      <c r="J46" s="27"/>
      <c r="K46" s="27"/>
      <c r="L46" s="27"/>
      <c r="M46" s="59" t="str">
        <f t="shared" si="9"/>
        <v/>
      </c>
      <c r="N46" s="120" t="str">
        <f t="shared" si="12"/>
        <v/>
      </c>
      <c r="O46" s="121"/>
      <c r="P46" s="76"/>
      <c r="Q46" s="90">
        <v>4545</v>
      </c>
      <c r="R46" s="72">
        <f t="shared" si="13"/>
        <v>4545</v>
      </c>
      <c r="S46" s="72">
        <f t="shared" si="14"/>
        <v>4545</v>
      </c>
      <c r="T46" s="72">
        <f t="shared" si="15"/>
        <v>4545</v>
      </c>
      <c r="U46" s="72">
        <f t="shared" si="16"/>
        <v>4545</v>
      </c>
      <c r="V46" s="72">
        <f t="shared" si="17"/>
        <v>4545</v>
      </c>
      <c r="W46" s="72">
        <f t="shared" si="18"/>
        <v>4545</v>
      </c>
      <c r="X46" s="72">
        <f t="shared" si="19"/>
        <v>4545</v>
      </c>
      <c r="Y46" s="72">
        <f t="shared" si="20"/>
        <v>4545</v>
      </c>
    </row>
    <row r="47" spans="2:25" ht="16" thickBot="1" x14ac:dyDescent="0.4">
      <c r="B47" s="78" t="s">
        <v>107</v>
      </c>
      <c r="C47" s="85" t="s">
        <v>104</v>
      </c>
      <c r="D47" s="80"/>
      <c r="E47" s="41"/>
      <c r="F47" s="42"/>
      <c r="G47" s="42"/>
      <c r="H47" s="42"/>
      <c r="I47" s="42"/>
      <c r="J47" s="27"/>
      <c r="K47" s="27"/>
      <c r="L47" s="27"/>
      <c r="M47" s="59" t="str">
        <f t="shared" si="9"/>
        <v/>
      </c>
      <c r="N47" s="120" t="str">
        <f t="shared" ref="N47" si="21">IF(D47="","",M47*D47)</f>
        <v/>
      </c>
      <c r="O47" s="121"/>
      <c r="P47" s="76"/>
      <c r="Q47" s="90">
        <v>6144</v>
      </c>
      <c r="R47" s="72">
        <f t="shared" ref="R47" si="22">Q47-(E47*Q47)</f>
        <v>6144</v>
      </c>
      <c r="S47" s="72">
        <f t="shared" ref="S47" si="23">R47-(F47*R47)</f>
        <v>6144</v>
      </c>
      <c r="T47" s="72">
        <f t="shared" ref="T47" si="24">S47-(G47*S47)</f>
        <v>6144</v>
      </c>
      <c r="U47" s="72">
        <f t="shared" ref="U47" si="25">T47-(H47*T47)</f>
        <v>6144</v>
      </c>
      <c r="V47" s="72">
        <f t="shared" ref="V47" si="26">U47-(I47*U47)</f>
        <v>6144</v>
      </c>
      <c r="W47" s="72">
        <f t="shared" ref="W47" si="27">V47-(J47*V47)</f>
        <v>6144</v>
      </c>
      <c r="X47" s="72">
        <f t="shared" ref="X47" si="28">W47-(K47*W47)</f>
        <v>6144</v>
      </c>
      <c r="Y47" s="72">
        <f t="shared" ref="Y47" si="29">X47-(L47*X47)</f>
        <v>6144</v>
      </c>
    </row>
    <row r="48" spans="2:25" ht="16" thickBot="1" x14ac:dyDescent="0.4">
      <c r="B48" s="104" t="s">
        <v>117</v>
      </c>
      <c r="C48" s="86" t="s">
        <v>118</v>
      </c>
      <c r="D48" s="79"/>
      <c r="E48" s="31"/>
      <c r="F48" s="32"/>
      <c r="G48" s="32"/>
      <c r="H48" s="32"/>
      <c r="I48" s="32"/>
      <c r="J48" s="101"/>
      <c r="K48" s="101"/>
      <c r="L48" s="101"/>
      <c r="M48" s="93" t="str">
        <f t="shared" si="9"/>
        <v/>
      </c>
      <c r="N48" s="130" t="str">
        <f t="shared" si="12"/>
        <v/>
      </c>
      <c r="O48" s="131"/>
      <c r="P48" s="76"/>
      <c r="Q48" s="90">
        <v>4889</v>
      </c>
      <c r="R48" s="72">
        <f t="shared" si="13"/>
        <v>4889</v>
      </c>
      <c r="S48" s="72">
        <f t="shared" si="14"/>
        <v>4889</v>
      </c>
      <c r="T48" s="72">
        <f t="shared" si="15"/>
        <v>4889</v>
      </c>
      <c r="U48" s="72">
        <f t="shared" si="16"/>
        <v>4889</v>
      </c>
      <c r="V48" s="72">
        <f t="shared" si="17"/>
        <v>4889</v>
      </c>
      <c r="W48" s="72">
        <f t="shared" si="18"/>
        <v>4889</v>
      </c>
      <c r="X48" s="72">
        <f t="shared" si="19"/>
        <v>4889</v>
      </c>
      <c r="Y48" s="72">
        <f t="shared" si="20"/>
        <v>4889</v>
      </c>
    </row>
    <row r="49" spans="2:25" ht="16" thickBot="1" x14ac:dyDescent="0.4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128" t="s">
        <v>50</v>
      </c>
      <c r="M49" s="129"/>
      <c r="N49" s="122">
        <f>SUM(N35:O48)</f>
        <v>0</v>
      </c>
      <c r="O49" s="123"/>
      <c r="P49" s="77"/>
    </row>
    <row r="50" spans="2:25" ht="6" customHeight="1" x14ac:dyDescent="0.3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2:25" ht="26.25" customHeight="1" x14ac:dyDescent="0.35">
      <c r="B51" s="132" t="s">
        <v>90</v>
      </c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4"/>
    </row>
    <row r="52" spans="2:25" ht="26.25" customHeight="1" thickBot="1" x14ac:dyDescent="0.4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2:25" ht="26.5" thickBot="1" x14ac:dyDescent="0.65">
      <c r="B53" s="47">
        <v>2</v>
      </c>
      <c r="C53" s="212" t="s">
        <v>92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</row>
    <row r="54" spans="2:25" ht="16" thickBot="1" x14ac:dyDescent="0.4">
      <c r="B54" s="8" t="s">
        <v>19</v>
      </c>
      <c r="C54" s="8" t="s">
        <v>8</v>
      </c>
      <c r="D54" s="9" t="s">
        <v>9</v>
      </c>
      <c r="E54" s="12" t="s">
        <v>42</v>
      </c>
      <c r="F54" s="12" t="s">
        <v>43</v>
      </c>
      <c r="G54" s="12" t="s">
        <v>44</v>
      </c>
      <c r="H54" s="12" t="s">
        <v>45</v>
      </c>
      <c r="I54" s="12" t="s">
        <v>46</v>
      </c>
      <c r="J54" s="12" t="s">
        <v>47</v>
      </c>
      <c r="K54" s="12" t="s">
        <v>48</v>
      </c>
      <c r="L54" s="12" t="s">
        <v>49</v>
      </c>
      <c r="M54" s="2" t="s">
        <v>41</v>
      </c>
      <c r="N54" s="143" t="s">
        <v>40</v>
      </c>
      <c r="O54" s="144"/>
      <c r="Q54" s="70"/>
      <c r="R54" s="62">
        <v>1</v>
      </c>
      <c r="S54" s="62">
        <v>2</v>
      </c>
      <c r="T54" s="62">
        <v>3</v>
      </c>
      <c r="U54" s="62">
        <v>4</v>
      </c>
      <c r="V54" s="62">
        <v>5</v>
      </c>
      <c r="W54" s="62">
        <v>6</v>
      </c>
      <c r="X54" s="62">
        <v>7</v>
      </c>
      <c r="Y54" s="62">
        <v>8</v>
      </c>
    </row>
    <row r="55" spans="2:25" ht="14.9" customHeight="1" thickBot="1" x14ac:dyDescent="0.4">
      <c r="B55" s="214" t="s">
        <v>93</v>
      </c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</row>
    <row r="56" spans="2:25" ht="15.5" x14ac:dyDescent="0.35">
      <c r="B56" s="105" t="s">
        <v>32</v>
      </c>
      <c r="C56" s="106" t="s">
        <v>10</v>
      </c>
      <c r="D56" s="13"/>
      <c r="E56" s="43"/>
      <c r="F56" s="43"/>
      <c r="G56" s="43"/>
      <c r="H56" s="43"/>
      <c r="I56" s="43"/>
      <c r="J56" s="43"/>
      <c r="K56" s="43"/>
      <c r="L56" s="43"/>
      <c r="M56" s="100" t="str">
        <f t="shared" ref="M56:M59" si="30">IF(D56="","",Y56)</f>
        <v/>
      </c>
      <c r="N56" s="171" t="str">
        <f t="shared" ref="N56:N59" si="31">IF(D56="","",M56*D56)</f>
        <v/>
      </c>
      <c r="O56" s="172"/>
      <c r="Q56" s="90">
        <v>3686</v>
      </c>
      <c r="R56" s="72">
        <f t="shared" ref="R56:R59" si="32">Q56-(E56*Q56)</f>
        <v>3686</v>
      </c>
      <c r="S56" s="72">
        <f t="shared" ref="S56:S59" si="33">R56-(F56*R56)</f>
        <v>3686</v>
      </c>
      <c r="T56" s="72">
        <f t="shared" ref="T56:T59" si="34">S56-(G56*S56)</f>
        <v>3686</v>
      </c>
      <c r="U56" s="72">
        <f t="shared" ref="U56:U59" si="35">T56-(H56*T56)</f>
        <v>3686</v>
      </c>
      <c r="V56" s="72">
        <f t="shared" ref="V56:V59" si="36">U56-(I56*U56)</f>
        <v>3686</v>
      </c>
      <c r="W56" s="72">
        <f t="shared" ref="W56:W59" si="37">V56-(J56*V56)</f>
        <v>3686</v>
      </c>
      <c r="X56" s="72">
        <f t="shared" ref="X56:X59" si="38">W56-(K56*W56)</f>
        <v>3686</v>
      </c>
      <c r="Y56" s="72">
        <f t="shared" ref="Y56:Y59" si="39">X56-(L56*X56)</f>
        <v>3686</v>
      </c>
    </row>
    <row r="57" spans="2:25" ht="15.5" x14ac:dyDescent="0.35">
      <c r="B57" s="10" t="s">
        <v>33</v>
      </c>
      <c r="C57" s="11" t="s">
        <v>11</v>
      </c>
      <c r="D57" s="14"/>
      <c r="E57" s="29"/>
      <c r="F57" s="29"/>
      <c r="G57" s="29"/>
      <c r="H57" s="29"/>
      <c r="I57" s="29"/>
      <c r="J57" s="29"/>
      <c r="K57" s="29"/>
      <c r="L57" s="29"/>
      <c r="M57" s="92" t="str">
        <f t="shared" si="30"/>
        <v/>
      </c>
      <c r="N57" s="118" t="str">
        <f t="shared" si="31"/>
        <v/>
      </c>
      <c r="O57" s="119"/>
      <c r="Q57" s="90">
        <v>4689</v>
      </c>
      <c r="R57" s="72">
        <f t="shared" si="32"/>
        <v>4689</v>
      </c>
      <c r="S57" s="72">
        <f t="shared" si="33"/>
        <v>4689</v>
      </c>
      <c r="T57" s="72">
        <f t="shared" si="34"/>
        <v>4689</v>
      </c>
      <c r="U57" s="72">
        <f t="shared" si="35"/>
        <v>4689</v>
      </c>
      <c r="V57" s="72">
        <f t="shared" si="36"/>
        <v>4689</v>
      </c>
      <c r="W57" s="72">
        <f t="shared" si="37"/>
        <v>4689</v>
      </c>
      <c r="X57" s="72">
        <f t="shared" si="38"/>
        <v>4689</v>
      </c>
      <c r="Y57" s="72">
        <f t="shared" si="39"/>
        <v>4689</v>
      </c>
    </row>
    <row r="58" spans="2:25" ht="15.5" x14ac:dyDescent="0.35">
      <c r="B58" s="10" t="s">
        <v>34</v>
      </c>
      <c r="C58" s="11" t="s">
        <v>12</v>
      </c>
      <c r="D58" s="14"/>
      <c r="E58" s="29"/>
      <c r="F58" s="29"/>
      <c r="G58" s="29"/>
      <c r="H58" s="29"/>
      <c r="I58" s="29"/>
      <c r="J58" s="29"/>
      <c r="K58" s="29"/>
      <c r="L58" s="29"/>
      <c r="M58" s="92" t="str">
        <f t="shared" si="30"/>
        <v/>
      </c>
      <c r="N58" s="118" t="str">
        <f t="shared" si="31"/>
        <v/>
      </c>
      <c r="O58" s="119"/>
      <c r="Q58" s="90">
        <v>4501</v>
      </c>
      <c r="R58" s="72">
        <f t="shared" si="32"/>
        <v>4501</v>
      </c>
      <c r="S58" s="72">
        <f t="shared" si="33"/>
        <v>4501</v>
      </c>
      <c r="T58" s="72">
        <f t="shared" si="34"/>
        <v>4501</v>
      </c>
      <c r="U58" s="72">
        <f t="shared" si="35"/>
        <v>4501</v>
      </c>
      <c r="V58" s="72">
        <f t="shared" si="36"/>
        <v>4501</v>
      </c>
      <c r="W58" s="72">
        <f t="shared" si="37"/>
        <v>4501</v>
      </c>
      <c r="X58" s="72">
        <f t="shared" si="38"/>
        <v>4501</v>
      </c>
      <c r="Y58" s="72">
        <f t="shared" si="39"/>
        <v>4501</v>
      </c>
    </row>
    <row r="59" spans="2:25" ht="16" thickBot="1" x14ac:dyDescent="0.4">
      <c r="B59" s="107" t="s">
        <v>35</v>
      </c>
      <c r="C59" s="108" t="s">
        <v>13</v>
      </c>
      <c r="D59" s="15"/>
      <c r="E59" s="32"/>
      <c r="F59" s="32"/>
      <c r="G59" s="32"/>
      <c r="H59" s="32"/>
      <c r="I59" s="32"/>
      <c r="J59" s="32"/>
      <c r="K59" s="32"/>
      <c r="L59" s="32"/>
      <c r="M59" s="93" t="str">
        <f t="shared" si="30"/>
        <v/>
      </c>
      <c r="N59" s="145" t="str">
        <f t="shared" si="31"/>
        <v/>
      </c>
      <c r="O59" s="146"/>
      <c r="Q59" s="90">
        <v>6634</v>
      </c>
      <c r="R59" s="72">
        <f t="shared" si="32"/>
        <v>6634</v>
      </c>
      <c r="S59" s="72">
        <f t="shared" si="33"/>
        <v>6634</v>
      </c>
      <c r="T59" s="72">
        <f t="shared" si="34"/>
        <v>6634</v>
      </c>
      <c r="U59" s="72">
        <f t="shared" si="35"/>
        <v>6634</v>
      </c>
      <c r="V59" s="72">
        <f t="shared" si="36"/>
        <v>6634</v>
      </c>
      <c r="W59" s="72">
        <f t="shared" si="37"/>
        <v>6634</v>
      </c>
      <c r="X59" s="72">
        <f t="shared" si="38"/>
        <v>6634</v>
      </c>
      <c r="Y59" s="72">
        <f t="shared" si="39"/>
        <v>6634</v>
      </c>
    </row>
    <row r="60" spans="2:25" ht="16" thickBot="1" x14ac:dyDescent="0.4">
      <c r="B60" s="53"/>
      <c r="C60" s="54"/>
      <c r="D60" s="26"/>
      <c r="E60" s="55"/>
      <c r="F60" s="55"/>
      <c r="G60" s="55"/>
      <c r="H60" s="55"/>
      <c r="I60" s="55"/>
      <c r="J60" s="55"/>
      <c r="K60" s="55"/>
      <c r="L60" s="128" t="s">
        <v>50</v>
      </c>
      <c r="M60" s="129"/>
      <c r="N60" s="122">
        <f>SUM(N56:O59)</f>
        <v>0</v>
      </c>
      <c r="O60" s="123"/>
      <c r="Q60" s="74"/>
      <c r="R60" s="72"/>
      <c r="S60" s="72"/>
      <c r="T60" s="72"/>
      <c r="U60" s="72"/>
      <c r="V60" s="72"/>
      <c r="W60" s="72"/>
      <c r="X60" s="72"/>
      <c r="Y60" s="72"/>
    </row>
    <row r="61" spans="2:25" ht="6" customHeight="1" x14ac:dyDescent="0.35">
      <c r="B61" s="53"/>
      <c r="C61" s="54"/>
      <c r="D61" s="26"/>
      <c r="E61" s="55"/>
      <c r="F61" s="55"/>
      <c r="G61" s="55"/>
      <c r="H61" s="55"/>
      <c r="I61" s="55"/>
      <c r="J61" s="55"/>
      <c r="K61" s="55"/>
      <c r="L61" s="39"/>
      <c r="M61" s="39"/>
      <c r="N61" s="40"/>
      <c r="O61" s="40"/>
      <c r="Q61" s="74"/>
      <c r="R61" s="72"/>
      <c r="S61" s="72"/>
      <c r="T61" s="72"/>
      <c r="U61" s="72"/>
      <c r="V61" s="72"/>
      <c r="W61" s="72"/>
      <c r="X61" s="72"/>
      <c r="Y61" s="72"/>
    </row>
    <row r="62" spans="2:25" ht="14.9" customHeight="1" thickBot="1" x14ac:dyDescent="0.4">
      <c r="B62" s="211" t="s">
        <v>94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</row>
    <row r="63" spans="2:25" ht="15.5" x14ac:dyDescent="0.35">
      <c r="B63" s="109" t="s">
        <v>36</v>
      </c>
      <c r="C63" s="110" t="s">
        <v>10</v>
      </c>
      <c r="D63" s="13"/>
      <c r="E63" s="43"/>
      <c r="F63" s="43"/>
      <c r="G63" s="43"/>
      <c r="H63" s="43"/>
      <c r="I63" s="43"/>
      <c r="J63" s="43"/>
      <c r="K63" s="43"/>
      <c r="L63" s="43"/>
      <c r="M63" s="100" t="str">
        <f t="shared" ref="M63:M66" si="40">IF(D63="","",Y63)</f>
        <v/>
      </c>
      <c r="N63" s="171" t="str">
        <f t="shared" ref="N63:N66" si="41">IF(D63="","",M63*D63)</f>
        <v/>
      </c>
      <c r="O63" s="172"/>
      <c r="Q63" s="90">
        <v>5275</v>
      </c>
      <c r="R63" s="72">
        <f t="shared" ref="R63:R66" si="42">Q63-(E63*Q63)</f>
        <v>5275</v>
      </c>
      <c r="S63" s="72">
        <f t="shared" ref="S63:S66" si="43">R63-(F63*R63)</f>
        <v>5275</v>
      </c>
      <c r="T63" s="72">
        <f t="shared" ref="T63:T66" si="44">S63-(G63*S63)</f>
        <v>5275</v>
      </c>
      <c r="U63" s="72">
        <f t="shared" ref="U63:U66" si="45">T63-(H63*T63)</f>
        <v>5275</v>
      </c>
      <c r="V63" s="72">
        <f t="shared" ref="V63:V66" si="46">U63-(I63*U63)</f>
        <v>5275</v>
      </c>
      <c r="W63" s="72">
        <f t="shared" ref="W63:W66" si="47">V63-(J63*V63)</f>
        <v>5275</v>
      </c>
      <c r="X63" s="72">
        <f t="shared" ref="X63:X66" si="48">W63-(K63*W63)</f>
        <v>5275</v>
      </c>
      <c r="Y63" s="72">
        <f t="shared" ref="Y63:Y66" si="49">X63-(L63*X63)</f>
        <v>5275</v>
      </c>
    </row>
    <row r="64" spans="2:25" ht="15.5" x14ac:dyDescent="0.35">
      <c r="B64" s="45" t="s">
        <v>37</v>
      </c>
      <c r="C64" s="46" t="s">
        <v>11</v>
      </c>
      <c r="D64" s="14"/>
      <c r="E64" s="29"/>
      <c r="F64" s="29"/>
      <c r="G64" s="29"/>
      <c r="H64" s="29"/>
      <c r="I64" s="29"/>
      <c r="J64" s="29"/>
      <c r="K64" s="29"/>
      <c r="L64" s="29"/>
      <c r="M64" s="92" t="str">
        <f t="shared" si="40"/>
        <v/>
      </c>
      <c r="N64" s="118" t="str">
        <f t="shared" si="41"/>
        <v/>
      </c>
      <c r="O64" s="119"/>
      <c r="Q64" s="90">
        <v>6700</v>
      </c>
      <c r="R64" s="72">
        <f t="shared" si="42"/>
        <v>6700</v>
      </c>
      <c r="S64" s="72">
        <f t="shared" si="43"/>
        <v>6700</v>
      </c>
      <c r="T64" s="72">
        <f t="shared" si="44"/>
        <v>6700</v>
      </c>
      <c r="U64" s="72">
        <f t="shared" si="45"/>
        <v>6700</v>
      </c>
      <c r="V64" s="72">
        <f t="shared" si="46"/>
        <v>6700</v>
      </c>
      <c r="W64" s="72">
        <f t="shared" si="47"/>
        <v>6700</v>
      </c>
      <c r="X64" s="72">
        <f t="shared" si="48"/>
        <v>6700</v>
      </c>
      <c r="Y64" s="72">
        <f t="shared" si="49"/>
        <v>6700</v>
      </c>
    </row>
    <row r="65" spans="2:25" ht="15.5" x14ac:dyDescent="0.35">
      <c r="B65" s="45" t="s">
        <v>38</v>
      </c>
      <c r="C65" s="46" t="s">
        <v>12</v>
      </c>
      <c r="D65" s="14"/>
      <c r="E65" s="29"/>
      <c r="F65" s="29"/>
      <c r="G65" s="29"/>
      <c r="H65" s="29"/>
      <c r="I65" s="29"/>
      <c r="J65" s="29"/>
      <c r="K65" s="29"/>
      <c r="L65" s="29"/>
      <c r="M65" s="92" t="str">
        <f t="shared" si="40"/>
        <v/>
      </c>
      <c r="N65" s="118" t="str">
        <f t="shared" si="41"/>
        <v/>
      </c>
      <c r="O65" s="119"/>
      <c r="Q65" s="90">
        <v>6453</v>
      </c>
      <c r="R65" s="72">
        <f t="shared" si="42"/>
        <v>6453</v>
      </c>
      <c r="S65" s="72">
        <f t="shared" si="43"/>
        <v>6453</v>
      </c>
      <c r="T65" s="72">
        <f t="shared" si="44"/>
        <v>6453</v>
      </c>
      <c r="U65" s="72">
        <f t="shared" si="45"/>
        <v>6453</v>
      </c>
      <c r="V65" s="72">
        <f t="shared" si="46"/>
        <v>6453</v>
      </c>
      <c r="W65" s="72">
        <f t="shared" si="47"/>
        <v>6453</v>
      </c>
      <c r="X65" s="72">
        <f t="shared" si="48"/>
        <v>6453</v>
      </c>
      <c r="Y65" s="72">
        <f t="shared" si="49"/>
        <v>6453</v>
      </c>
    </row>
    <row r="66" spans="2:25" ht="16" thickBot="1" x14ac:dyDescent="0.4">
      <c r="B66" s="111" t="s">
        <v>39</v>
      </c>
      <c r="C66" s="112" t="s">
        <v>13</v>
      </c>
      <c r="D66" s="15"/>
      <c r="E66" s="32"/>
      <c r="F66" s="32"/>
      <c r="G66" s="32"/>
      <c r="H66" s="32"/>
      <c r="I66" s="32"/>
      <c r="J66" s="32"/>
      <c r="K66" s="32"/>
      <c r="L66" s="32"/>
      <c r="M66" s="93" t="str">
        <f t="shared" si="40"/>
        <v/>
      </c>
      <c r="N66" s="145" t="str">
        <f t="shared" si="41"/>
        <v/>
      </c>
      <c r="O66" s="146"/>
      <c r="Q66" s="90">
        <v>8462</v>
      </c>
      <c r="R66" s="72">
        <f t="shared" si="42"/>
        <v>8462</v>
      </c>
      <c r="S66" s="72">
        <f t="shared" si="43"/>
        <v>8462</v>
      </c>
      <c r="T66" s="72">
        <f t="shared" si="44"/>
        <v>8462</v>
      </c>
      <c r="U66" s="72">
        <f t="shared" si="45"/>
        <v>8462</v>
      </c>
      <c r="V66" s="72">
        <f t="shared" si="46"/>
        <v>8462</v>
      </c>
      <c r="W66" s="72">
        <f t="shared" si="47"/>
        <v>8462</v>
      </c>
      <c r="X66" s="72">
        <f t="shared" si="48"/>
        <v>8462</v>
      </c>
      <c r="Y66" s="72">
        <f t="shared" si="49"/>
        <v>8462</v>
      </c>
    </row>
    <row r="67" spans="2:25" ht="16" thickBot="1" x14ac:dyDescent="0.4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128" t="s">
        <v>50</v>
      </c>
      <c r="M67" s="180"/>
      <c r="N67" s="122">
        <f>SUM(N63:O66)</f>
        <v>0</v>
      </c>
      <c r="O67" s="123"/>
    </row>
    <row r="68" spans="2:25" ht="9" customHeight="1" x14ac:dyDescent="0.3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9"/>
      <c r="M68" s="39"/>
      <c r="N68" s="40"/>
      <c r="O68" s="40"/>
    </row>
    <row r="69" spans="2:25" ht="26.25" customHeight="1" x14ac:dyDescent="0.35">
      <c r="B69" s="132" t="s">
        <v>91</v>
      </c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4"/>
    </row>
    <row r="70" spans="2:25" ht="26.25" customHeight="1" x14ac:dyDescent="0.35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2:25" ht="26.25" customHeight="1" x14ac:dyDescent="0.35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2:25" ht="9.75" customHeight="1" thickBot="1" x14ac:dyDescent="0.4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9"/>
      <c r="M72" s="39"/>
      <c r="N72" s="40"/>
      <c r="O72" s="40"/>
    </row>
    <row r="73" spans="2:25" ht="26.5" thickBot="1" x14ac:dyDescent="0.65">
      <c r="B73" s="47">
        <v>4</v>
      </c>
      <c r="C73" s="204" t="s">
        <v>87</v>
      </c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</row>
    <row r="74" spans="2:25" ht="16" thickBot="1" x14ac:dyDescent="0.4">
      <c r="B74" s="12" t="s">
        <v>19</v>
      </c>
      <c r="C74" s="12" t="s">
        <v>8</v>
      </c>
      <c r="D74" s="12" t="s">
        <v>9</v>
      </c>
      <c r="E74" s="12" t="s">
        <v>42</v>
      </c>
      <c r="F74" s="12" t="s">
        <v>43</v>
      </c>
      <c r="G74" s="12" t="s">
        <v>44</v>
      </c>
      <c r="H74" s="12" t="s">
        <v>45</v>
      </c>
      <c r="I74" s="12" t="s">
        <v>46</v>
      </c>
      <c r="J74" s="12" t="s">
        <v>47</v>
      </c>
      <c r="K74" s="12" t="s">
        <v>48</v>
      </c>
      <c r="L74" s="12" t="s">
        <v>49</v>
      </c>
      <c r="M74" s="2" t="s">
        <v>41</v>
      </c>
      <c r="N74" s="143" t="s">
        <v>40</v>
      </c>
      <c r="O74" s="144"/>
      <c r="Q74" s="70"/>
      <c r="R74" s="62">
        <v>1</v>
      </c>
      <c r="S74" s="62">
        <v>2</v>
      </c>
      <c r="T74" s="62">
        <v>3</v>
      </c>
      <c r="U74" s="62">
        <v>4</v>
      </c>
      <c r="V74" s="62">
        <v>5</v>
      </c>
      <c r="W74" s="62">
        <v>6</v>
      </c>
      <c r="X74" s="62">
        <v>7</v>
      </c>
      <c r="Y74" s="62">
        <v>8</v>
      </c>
    </row>
    <row r="75" spans="2:25" ht="15.5" x14ac:dyDescent="0.35">
      <c r="B75" s="113" t="s">
        <v>139</v>
      </c>
      <c r="C75" s="114" t="s">
        <v>138</v>
      </c>
      <c r="D75" s="13"/>
      <c r="E75" s="43"/>
      <c r="F75" s="43"/>
      <c r="G75" s="43"/>
      <c r="H75" s="43"/>
      <c r="I75" s="43"/>
      <c r="J75" s="43"/>
      <c r="K75" s="43"/>
      <c r="L75" s="43"/>
      <c r="M75" s="115" t="str">
        <f t="shared" ref="M75:M76" si="50">IF(D75="","",Y75)</f>
        <v/>
      </c>
      <c r="N75" s="171" t="str">
        <f t="shared" ref="N75:N76" si="51">IF(D75="","",M75*D75)</f>
        <v/>
      </c>
      <c r="O75" s="172"/>
      <c r="Q75" s="91">
        <v>100</v>
      </c>
      <c r="R75" s="72">
        <f t="shared" ref="R75:R76" si="52">Q75-(E75*Q75)</f>
        <v>100</v>
      </c>
      <c r="S75" s="72">
        <f t="shared" ref="S75:S76" si="53">R75-(F75*R75)</f>
        <v>100</v>
      </c>
      <c r="T75" s="72">
        <f t="shared" ref="T75:T76" si="54">S75-(G75*S75)</f>
        <v>100</v>
      </c>
      <c r="U75" s="72">
        <f t="shared" ref="U75:U76" si="55">T75-(H75*T75)</f>
        <v>100</v>
      </c>
      <c r="V75" s="72">
        <f t="shared" ref="V75:V76" si="56">U75-(I75*U75)</f>
        <v>100</v>
      </c>
      <c r="W75" s="72">
        <f t="shared" ref="W75:W76" si="57">V75-(J75*V75)</f>
        <v>100</v>
      </c>
      <c r="X75" s="72">
        <f t="shared" ref="X75:X76" si="58">W75-(K75*W75)</f>
        <v>100</v>
      </c>
      <c r="Y75" s="72">
        <f t="shared" ref="Y75:Y76" si="59">X75-(L75*X75)</f>
        <v>100</v>
      </c>
    </row>
    <row r="76" spans="2:25" ht="15.5" x14ac:dyDescent="0.35">
      <c r="B76" s="56" t="s">
        <v>108</v>
      </c>
      <c r="C76" s="57" t="s">
        <v>88</v>
      </c>
      <c r="D76" s="94"/>
      <c r="E76" s="29"/>
      <c r="F76" s="29"/>
      <c r="G76" s="29"/>
      <c r="H76" s="29"/>
      <c r="I76" s="29"/>
      <c r="J76" s="29"/>
      <c r="K76" s="29"/>
      <c r="L76" s="29"/>
      <c r="M76" s="30" t="str">
        <f t="shared" si="50"/>
        <v/>
      </c>
      <c r="N76" s="118" t="str">
        <f t="shared" si="51"/>
        <v/>
      </c>
      <c r="O76" s="119"/>
      <c r="Q76" s="91">
        <v>145</v>
      </c>
      <c r="R76" s="72">
        <f t="shared" si="52"/>
        <v>145</v>
      </c>
      <c r="S76" s="72">
        <f t="shared" si="53"/>
        <v>145</v>
      </c>
      <c r="T76" s="72">
        <f t="shared" si="54"/>
        <v>145</v>
      </c>
      <c r="U76" s="72">
        <f t="shared" si="55"/>
        <v>145</v>
      </c>
      <c r="V76" s="72">
        <f t="shared" si="56"/>
        <v>145</v>
      </c>
      <c r="W76" s="72">
        <f t="shared" si="57"/>
        <v>145</v>
      </c>
      <c r="X76" s="72">
        <f t="shared" si="58"/>
        <v>145</v>
      </c>
      <c r="Y76" s="72">
        <f t="shared" si="59"/>
        <v>145</v>
      </c>
    </row>
    <row r="77" spans="2:25" ht="16" thickBot="1" x14ac:dyDescent="0.4">
      <c r="B77" s="116" t="s">
        <v>109</v>
      </c>
      <c r="C77" s="58" t="s">
        <v>89</v>
      </c>
      <c r="D77" s="15"/>
      <c r="E77" s="32"/>
      <c r="F77" s="32"/>
      <c r="G77" s="32"/>
      <c r="H77" s="32"/>
      <c r="I77" s="32"/>
      <c r="J77" s="32"/>
      <c r="K77" s="32"/>
      <c r="L77" s="32"/>
      <c r="M77" s="117" t="str">
        <f>IF(D77="","",Y77)</f>
        <v/>
      </c>
      <c r="N77" s="145" t="str">
        <f>IF(D77="","",M77*D77)</f>
        <v/>
      </c>
      <c r="O77" s="146"/>
      <c r="Q77" s="91">
        <v>1750</v>
      </c>
      <c r="R77" s="72">
        <f t="shared" ref="R77:Y77" si="60">Q77-(E77*Q77)</f>
        <v>1750</v>
      </c>
      <c r="S77" s="72">
        <f t="shared" si="60"/>
        <v>1750</v>
      </c>
      <c r="T77" s="72">
        <f t="shared" si="60"/>
        <v>1750</v>
      </c>
      <c r="U77" s="72">
        <f t="shared" si="60"/>
        <v>1750</v>
      </c>
      <c r="V77" s="72">
        <f t="shared" si="60"/>
        <v>1750</v>
      </c>
      <c r="W77" s="72">
        <f t="shared" si="60"/>
        <v>1750</v>
      </c>
      <c r="X77" s="72">
        <f t="shared" si="60"/>
        <v>1750</v>
      </c>
      <c r="Y77" s="72">
        <f t="shared" si="60"/>
        <v>1750</v>
      </c>
    </row>
    <row r="78" spans="2:25" ht="16" thickBot="1" x14ac:dyDescent="0.4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128" t="s">
        <v>50</v>
      </c>
      <c r="M78" s="180"/>
      <c r="N78" s="181">
        <f>SUM(N75:O77)</f>
        <v>0</v>
      </c>
      <c r="O78" s="182"/>
    </row>
    <row r="79" spans="2:25" ht="16" thickBot="1" x14ac:dyDescent="0.4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60"/>
      <c r="M79" s="60"/>
      <c r="N79" s="61"/>
      <c r="O79" s="61"/>
    </row>
    <row r="80" spans="2:25" ht="26.5" thickBot="1" x14ac:dyDescent="0.65">
      <c r="B80" s="47">
        <v>5</v>
      </c>
      <c r="C80" s="165" t="s">
        <v>114</v>
      </c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</row>
    <row r="81" spans="2:25" ht="16" thickBot="1" x14ac:dyDescent="0.4">
      <c r="B81" s="12" t="s">
        <v>19</v>
      </c>
      <c r="C81" s="12" t="s">
        <v>8</v>
      </c>
      <c r="D81" s="12" t="s">
        <v>9</v>
      </c>
      <c r="E81" s="12" t="s">
        <v>42</v>
      </c>
      <c r="F81" s="12" t="s">
        <v>43</v>
      </c>
      <c r="G81" s="12" t="s">
        <v>44</v>
      </c>
      <c r="H81" s="12" t="s">
        <v>45</v>
      </c>
      <c r="I81" s="12" t="s">
        <v>46</v>
      </c>
      <c r="J81" s="12" t="s">
        <v>47</v>
      </c>
      <c r="K81" s="12" t="s">
        <v>48</v>
      </c>
      <c r="L81" s="12" t="s">
        <v>49</v>
      </c>
      <c r="M81" s="2" t="s">
        <v>41</v>
      </c>
      <c r="N81" s="143" t="s">
        <v>40</v>
      </c>
      <c r="O81" s="144"/>
    </row>
    <row r="82" spans="2:25" ht="15.5" x14ac:dyDescent="0.35">
      <c r="B82" s="3" t="s">
        <v>115</v>
      </c>
      <c r="C82" s="97" t="s">
        <v>14</v>
      </c>
      <c r="D82" s="13"/>
      <c r="E82" s="43"/>
      <c r="F82" s="43"/>
      <c r="G82" s="43"/>
      <c r="H82" s="43"/>
      <c r="I82" s="43"/>
      <c r="J82" s="43"/>
      <c r="K82" s="43"/>
      <c r="L82" s="43"/>
      <c r="M82" s="103"/>
      <c r="N82" s="171" t="str">
        <f>IF(D82="","",M82*D82)</f>
        <v/>
      </c>
      <c r="O82" s="172"/>
      <c r="Q82" s="90">
        <v>1176</v>
      </c>
      <c r="R82" s="72"/>
      <c r="S82" s="72"/>
      <c r="T82" s="72"/>
      <c r="U82" s="72"/>
      <c r="V82" s="72"/>
      <c r="W82" s="72"/>
      <c r="X82" s="72"/>
      <c r="Y82" s="72"/>
    </row>
    <row r="83" spans="2:25" ht="16" thickBot="1" x14ac:dyDescent="0.4">
      <c r="B83" s="6" t="s">
        <v>116</v>
      </c>
      <c r="C83" s="7" t="s">
        <v>16</v>
      </c>
      <c r="D83" s="15"/>
      <c r="E83" s="32"/>
      <c r="F83" s="32"/>
      <c r="G83" s="32"/>
      <c r="H83" s="32"/>
      <c r="I83" s="32"/>
      <c r="J83" s="101"/>
      <c r="K83" s="101"/>
      <c r="L83" s="101"/>
      <c r="M83" s="96"/>
      <c r="N83" s="145" t="str">
        <f>IF(D83="","",M83*D83)</f>
        <v/>
      </c>
      <c r="O83" s="146"/>
      <c r="Q83" s="90">
        <v>1906</v>
      </c>
      <c r="R83" s="72"/>
      <c r="S83" s="72"/>
      <c r="T83" s="72"/>
      <c r="U83" s="72"/>
      <c r="V83" s="72"/>
      <c r="W83" s="72"/>
      <c r="X83" s="72"/>
      <c r="Y83" s="72"/>
    </row>
    <row r="84" spans="2:25" ht="15" customHeight="1" thickBot="1" x14ac:dyDescent="0.4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128" t="s">
        <v>50</v>
      </c>
      <c r="M84" s="180"/>
      <c r="N84" s="181">
        <f>SUM(N82:O83)</f>
        <v>0</v>
      </c>
      <c r="O84" s="182"/>
    </row>
    <row r="85" spans="2:25" ht="9.75" customHeight="1" x14ac:dyDescent="0.3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60"/>
      <c r="M85" s="60"/>
      <c r="N85" s="61"/>
      <c r="O85" s="61"/>
    </row>
    <row r="86" spans="2:25" ht="26.25" customHeight="1" x14ac:dyDescent="0.35">
      <c r="B86" s="132" t="s">
        <v>98</v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4"/>
    </row>
    <row r="87" spans="2:25" ht="9.75" customHeight="1" thickBot="1" x14ac:dyDescent="0.4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</row>
    <row r="88" spans="2:25" ht="26.5" thickBot="1" x14ac:dyDescent="0.65">
      <c r="B88" s="47">
        <v>6</v>
      </c>
      <c r="C88" s="209" t="s">
        <v>20</v>
      </c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</row>
    <row r="89" spans="2:25" ht="16" thickBot="1" x14ac:dyDescent="0.4">
      <c r="B89" s="178" t="s">
        <v>8</v>
      </c>
      <c r="C89" s="179"/>
      <c r="D89" s="12" t="s">
        <v>9</v>
      </c>
      <c r="E89" s="12" t="s">
        <v>42</v>
      </c>
      <c r="F89" s="12" t="s">
        <v>43</v>
      </c>
      <c r="G89" s="12" t="s">
        <v>44</v>
      </c>
      <c r="H89" s="12" t="s">
        <v>45</v>
      </c>
      <c r="I89" s="12" t="s">
        <v>46</v>
      </c>
      <c r="J89" s="12" t="s">
        <v>47</v>
      </c>
      <c r="K89" s="12" t="s">
        <v>48</v>
      </c>
      <c r="L89" s="12" t="s">
        <v>49</v>
      </c>
      <c r="M89" s="2" t="s">
        <v>41</v>
      </c>
      <c r="N89" s="143" t="s">
        <v>40</v>
      </c>
      <c r="O89" s="144"/>
      <c r="Q89" s="70"/>
    </row>
    <row r="90" spans="2:25" ht="15.5" x14ac:dyDescent="0.35">
      <c r="B90" s="186"/>
      <c r="C90" s="187"/>
      <c r="D90" s="16"/>
      <c r="E90" s="43"/>
      <c r="F90" s="43"/>
      <c r="G90" s="43"/>
      <c r="H90" s="43"/>
      <c r="I90" s="43"/>
      <c r="J90" s="43"/>
      <c r="K90" s="43"/>
      <c r="L90" s="43"/>
      <c r="M90" s="115"/>
      <c r="N90" s="171" t="str">
        <f>IF(D90="","",M90*D90)</f>
        <v/>
      </c>
      <c r="O90" s="172"/>
      <c r="Q90" s="73"/>
      <c r="R90" s="72"/>
      <c r="S90" s="72"/>
      <c r="T90" s="72"/>
      <c r="U90" s="72"/>
      <c r="V90" s="72"/>
      <c r="W90" s="72"/>
      <c r="X90" s="72"/>
      <c r="Y90" s="72"/>
    </row>
    <row r="91" spans="2:25" ht="15.5" x14ac:dyDescent="0.35">
      <c r="B91" s="174"/>
      <c r="C91" s="175"/>
      <c r="D91" s="17"/>
      <c r="E91" s="29"/>
      <c r="F91" s="29"/>
      <c r="G91" s="29"/>
      <c r="H91" s="29"/>
      <c r="I91" s="29"/>
      <c r="J91" s="29"/>
      <c r="K91" s="29"/>
      <c r="L91" s="29"/>
      <c r="M91" s="30"/>
      <c r="N91" s="118" t="str">
        <f>IF(D91="","",M91*D91)</f>
        <v/>
      </c>
      <c r="O91" s="119"/>
      <c r="Q91" s="73"/>
      <c r="R91" s="72"/>
      <c r="S91" s="72"/>
      <c r="T91" s="72"/>
      <c r="U91" s="72"/>
      <c r="V91" s="72"/>
      <c r="W91" s="72"/>
      <c r="X91" s="72"/>
      <c r="Y91" s="72"/>
    </row>
    <row r="92" spans="2:25" ht="15.5" x14ac:dyDescent="0.35">
      <c r="B92" s="174"/>
      <c r="C92" s="175"/>
      <c r="D92" s="17"/>
      <c r="E92" s="29"/>
      <c r="F92" s="29"/>
      <c r="G92" s="29"/>
      <c r="H92" s="29"/>
      <c r="I92" s="29"/>
      <c r="J92" s="29"/>
      <c r="K92" s="29"/>
      <c r="L92" s="29"/>
      <c r="M92" s="30"/>
      <c r="N92" s="118" t="str">
        <f>IF(D92="","",M92*D92)</f>
        <v/>
      </c>
      <c r="O92" s="119"/>
      <c r="Q92" s="73"/>
      <c r="R92" s="72"/>
      <c r="S92" s="72"/>
      <c r="T92" s="72"/>
      <c r="U92" s="72"/>
      <c r="V92" s="72"/>
      <c r="W92" s="72"/>
      <c r="X92" s="72"/>
      <c r="Y92" s="72"/>
    </row>
    <row r="93" spans="2:25" ht="16" thickBot="1" x14ac:dyDescent="0.4">
      <c r="B93" s="176"/>
      <c r="C93" s="177"/>
      <c r="D93" s="18"/>
      <c r="E93" s="32"/>
      <c r="F93" s="32"/>
      <c r="G93" s="32"/>
      <c r="H93" s="32"/>
      <c r="I93" s="32"/>
      <c r="J93" s="32"/>
      <c r="K93" s="32"/>
      <c r="L93" s="32"/>
      <c r="M93" s="117"/>
      <c r="N93" s="145" t="str">
        <f>IF(D93="","",M93*D93)</f>
        <v/>
      </c>
      <c r="O93" s="146"/>
      <c r="Q93" s="73"/>
      <c r="R93" s="72"/>
      <c r="S93" s="72"/>
      <c r="T93" s="72"/>
      <c r="U93" s="72"/>
      <c r="V93" s="72"/>
      <c r="W93" s="72"/>
      <c r="X93" s="72"/>
      <c r="Y93" s="72"/>
    </row>
    <row r="94" spans="2:25" ht="16" thickBot="1" x14ac:dyDescent="0.4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128" t="s">
        <v>50</v>
      </c>
      <c r="M94" s="180"/>
      <c r="N94" s="181">
        <f>SUM(N90:O93)</f>
        <v>0</v>
      </c>
      <c r="O94" s="182"/>
    </row>
    <row r="95" spans="2:25" ht="16" thickBot="1" x14ac:dyDescent="0.4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</row>
    <row r="96" spans="2:25" ht="21.5" thickBot="1" x14ac:dyDescent="0.55000000000000004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193" t="s">
        <v>58</v>
      </c>
      <c r="M96" s="194"/>
      <c r="N96" s="183">
        <f>SUM(N94,N78,N67,N60,N49,N32,N84)</f>
        <v>213983.73449999999</v>
      </c>
      <c r="O96" s="184"/>
    </row>
    <row r="97" spans="2:15" ht="9.75" customHeight="1" x14ac:dyDescent="0.3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8" spans="2:15" ht="15.5" x14ac:dyDescent="0.35">
      <c r="B98" s="185" t="s">
        <v>51</v>
      </c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</row>
    <row r="99" spans="2:15" ht="9.75" customHeight="1" x14ac:dyDescent="0.3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2:15" ht="15.5" x14ac:dyDescent="0.35">
      <c r="B100" s="34"/>
      <c r="C100" s="37" t="s">
        <v>52</v>
      </c>
      <c r="D100" s="195" t="s">
        <v>53</v>
      </c>
      <c r="E100" s="203"/>
      <c r="F100" s="196"/>
      <c r="G100" s="192" t="s">
        <v>54</v>
      </c>
      <c r="H100" s="192"/>
      <c r="I100" s="192" t="s">
        <v>55</v>
      </c>
      <c r="J100" s="192"/>
      <c r="K100" s="192" t="s">
        <v>56</v>
      </c>
      <c r="L100" s="192"/>
      <c r="M100" s="195" t="s">
        <v>61</v>
      </c>
      <c r="N100" s="196"/>
    </row>
    <row r="101" spans="2:15" ht="15.5" x14ac:dyDescent="0.35">
      <c r="B101" s="33"/>
      <c r="C101" s="35"/>
      <c r="D101" s="200"/>
      <c r="E101" s="201"/>
      <c r="F101" s="202"/>
      <c r="G101" s="191"/>
      <c r="H101" s="191"/>
      <c r="I101" s="191"/>
      <c r="J101" s="191"/>
      <c r="K101" s="191"/>
      <c r="L101" s="191"/>
      <c r="M101" s="200"/>
      <c r="N101" s="202"/>
      <c r="O101" s="36"/>
    </row>
    <row r="102" spans="2:15" ht="9" customHeight="1" x14ac:dyDescent="0.35"/>
    <row r="103" spans="2:15" ht="16" thickBot="1" x14ac:dyDescent="0.4">
      <c r="B103" s="185" t="s">
        <v>97</v>
      </c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</row>
    <row r="104" spans="2:15" x14ac:dyDescent="0.35">
      <c r="B104" s="188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90"/>
    </row>
    <row r="105" spans="2:15" x14ac:dyDescent="0.35">
      <c r="B105" s="206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8"/>
    </row>
    <row r="106" spans="2:15" ht="15" thickBot="1" x14ac:dyDescent="0.4">
      <c r="B106" s="197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9"/>
    </row>
    <row r="109" spans="2:15" x14ac:dyDescent="0.35">
      <c r="E109" s="173"/>
      <c r="F109" s="173"/>
    </row>
  </sheetData>
  <sheetProtection algorithmName="SHA-512" hashValue="EmF/Sd3/bGpN9h88m8RgtHuGPL8jgGL15XnN38WD+WULGe1sc294LuWrto4+f5EQGvzSlitXIxpFCE4Fk00s1Q==" saltValue="+onAzQReLpSA0XCZhQ0chQ==" spinCount="100000" sheet="1" objects="1" scenarios="1"/>
  <protectedRanges>
    <protectedRange sqref="M82:M83" name="Rango1"/>
  </protectedRanges>
  <mergeCells count="130">
    <mergeCell ref="N46:O46"/>
    <mergeCell ref="N75:O75"/>
    <mergeCell ref="N77:O77"/>
    <mergeCell ref="N67:O67"/>
    <mergeCell ref="M101:N101"/>
    <mergeCell ref="N63:O63"/>
    <mergeCell ref="N65:O65"/>
    <mergeCell ref="N81:O81"/>
    <mergeCell ref="C88:O88"/>
    <mergeCell ref="B62:O62"/>
    <mergeCell ref="N64:O64"/>
    <mergeCell ref="C53:O53"/>
    <mergeCell ref="B55:O55"/>
    <mergeCell ref="N58:O58"/>
    <mergeCell ref="N59:O59"/>
    <mergeCell ref="N56:O56"/>
    <mergeCell ref="L60:M60"/>
    <mergeCell ref="L67:M67"/>
    <mergeCell ref="B106:O106"/>
    <mergeCell ref="B103:O103"/>
    <mergeCell ref="D101:F101"/>
    <mergeCell ref="D100:F100"/>
    <mergeCell ref="C73:O73"/>
    <mergeCell ref="N82:O82"/>
    <mergeCell ref="N83:O83"/>
    <mergeCell ref="L84:M84"/>
    <mergeCell ref="N84:O84"/>
    <mergeCell ref="C80:O80"/>
    <mergeCell ref="B86:O86"/>
    <mergeCell ref="L78:M78"/>
    <mergeCell ref="N78:O78"/>
    <mergeCell ref="N74:O74"/>
    <mergeCell ref="B105:O105"/>
    <mergeCell ref="N76:O76"/>
    <mergeCell ref="E109:F109"/>
    <mergeCell ref="B92:C92"/>
    <mergeCell ref="B93:C93"/>
    <mergeCell ref="B89:C89"/>
    <mergeCell ref="N90:O90"/>
    <mergeCell ref="N91:O91"/>
    <mergeCell ref="N92:O92"/>
    <mergeCell ref="N93:O93"/>
    <mergeCell ref="L94:M94"/>
    <mergeCell ref="N94:O94"/>
    <mergeCell ref="N96:O96"/>
    <mergeCell ref="B98:O98"/>
    <mergeCell ref="B90:C90"/>
    <mergeCell ref="B91:C91"/>
    <mergeCell ref="B104:O104"/>
    <mergeCell ref="G101:H101"/>
    <mergeCell ref="I101:J101"/>
    <mergeCell ref="K101:L101"/>
    <mergeCell ref="G100:H100"/>
    <mergeCell ref="I100:J100"/>
    <mergeCell ref="L96:M96"/>
    <mergeCell ref="M100:N100"/>
    <mergeCell ref="N89:O89"/>
    <mergeCell ref="K100:L100"/>
    <mergeCell ref="J1:L1"/>
    <mergeCell ref="M1:O1"/>
    <mergeCell ref="J2:L2"/>
    <mergeCell ref="N60:O60"/>
    <mergeCell ref="I11:K11"/>
    <mergeCell ref="B69:O69"/>
    <mergeCell ref="I10:K10"/>
    <mergeCell ref="L11:O11"/>
    <mergeCell ref="M2:O2"/>
    <mergeCell ref="L7:O7"/>
    <mergeCell ref="L6:O6"/>
    <mergeCell ref="I6:K6"/>
    <mergeCell ref="G1:I2"/>
    <mergeCell ref="B4:O4"/>
    <mergeCell ref="D9:H9"/>
    <mergeCell ref="D8:H8"/>
    <mergeCell ref="C17:O17"/>
    <mergeCell ref="B19:O19"/>
    <mergeCell ref="D2:F2"/>
    <mergeCell ref="N42:O42"/>
    <mergeCell ref="N18:O18"/>
    <mergeCell ref="N20:O20"/>
    <mergeCell ref="N22:O22"/>
    <mergeCell ref="N66:O66"/>
    <mergeCell ref="D6:H6"/>
    <mergeCell ref="B6:C6"/>
    <mergeCell ref="N24:O24"/>
    <mergeCell ref="N25:O25"/>
    <mergeCell ref="N26:O26"/>
    <mergeCell ref="N27:O27"/>
    <mergeCell ref="N28:O28"/>
    <mergeCell ref="N54:O54"/>
    <mergeCell ref="N29:O29"/>
    <mergeCell ref="N30:O30"/>
    <mergeCell ref="N41:O41"/>
    <mergeCell ref="N31:O31"/>
    <mergeCell ref="B7:C7"/>
    <mergeCell ref="B8:C8"/>
    <mergeCell ref="B9:C9"/>
    <mergeCell ref="B10:C10"/>
    <mergeCell ref="B11:C11"/>
    <mergeCell ref="D11:H11"/>
    <mergeCell ref="I7:K7"/>
    <mergeCell ref="I8:K8"/>
    <mergeCell ref="I9:K9"/>
    <mergeCell ref="D10:H10"/>
    <mergeCell ref="D7:H7"/>
    <mergeCell ref="N44:O44"/>
    <mergeCell ref="N21:O21"/>
    <mergeCell ref="N57:O57"/>
    <mergeCell ref="N40:O40"/>
    <mergeCell ref="N49:O49"/>
    <mergeCell ref="L8:O8"/>
    <mergeCell ref="L9:O9"/>
    <mergeCell ref="L10:O10"/>
    <mergeCell ref="B14:O14"/>
    <mergeCell ref="L49:M49"/>
    <mergeCell ref="N32:O32"/>
    <mergeCell ref="L32:M32"/>
    <mergeCell ref="N47:O47"/>
    <mergeCell ref="N48:O48"/>
    <mergeCell ref="B51:O51"/>
    <mergeCell ref="L12:O12"/>
    <mergeCell ref="N37:O37"/>
    <mergeCell ref="N38:O38"/>
    <mergeCell ref="N36:O36"/>
    <mergeCell ref="N23:O23"/>
    <mergeCell ref="B34:O34"/>
    <mergeCell ref="N39:O39"/>
    <mergeCell ref="N35:O35"/>
    <mergeCell ref="N43:O43"/>
    <mergeCell ref="N45:O45"/>
  </mergeCells>
  <dataValidations xWindow="522" yWindow="487" count="3">
    <dataValidation type="list" errorStyle="warning" allowBlank="1" showInputMessage="1" showErrorMessage="1" errorTitle="ESCOJA UNA CONDICIÓN  DE PAGO" promptTitle="ESCOJA UNA CONDICIÓN  DE PAGO" sqref="D11:H11">
      <formula1>$R$8:$R$10</formula1>
    </dataValidation>
    <dataValidation type="list" errorStyle="warning" allowBlank="1" showInputMessage="1" showErrorMessage="1" errorTitle="ESCOJA UN TIPO DE FACTURACIÓN" promptTitle="ESCOJA UN TIPO DE FACTURACIÓN" sqref="D10:H10">
      <formula1>$Q$8:$Q$14</formula1>
    </dataValidation>
    <dataValidation type="list" errorStyle="warning" allowBlank="1" showInputMessage="1" showErrorMessage="1" errorTitle="ESCOJA UN TIPO DE DESPACHO" promptTitle="ESCOJA UN TIPO DE DESPACHO" sqref="L9:O9">
      <formula1>$S$8:$S$11</formula1>
    </dataValidation>
  </dataValidations>
  <pageMargins left="0.23622047244094491" right="0.23622047244094491" top="0.74803149606299213" bottom="0.74803149606299213" header="0.31496062992125984" footer="0.31496062992125984"/>
  <pageSetup paperSize="9" scale="55" orientation="portrait" r:id="rId1"/>
  <ignoredErrors>
    <ignoredError sqref="M7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OP Aislamax</vt:lpstr>
      <vt:lpstr>'OP Aislamax'!Área_de_impresión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Gutierrez</dc:creator>
  <cp:lastModifiedBy>Usuario</cp:lastModifiedBy>
  <cp:lastPrinted>2021-07-27T15:09:54Z</cp:lastPrinted>
  <dcterms:created xsi:type="dcterms:W3CDTF">2015-11-19T14:48:01Z</dcterms:created>
  <dcterms:modified xsi:type="dcterms:W3CDTF">2021-08-20T20:30:37Z</dcterms:modified>
</cp:coreProperties>
</file>