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icardog3\Desktop\RICARDO REIS\BD - BRA_SOLUCOES_PDV\4 - INDICADORES\2 - SEMANAL\"/>
    </mc:Choice>
  </mc:AlternateContent>
  <xr:revisionPtr revIDLastSave="0" documentId="13_ncr:1_{1297B354-D39C-4453-A88E-A9371AAB40D6}" xr6:coauthVersionLast="36" xr6:coauthVersionMax="36" xr10:uidLastSave="{00000000-0000-0000-0000-000000000000}"/>
  <bookViews>
    <workbookView xWindow="0" yWindow="0" windowWidth="19200" windowHeight="6225" tabRatio="710" activeTab="6" xr2:uid="{00000000-000D-0000-FFFF-FFFF00000000}"/>
  </bookViews>
  <sheets>
    <sheet name="COOP" sheetId="2" r:id="rId1"/>
    <sheet name="ANGELONI" sheetId="10" r:id="rId2"/>
    <sheet name="COOP SEM FDS" sheetId="6" r:id="rId3"/>
    <sheet name="LASA" sheetId="1" r:id="rId4"/>
    <sheet name="MAKRO" sheetId="5" r:id="rId5"/>
    <sheet name="CONSOLIDADO" sheetId="3" r:id="rId6"/>
    <sheet name="CONSOLIDADO SEM LASA" sheetId="7" r:id="rId7"/>
    <sheet name="ESQUELETO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" i="7" l="1"/>
  <c r="AF2" i="7"/>
  <c r="AF3" i="7"/>
  <c r="AF4" i="7"/>
  <c r="AF5" i="7"/>
  <c r="AF6" i="7"/>
  <c r="AF7" i="7"/>
  <c r="AF8" i="7"/>
  <c r="AF9" i="7"/>
  <c r="Y1" i="7"/>
  <c r="Z1" i="7"/>
  <c r="AA1" i="7"/>
  <c r="AB1" i="7"/>
  <c r="AC1" i="7"/>
  <c r="AD1" i="7"/>
  <c r="AE1" i="7"/>
  <c r="Y2" i="7"/>
  <c r="Y8" i="7" s="1"/>
  <c r="Z2" i="7"/>
  <c r="AA2" i="7"/>
  <c r="AB2" i="7"/>
  <c r="AC2" i="7"/>
  <c r="AC8" i="7" s="1"/>
  <c r="AD2" i="7"/>
  <c r="AE2" i="7"/>
  <c r="Y3" i="7"/>
  <c r="Z3" i="7"/>
  <c r="Z9" i="7" s="1"/>
  <c r="AA3" i="7"/>
  <c r="AB3" i="7"/>
  <c r="AC3" i="7"/>
  <c r="AD3" i="7"/>
  <c r="AD9" i="7" s="1"/>
  <c r="AE3" i="7"/>
  <c r="Y4" i="7"/>
  <c r="Z4" i="7"/>
  <c r="AA4" i="7"/>
  <c r="AB4" i="7"/>
  <c r="AC4" i="7"/>
  <c r="AD4" i="7"/>
  <c r="AE4" i="7"/>
  <c r="Y5" i="7"/>
  <c r="Z5" i="7"/>
  <c r="AA5" i="7"/>
  <c r="AB5" i="7"/>
  <c r="AB8" i="7" s="1"/>
  <c r="AC5" i="7"/>
  <c r="AD5" i="7"/>
  <c r="AE5" i="7"/>
  <c r="Y6" i="7"/>
  <c r="Y9" i="7" s="1"/>
  <c r="Z6" i="7"/>
  <c r="AA6" i="7"/>
  <c r="AB6" i="7"/>
  <c r="AC6" i="7"/>
  <c r="AC9" i="7" s="1"/>
  <c r="AD6" i="7"/>
  <c r="AE6" i="7"/>
  <c r="Y7" i="7"/>
  <c r="Z7" i="7"/>
  <c r="AA7" i="7"/>
  <c r="AB7" i="7"/>
  <c r="AC7" i="7"/>
  <c r="AD7" i="7"/>
  <c r="AE7" i="7"/>
  <c r="Z8" i="7"/>
  <c r="AA8" i="7"/>
  <c r="AD8" i="7"/>
  <c r="AE8" i="7"/>
  <c r="AA9" i="7"/>
  <c r="AB9" i="7"/>
  <c r="AE9" i="7"/>
  <c r="Y1" i="3"/>
  <c r="Z1" i="3"/>
  <c r="AA1" i="3"/>
  <c r="AB1" i="3"/>
  <c r="AC1" i="3"/>
  <c r="AD1" i="3"/>
  <c r="AE1" i="3"/>
  <c r="AF1" i="3"/>
  <c r="Y2" i="3"/>
  <c r="Z2" i="3"/>
  <c r="Z8" i="3" s="1"/>
  <c r="AA2" i="3"/>
  <c r="AB2" i="3"/>
  <c r="AC2" i="3"/>
  <c r="AD2" i="3"/>
  <c r="AD8" i="3" s="1"/>
  <c r="AE2" i="3"/>
  <c r="AF2" i="3"/>
  <c r="Y3" i="3"/>
  <c r="Y9" i="3" s="1"/>
  <c r="Z3" i="3"/>
  <c r="AA3" i="3"/>
  <c r="AB3" i="3"/>
  <c r="AC3" i="3"/>
  <c r="AC9" i="3" s="1"/>
  <c r="AD3" i="3"/>
  <c r="AE3" i="3"/>
  <c r="AF3" i="3"/>
  <c r="Y4" i="3"/>
  <c r="Z4" i="3"/>
  <c r="AA4" i="3"/>
  <c r="AB4" i="3"/>
  <c r="AC4" i="3"/>
  <c r="AD4" i="3"/>
  <c r="AE4" i="3"/>
  <c r="AF4" i="3"/>
  <c r="Y5" i="3"/>
  <c r="Z5" i="3"/>
  <c r="AA5" i="3"/>
  <c r="AA8" i="3" s="1"/>
  <c r="AB5" i="3"/>
  <c r="AB8" i="3" s="1"/>
  <c r="AC5" i="3"/>
  <c r="AD5" i="3"/>
  <c r="AE5" i="3"/>
  <c r="AE8" i="3" s="1"/>
  <c r="AF5" i="3"/>
  <c r="AF8" i="3" s="1"/>
  <c r="Y6" i="3"/>
  <c r="Z6" i="3"/>
  <c r="Z9" i="3" s="1"/>
  <c r="AA6" i="3"/>
  <c r="AA9" i="3" s="1"/>
  <c r="AB6" i="3"/>
  <c r="AC6" i="3"/>
  <c r="AD6" i="3"/>
  <c r="AD9" i="3" s="1"/>
  <c r="AE6" i="3"/>
  <c r="AE9" i="3" s="1"/>
  <c r="AF6" i="3"/>
  <c r="Y7" i="3"/>
  <c r="Z7" i="3"/>
  <c r="AA7" i="3"/>
  <c r="AB7" i="3"/>
  <c r="AC7" i="3"/>
  <c r="AD7" i="3"/>
  <c r="AE7" i="3"/>
  <c r="AF7" i="3"/>
  <c r="Y8" i="3"/>
  <c r="AC8" i="3"/>
  <c r="AB9" i="3"/>
  <c r="AF9" i="3"/>
  <c r="Y8" i="5"/>
  <c r="Z8" i="5"/>
  <c r="AA8" i="5"/>
  <c r="AB8" i="5"/>
  <c r="AC8" i="5"/>
  <c r="AD8" i="5"/>
  <c r="AE8" i="5"/>
  <c r="AF8" i="5"/>
  <c r="Y9" i="5"/>
  <c r="Z9" i="5"/>
  <c r="AA9" i="5"/>
  <c r="AB9" i="5"/>
  <c r="AC9" i="5"/>
  <c r="AD9" i="5"/>
  <c r="AE9" i="5"/>
  <c r="AF9" i="5"/>
  <c r="Y8" i="1"/>
  <c r="Z8" i="1"/>
  <c r="AA8" i="1"/>
  <c r="AB8" i="1"/>
  <c r="AC8" i="1"/>
  <c r="AD8" i="1"/>
  <c r="AE8" i="1"/>
  <c r="AF8" i="1"/>
  <c r="Y9" i="1"/>
  <c r="Z9" i="1"/>
  <c r="AA9" i="1"/>
  <c r="AB9" i="1"/>
  <c r="AC9" i="1"/>
  <c r="AD9" i="1"/>
  <c r="AE9" i="1"/>
  <c r="AF9" i="1"/>
  <c r="Y8" i="2"/>
  <c r="Z8" i="2"/>
  <c r="AA8" i="2"/>
  <c r="AB8" i="2"/>
  <c r="AC8" i="2"/>
  <c r="AD8" i="2"/>
  <c r="AE8" i="2"/>
  <c r="AF8" i="2"/>
  <c r="Y9" i="2"/>
  <c r="Z9" i="2"/>
  <c r="AA9" i="2"/>
  <c r="AB9" i="2"/>
  <c r="AC9" i="2"/>
  <c r="AD9" i="2"/>
  <c r="AE9" i="2"/>
  <c r="AF9" i="2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7" i="10"/>
  <c r="B4" i="10"/>
  <c r="B1" i="10"/>
  <c r="Y8" i="10"/>
  <c r="Z8" i="10"/>
  <c r="AA8" i="10"/>
  <c r="AB8" i="10"/>
  <c r="AC8" i="10"/>
  <c r="AD8" i="10"/>
  <c r="AE8" i="10"/>
  <c r="AF8" i="10"/>
  <c r="Y9" i="10"/>
  <c r="Z9" i="10"/>
  <c r="AA9" i="10"/>
  <c r="AB9" i="10"/>
  <c r="AC9" i="10"/>
  <c r="AD9" i="10"/>
  <c r="AE9" i="10"/>
  <c r="AF9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B6" i="10"/>
  <c r="B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B3" i="10"/>
  <c r="B2" i="10"/>
  <c r="C5" i="7" l="1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B6" i="7"/>
  <c r="B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B3" i="7"/>
  <c r="B2" i="7"/>
  <c r="C6" i="3"/>
  <c r="D6" i="3"/>
  <c r="E6" i="3"/>
  <c r="F6" i="3"/>
  <c r="F9" i="3" s="1"/>
  <c r="G6" i="3"/>
  <c r="H6" i="3"/>
  <c r="I6" i="3"/>
  <c r="J6" i="3"/>
  <c r="J9" i="3" s="1"/>
  <c r="K6" i="3"/>
  <c r="L6" i="3"/>
  <c r="M6" i="3"/>
  <c r="N6" i="3"/>
  <c r="O6" i="3"/>
  <c r="P6" i="3"/>
  <c r="Q6" i="3"/>
  <c r="R6" i="3"/>
  <c r="R9" i="3" s="1"/>
  <c r="S6" i="3"/>
  <c r="T6" i="3"/>
  <c r="U6" i="3"/>
  <c r="V6" i="3"/>
  <c r="V9" i="3" s="1"/>
  <c r="W6" i="3"/>
  <c r="X6" i="3"/>
  <c r="B6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B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B2" i="3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V8" i="3" l="1"/>
  <c r="R8" i="3"/>
  <c r="N8" i="3"/>
  <c r="J8" i="3"/>
  <c r="F8" i="3"/>
  <c r="U9" i="3"/>
  <c r="Q9" i="3"/>
  <c r="M9" i="3"/>
  <c r="I9" i="3"/>
  <c r="E9" i="3"/>
  <c r="B8" i="3"/>
  <c r="U8" i="3"/>
  <c r="Q8" i="3"/>
  <c r="M8" i="3"/>
  <c r="I8" i="3"/>
  <c r="E8" i="3"/>
  <c r="X9" i="3"/>
  <c r="T9" i="3"/>
  <c r="P9" i="3"/>
  <c r="L9" i="3"/>
  <c r="H9" i="3"/>
  <c r="D9" i="3"/>
  <c r="X8" i="3"/>
  <c r="T8" i="3"/>
  <c r="P8" i="3"/>
  <c r="L8" i="3"/>
  <c r="H8" i="3"/>
  <c r="D8" i="3"/>
  <c r="W9" i="3"/>
  <c r="S9" i="3"/>
  <c r="O9" i="3"/>
  <c r="K9" i="3"/>
  <c r="G9" i="3"/>
  <c r="C9" i="3"/>
  <c r="W8" i="3"/>
  <c r="S8" i="3"/>
  <c r="O8" i="3"/>
  <c r="K8" i="3"/>
  <c r="G8" i="3"/>
  <c r="C8" i="3"/>
  <c r="N9" i="3"/>
  <c r="B9" i="3"/>
  <c r="X8" i="7"/>
  <c r="X9" i="7"/>
  <c r="R1" i="7"/>
  <c r="S1" i="7"/>
  <c r="T1" i="7"/>
  <c r="U1" i="7"/>
  <c r="V1" i="7"/>
  <c r="W1" i="7"/>
  <c r="X1" i="7"/>
  <c r="R4" i="7"/>
  <c r="S4" i="7"/>
  <c r="T4" i="7"/>
  <c r="U4" i="7"/>
  <c r="V4" i="7"/>
  <c r="W4" i="7"/>
  <c r="X4" i="7"/>
  <c r="R7" i="7"/>
  <c r="S7" i="7"/>
  <c r="T7" i="7"/>
  <c r="U7" i="7"/>
  <c r="V7" i="7"/>
  <c r="W7" i="7"/>
  <c r="X7" i="7"/>
  <c r="R8" i="7"/>
  <c r="S8" i="7"/>
  <c r="T8" i="7"/>
  <c r="U8" i="7"/>
  <c r="V8" i="7"/>
  <c r="W8" i="7"/>
  <c r="R9" i="7"/>
  <c r="S9" i="7"/>
  <c r="T9" i="7"/>
  <c r="U9" i="7"/>
  <c r="V9" i="7"/>
  <c r="W9" i="7"/>
  <c r="R1" i="3"/>
  <c r="S1" i="3"/>
  <c r="T1" i="3"/>
  <c r="U1" i="3"/>
  <c r="V1" i="3"/>
  <c r="W1" i="3"/>
  <c r="X1" i="3"/>
  <c r="R4" i="3"/>
  <c r="S4" i="3"/>
  <c r="T4" i="3"/>
  <c r="U4" i="3"/>
  <c r="V4" i="3"/>
  <c r="W4" i="3"/>
  <c r="X4" i="3"/>
  <c r="R7" i="3"/>
  <c r="S7" i="3"/>
  <c r="T7" i="3"/>
  <c r="U7" i="3"/>
  <c r="V7" i="3"/>
  <c r="W7" i="3"/>
  <c r="X7" i="3"/>
  <c r="R8" i="5"/>
  <c r="S8" i="5"/>
  <c r="T8" i="5"/>
  <c r="U8" i="5"/>
  <c r="V8" i="5"/>
  <c r="W8" i="5"/>
  <c r="X8" i="5"/>
  <c r="R9" i="5"/>
  <c r="S9" i="5"/>
  <c r="T9" i="5"/>
  <c r="U9" i="5"/>
  <c r="V9" i="5"/>
  <c r="W9" i="5"/>
  <c r="X9" i="5"/>
  <c r="X9" i="1"/>
  <c r="X8" i="1"/>
  <c r="R8" i="1"/>
  <c r="S8" i="1"/>
  <c r="T8" i="1"/>
  <c r="U8" i="1"/>
  <c r="V8" i="1"/>
  <c r="W8" i="1"/>
  <c r="R9" i="1"/>
  <c r="S9" i="1"/>
  <c r="T9" i="1"/>
  <c r="U9" i="1"/>
  <c r="V9" i="1"/>
  <c r="W9" i="1"/>
  <c r="M8" i="5" l="1"/>
  <c r="M9" i="5"/>
  <c r="Q1" i="7" l="1"/>
  <c r="Q4" i="7"/>
  <c r="Q7" i="7"/>
  <c r="Q8" i="7"/>
  <c r="J1" i="7"/>
  <c r="K1" i="7"/>
  <c r="L1" i="7"/>
  <c r="M1" i="7"/>
  <c r="N1" i="7"/>
  <c r="O1" i="7"/>
  <c r="P1" i="7"/>
  <c r="J8" i="7"/>
  <c r="N8" i="7"/>
  <c r="K9" i="7"/>
  <c r="O9" i="7"/>
  <c r="J4" i="7"/>
  <c r="K4" i="7"/>
  <c r="L4" i="7"/>
  <c r="M4" i="7"/>
  <c r="N4" i="7"/>
  <c r="O4" i="7"/>
  <c r="P4" i="7"/>
  <c r="M8" i="7"/>
  <c r="J9" i="7"/>
  <c r="L9" i="7"/>
  <c r="M9" i="7"/>
  <c r="N9" i="7"/>
  <c r="J7" i="7"/>
  <c r="K7" i="7"/>
  <c r="L7" i="7"/>
  <c r="M7" i="7"/>
  <c r="N7" i="7"/>
  <c r="O7" i="7"/>
  <c r="P7" i="7"/>
  <c r="K8" i="7"/>
  <c r="L8" i="7"/>
  <c r="O8" i="7"/>
  <c r="P9" i="7"/>
  <c r="J1" i="3"/>
  <c r="K1" i="3"/>
  <c r="L1" i="3"/>
  <c r="M1" i="3"/>
  <c r="N1" i="3"/>
  <c r="O1" i="3"/>
  <c r="P1" i="3"/>
  <c r="Q1" i="3"/>
  <c r="J4" i="3"/>
  <c r="K4" i="3"/>
  <c r="L4" i="3"/>
  <c r="M4" i="3"/>
  <c r="N4" i="3"/>
  <c r="O4" i="3"/>
  <c r="P4" i="3"/>
  <c r="Q4" i="3"/>
  <c r="J7" i="3"/>
  <c r="K7" i="3"/>
  <c r="L7" i="3"/>
  <c r="M7" i="3"/>
  <c r="N7" i="3"/>
  <c r="O7" i="3"/>
  <c r="P7" i="3"/>
  <c r="Q7" i="3"/>
  <c r="P9" i="5"/>
  <c r="P8" i="5"/>
  <c r="J8" i="5"/>
  <c r="K8" i="5"/>
  <c r="L8" i="5"/>
  <c r="N8" i="5"/>
  <c r="O8" i="5"/>
  <c r="Q8" i="5"/>
  <c r="J9" i="5"/>
  <c r="K9" i="5"/>
  <c r="L9" i="5"/>
  <c r="N9" i="5"/>
  <c r="O9" i="5"/>
  <c r="Q9" i="5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P8" i="7" l="1"/>
  <c r="Q9" i="7"/>
  <c r="H8" i="5" l="1"/>
  <c r="H9" i="5"/>
  <c r="B9" i="2"/>
  <c r="B8" i="2"/>
  <c r="T8" i="2" l="1"/>
  <c r="T9" i="2"/>
  <c r="M9" i="2" l="1"/>
  <c r="N9" i="2"/>
  <c r="O9" i="2"/>
  <c r="P9" i="2"/>
  <c r="Q9" i="2"/>
  <c r="R9" i="2"/>
  <c r="S9" i="2"/>
  <c r="U9" i="2"/>
  <c r="V9" i="2"/>
  <c r="W9" i="2"/>
  <c r="X9" i="2"/>
  <c r="O8" i="2"/>
  <c r="P8" i="2"/>
  <c r="Q8" i="2"/>
  <c r="R8" i="2"/>
  <c r="S8" i="2"/>
  <c r="U8" i="2"/>
  <c r="V8" i="2"/>
  <c r="W8" i="2"/>
  <c r="X8" i="2"/>
  <c r="M8" i="2"/>
  <c r="N8" i="2"/>
  <c r="L8" i="2"/>
  <c r="L9" i="2"/>
  <c r="C7" i="3" l="1"/>
  <c r="C7" i="7" s="1"/>
  <c r="D7" i="3"/>
  <c r="D7" i="7" s="1"/>
  <c r="E7" i="3"/>
  <c r="E7" i="7" s="1"/>
  <c r="F7" i="3"/>
  <c r="F7" i="7" s="1"/>
  <c r="G7" i="3"/>
  <c r="G7" i="7" s="1"/>
  <c r="H7" i="3"/>
  <c r="H7" i="7" s="1"/>
  <c r="I7" i="3"/>
  <c r="I7" i="7" s="1"/>
  <c r="C4" i="3"/>
  <c r="C4" i="7" s="1"/>
  <c r="D4" i="3"/>
  <c r="D4" i="7" s="1"/>
  <c r="E4" i="3"/>
  <c r="E4" i="7" s="1"/>
  <c r="F4" i="3"/>
  <c r="F4" i="7" s="1"/>
  <c r="G4" i="3"/>
  <c r="G4" i="7" s="1"/>
  <c r="H4" i="3"/>
  <c r="H4" i="7" s="1"/>
  <c r="I4" i="3"/>
  <c r="I4" i="7" s="1"/>
  <c r="C1" i="3"/>
  <c r="C1" i="7" s="1"/>
  <c r="D1" i="3"/>
  <c r="D1" i="7" s="1"/>
  <c r="E1" i="3"/>
  <c r="E1" i="7" s="1"/>
  <c r="F1" i="3"/>
  <c r="F1" i="7" s="1"/>
  <c r="G1" i="3"/>
  <c r="G1" i="7" s="1"/>
  <c r="H1" i="3"/>
  <c r="H1" i="7" s="1"/>
  <c r="I1" i="3"/>
  <c r="I1" i="7" s="1"/>
  <c r="B7" i="3"/>
  <c r="B7" i="7" s="1"/>
  <c r="B4" i="3"/>
  <c r="B4" i="7" s="1"/>
  <c r="B1" i="3"/>
  <c r="B1" i="7" s="1"/>
  <c r="C8" i="7" l="1"/>
  <c r="D8" i="7"/>
  <c r="G8" i="7"/>
  <c r="H8" i="7"/>
  <c r="E9" i="7"/>
  <c r="H9" i="7"/>
  <c r="I8" i="7"/>
  <c r="C9" i="5"/>
  <c r="B8" i="5"/>
  <c r="F8" i="5"/>
  <c r="G8" i="5"/>
  <c r="I8" i="5"/>
  <c r="F9" i="5"/>
  <c r="G9" i="5"/>
  <c r="I9" i="5"/>
  <c r="F8" i="1"/>
  <c r="G8" i="1"/>
  <c r="H8" i="1"/>
  <c r="I8" i="1"/>
  <c r="F9" i="1"/>
  <c r="G9" i="1"/>
  <c r="H9" i="1"/>
  <c r="I9" i="1"/>
  <c r="K8" i="2"/>
  <c r="K9" i="2"/>
  <c r="F8" i="2"/>
  <c r="G8" i="2"/>
  <c r="H8" i="2"/>
  <c r="I8" i="2"/>
  <c r="J8" i="2"/>
  <c r="F9" i="2"/>
  <c r="G9" i="2"/>
  <c r="H9" i="2"/>
  <c r="I9" i="2"/>
  <c r="J9" i="2"/>
  <c r="G9" i="7" l="1"/>
  <c r="F8" i="7"/>
  <c r="F9" i="7"/>
  <c r="E8" i="7"/>
  <c r="D9" i="7"/>
  <c r="C9" i="7"/>
  <c r="I9" i="7"/>
  <c r="B8" i="1" l="1"/>
  <c r="B9" i="7"/>
  <c r="C8" i="5"/>
  <c r="D8" i="5"/>
  <c r="E8" i="5"/>
  <c r="D9" i="5"/>
  <c r="E9" i="5"/>
  <c r="B9" i="5"/>
  <c r="C8" i="1"/>
  <c r="D8" i="1"/>
  <c r="E8" i="1"/>
  <c r="C9" i="1"/>
  <c r="D9" i="1"/>
  <c r="E9" i="1"/>
  <c r="C8" i="2"/>
  <c r="D8" i="2"/>
  <c r="E8" i="2"/>
  <c r="C9" i="2"/>
  <c r="D9" i="2"/>
  <c r="E9" i="2"/>
  <c r="B9" i="1"/>
  <c r="B8" i="7" l="1"/>
</calcChain>
</file>

<file path=xl/sharedStrings.xml><?xml version="1.0" encoding="utf-8"?>
<sst xmlns="http://schemas.openxmlformats.org/spreadsheetml/2006/main" count="122" uniqueCount="12">
  <si>
    <t>Novo Front</t>
  </si>
  <si>
    <t>CredPortal</t>
  </si>
  <si>
    <t>TOTAL</t>
  </si>
  <si>
    <t>NOVO FRONT</t>
  </si>
  <si>
    <t>CRED PORTAL</t>
  </si>
  <si>
    <t>LASA</t>
  </si>
  <si>
    <t>COOP</t>
  </si>
  <si>
    <t>MAKRO</t>
  </si>
  <si>
    <t>Consulta Prévia</t>
  </si>
  <si>
    <t>Adesão</t>
  </si>
  <si>
    <t>,</t>
  </si>
  <si>
    <t>ANGELONI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</si>
</sst>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_([$€-2]* #,##0.00_);_([$€-2]* \(#,##0.00\);_([$€-2]* &quot;-&quot;??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color indexed="8"/>
      <name val="Verdana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62"/>
      <name val="Calibri"/>
      <family val="2"/>
    </font>
    <font>
      <sz val="11"/>
      <color indexed="58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10"/>
      <color theme="1"/>
      <name val="Verdana"/>
      <family val="2"/>
    </font>
    <font>
      <sz val="11"/>
      <color indexed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16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17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2" borderId="0" applyNumberFormat="0" applyBorder="0" applyAlignment="0" applyProtection="0"/>
    <xf numFmtId="0" fontId="14" fillId="15" borderId="0" applyNumberFormat="0" applyBorder="0" applyAlignment="0" applyProtection="0"/>
    <xf numFmtId="0" fontId="14" fillId="9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2" borderId="0" applyNumberFormat="0" applyBorder="0" applyAlignment="0" applyProtection="0"/>
    <xf numFmtId="0" fontId="12" fillId="16" borderId="0" applyNumberFormat="0" applyBorder="0" applyAlignment="0" applyProtection="0"/>
    <xf numFmtId="0" fontId="12" fillId="9" borderId="0" applyNumberFormat="0" applyBorder="0" applyAlignment="0" applyProtection="0"/>
    <xf numFmtId="0" fontId="16" fillId="17" borderId="0" applyNumberFormat="0" applyBorder="0" applyAlignment="0" applyProtection="0"/>
    <xf numFmtId="0" fontId="17" fillId="8" borderId="1" applyNumberFormat="0" applyAlignment="0" applyProtection="0"/>
    <xf numFmtId="0" fontId="13" fillId="18" borderId="2" applyNumberFormat="0" applyAlignment="0" applyProtection="0"/>
    <xf numFmtId="0" fontId="18" fillId="0" borderId="3" applyNumberFormat="0" applyFill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16" borderId="0" applyNumberFormat="0" applyBorder="0" applyAlignment="0" applyProtection="0"/>
    <xf numFmtId="0" fontId="12" fillId="22" borderId="0" applyNumberFormat="0" applyBorder="0" applyAlignment="0" applyProtection="0"/>
    <xf numFmtId="0" fontId="19" fillId="9" borderId="1" applyNumberFormat="0" applyAlignment="0" applyProtection="0"/>
    <xf numFmtId="166" fontId="7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20" fillId="23" borderId="0" applyNumberFormat="0" applyBorder="0" applyAlignment="0" applyProtection="0"/>
    <xf numFmtId="0" fontId="10" fillId="0" borderId="0"/>
    <xf numFmtId="0" fontId="21" fillId="14" borderId="0" applyNumberFormat="0" applyBorder="0" applyAlignment="0" applyProtection="0"/>
    <xf numFmtId="0" fontId="8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10" borderId="4" applyNumberFormat="0" applyAlignment="0" applyProtection="0"/>
    <xf numFmtId="0" fontId="8" fillId="10" borderId="4" applyNumberFormat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2" fillId="8" borderId="5" applyNumberFormat="0" applyAlignment="0" applyProtection="0"/>
    <xf numFmtId="43" fontId="1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28" fillId="0" borderId="9" applyNumberFormat="0" applyFill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0" fillId="0" borderId="0"/>
  </cellStyleXfs>
  <cellXfs count="33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0" applyFont="1" applyBorder="1"/>
    <xf numFmtId="0" fontId="0" fillId="0" borderId="0" xfId="0" applyBorder="1"/>
    <xf numFmtId="3" fontId="3" fillId="3" borderId="0" xfId="0" applyNumberFormat="1" applyFont="1" applyFill="1" applyBorder="1" applyAlignment="1">
      <alignment horizontal="center" vertical="center"/>
    </xf>
    <xf numFmtId="3" fontId="3" fillId="4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/>
    </xf>
    <xf numFmtId="9" fontId="5" fillId="2" borderId="0" xfId="1" applyFont="1" applyFill="1" applyBorder="1" applyAlignment="1">
      <alignment horizontal="center" vertical="center"/>
    </xf>
    <xf numFmtId="3" fontId="0" fillId="0" borderId="0" xfId="0" applyNumberFormat="1"/>
    <xf numFmtId="0" fontId="4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9" fontId="5" fillId="4" borderId="0" xfId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0" fillId="0" borderId="0" xfId="2" applyNumberFormat="1" applyFont="1" applyAlignment="1"/>
    <xf numFmtId="164" fontId="3" fillId="3" borderId="0" xfId="2" applyNumberFormat="1" applyFont="1" applyFill="1" applyBorder="1" applyAlignment="1">
      <alignment horizontal="center" vertical="center"/>
    </xf>
    <xf numFmtId="164" fontId="3" fillId="6" borderId="0" xfId="2" applyNumberFormat="1" applyFont="1" applyFill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16" fontId="4" fillId="0" borderId="10" xfId="0" applyNumberFormat="1" applyFont="1" applyBorder="1" applyAlignment="1">
      <alignment horizontal="center" vertical="center"/>
    </xf>
    <xf numFmtId="0" fontId="0" fillId="0" borderId="10" xfId="0" applyBorder="1"/>
    <xf numFmtId="164" fontId="5" fillId="5" borderId="10" xfId="2" applyNumberFormat="1" applyFont="1" applyFill="1" applyBorder="1" applyAlignment="1">
      <alignment horizontal="center"/>
    </xf>
    <xf numFmtId="164" fontId="3" fillId="3" borderId="10" xfId="2" applyNumberFormat="1" applyFont="1" applyFill="1" applyBorder="1" applyAlignment="1">
      <alignment horizontal="center" vertical="center"/>
    </xf>
    <xf numFmtId="164" fontId="3" fillId="6" borderId="10" xfId="2" applyNumberFormat="1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165" fontId="5" fillId="5" borderId="10" xfId="0" applyNumberFormat="1" applyFont="1" applyFill="1" applyBorder="1"/>
    <xf numFmtId="165" fontId="5" fillId="5" borderId="10" xfId="3" applyNumberFormat="1" applyFont="1" applyFill="1" applyBorder="1"/>
    <xf numFmtId="0" fontId="6" fillId="7" borderId="10" xfId="0" applyFont="1" applyFill="1" applyBorder="1" applyAlignment="1">
      <alignment horizontal="center" vertical="center"/>
    </xf>
  </cellXfs>
  <cellStyles count="131">
    <cellStyle name="0,0_x000a__x000a_NA_x000a__x000a_" xfId="4" xr:uid="{00000000-0005-0000-0000-000000000000}"/>
    <cellStyle name="0,0_x000a__x000a_NA_x000a__x000a_ 2" xfId="5" xr:uid="{00000000-0005-0000-0000-000001000000}"/>
    <cellStyle name="0,0_x000a__x000a_NA_x000a__x000a_ 3" xfId="6" xr:uid="{00000000-0005-0000-0000-000002000000}"/>
    <cellStyle name="0,0_x000a__x000a_NA_x000a__x000a_ 3 2" xfId="7" xr:uid="{00000000-0005-0000-0000-000003000000}"/>
    <cellStyle name="0,0_x000d__x000a_NA_x000d__x000a_" xfId="8" xr:uid="{00000000-0005-0000-0000-000004000000}"/>
    <cellStyle name="0,0_x000d__x000a_NA_x000d__x000a_ 2" xfId="9" xr:uid="{00000000-0005-0000-0000-000005000000}"/>
    <cellStyle name="0,0_x000d__x000a_NA_x000d__x000a_ 3" xfId="10" xr:uid="{00000000-0005-0000-0000-000006000000}"/>
    <cellStyle name="0,0_x000d__x000a_NA_x000d__x000a_ 3 2" xfId="11" xr:uid="{00000000-0005-0000-0000-000007000000}"/>
    <cellStyle name="20% - Ênfase1 2" xfId="12" xr:uid="{00000000-0005-0000-0000-000008000000}"/>
    <cellStyle name="20% - Ênfase2 2" xfId="13" xr:uid="{00000000-0005-0000-0000-000009000000}"/>
    <cellStyle name="20% - Ênfase3 2" xfId="14" xr:uid="{00000000-0005-0000-0000-00000A000000}"/>
    <cellStyle name="20% - Ênfase4 2" xfId="15" xr:uid="{00000000-0005-0000-0000-00000B000000}"/>
    <cellStyle name="20% - Ênfase5 2" xfId="16" xr:uid="{00000000-0005-0000-0000-00000C000000}"/>
    <cellStyle name="20% - Ênfase6 2" xfId="17" xr:uid="{00000000-0005-0000-0000-00000D000000}"/>
    <cellStyle name="40% - Ênfase1 2" xfId="18" xr:uid="{00000000-0005-0000-0000-00000E000000}"/>
    <cellStyle name="40% - Ênfase2 2" xfId="19" xr:uid="{00000000-0005-0000-0000-00000F000000}"/>
    <cellStyle name="40% - Ênfase3 2" xfId="20" xr:uid="{00000000-0005-0000-0000-000010000000}"/>
    <cellStyle name="40% - Ênfase4 2" xfId="21" xr:uid="{00000000-0005-0000-0000-000011000000}"/>
    <cellStyle name="40% - Ênfase5 2" xfId="22" xr:uid="{00000000-0005-0000-0000-000012000000}"/>
    <cellStyle name="40% - Ênfase6 2" xfId="23" xr:uid="{00000000-0005-0000-0000-000013000000}"/>
    <cellStyle name="60% - Ênfase1 2" xfId="24" xr:uid="{00000000-0005-0000-0000-000014000000}"/>
    <cellStyle name="60% - Ênfase2 2" xfId="25" xr:uid="{00000000-0005-0000-0000-000015000000}"/>
    <cellStyle name="60% - Ênfase3 2" xfId="26" xr:uid="{00000000-0005-0000-0000-000016000000}"/>
    <cellStyle name="60% - Ênfase4 2" xfId="27" xr:uid="{00000000-0005-0000-0000-000017000000}"/>
    <cellStyle name="60% - Ênfase5 2" xfId="28" xr:uid="{00000000-0005-0000-0000-000018000000}"/>
    <cellStyle name="60% - Ênfase6 2" xfId="29" xr:uid="{00000000-0005-0000-0000-000019000000}"/>
    <cellStyle name="Bom 2" xfId="30" xr:uid="{00000000-0005-0000-0000-00001A000000}"/>
    <cellStyle name="Cálculo 2" xfId="31" xr:uid="{00000000-0005-0000-0000-00001B000000}"/>
    <cellStyle name="Célula de Verificação 2" xfId="32" xr:uid="{00000000-0005-0000-0000-00001C000000}"/>
    <cellStyle name="Célula Vinculada 2" xfId="33" xr:uid="{00000000-0005-0000-0000-00001D000000}"/>
    <cellStyle name="Ênfase1 2" xfId="34" xr:uid="{00000000-0005-0000-0000-00001E000000}"/>
    <cellStyle name="Ênfase2 2" xfId="35" xr:uid="{00000000-0005-0000-0000-00001F000000}"/>
    <cellStyle name="Ênfase3 2" xfId="36" xr:uid="{00000000-0005-0000-0000-000020000000}"/>
    <cellStyle name="Ênfase4 2" xfId="37" xr:uid="{00000000-0005-0000-0000-000021000000}"/>
    <cellStyle name="Ênfase5 2" xfId="38" xr:uid="{00000000-0005-0000-0000-000022000000}"/>
    <cellStyle name="Ênfase6 2" xfId="39" xr:uid="{00000000-0005-0000-0000-000023000000}"/>
    <cellStyle name="Entrada 2" xfId="40" xr:uid="{00000000-0005-0000-0000-000024000000}"/>
    <cellStyle name="Euro" xfId="41" xr:uid="{00000000-0005-0000-0000-000025000000}"/>
    <cellStyle name="Euro 2" xfId="42" xr:uid="{00000000-0005-0000-0000-000026000000}"/>
    <cellStyle name="Hiperlink 2" xfId="43" xr:uid="{00000000-0005-0000-0000-000028000000}"/>
    <cellStyle name="Incorreto 2" xfId="44" xr:uid="{00000000-0005-0000-0000-000029000000}"/>
    <cellStyle name="Indefinido" xfId="45" xr:uid="{00000000-0005-0000-0000-00002A000000}"/>
    <cellStyle name="Neutra 2" xfId="46" xr:uid="{00000000-0005-0000-0000-00002B000000}"/>
    <cellStyle name="Normal" xfId="0" builtinId="0"/>
    <cellStyle name="Normal 10" xfId="47" xr:uid="{00000000-0005-0000-0000-00002D000000}"/>
    <cellStyle name="Normal 11" xfId="48" xr:uid="{00000000-0005-0000-0000-00002E000000}"/>
    <cellStyle name="Normal 11 27" xfId="49" xr:uid="{00000000-0005-0000-0000-00002F000000}"/>
    <cellStyle name="Normal 12" xfId="50" xr:uid="{00000000-0005-0000-0000-000030000000}"/>
    <cellStyle name="Normal 13" xfId="51" xr:uid="{00000000-0005-0000-0000-000031000000}"/>
    <cellStyle name="Normal 14" xfId="52" xr:uid="{00000000-0005-0000-0000-000032000000}"/>
    <cellStyle name="Normal 15" xfId="53" xr:uid="{00000000-0005-0000-0000-000033000000}"/>
    <cellStyle name="Normal 16" xfId="54" xr:uid="{00000000-0005-0000-0000-000034000000}"/>
    <cellStyle name="Normal 17" xfId="3" xr:uid="{00000000-0005-0000-0000-00005B000000}"/>
    <cellStyle name="Normal 18" xfId="130" xr:uid="{00000000-0005-0000-0000-0000AE000000}"/>
    <cellStyle name="Normal 2" xfId="55" xr:uid="{00000000-0005-0000-0000-000035000000}"/>
    <cellStyle name="Normal 2 2" xfId="56" xr:uid="{00000000-0005-0000-0000-000036000000}"/>
    <cellStyle name="Normal 2 2 2" xfId="57" xr:uid="{00000000-0005-0000-0000-000037000000}"/>
    <cellStyle name="Normal 2 3" xfId="58" xr:uid="{00000000-0005-0000-0000-000038000000}"/>
    <cellStyle name="Normal 2 4" xfId="59" xr:uid="{00000000-0005-0000-0000-000039000000}"/>
    <cellStyle name="Normal 3" xfId="60" xr:uid="{00000000-0005-0000-0000-00003A000000}"/>
    <cellStyle name="Normal 3 2" xfId="61" xr:uid="{00000000-0005-0000-0000-00003B000000}"/>
    <cellStyle name="Normal 4" xfId="62" xr:uid="{00000000-0005-0000-0000-00003C000000}"/>
    <cellStyle name="Normal 4 2" xfId="63" xr:uid="{00000000-0005-0000-0000-00003D000000}"/>
    <cellStyle name="Normal 4 2 2" xfId="64" xr:uid="{00000000-0005-0000-0000-00003E000000}"/>
    <cellStyle name="Normal 4 2 3" xfId="65" xr:uid="{00000000-0005-0000-0000-00003F000000}"/>
    <cellStyle name="Normal 4 3" xfId="66" xr:uid="{00000000-0005-0000-0000-000040000000}"/>
    <cellStyle name="Normal 4 4" xfId="67" xr:uid="{00000000-0005-0000-0000-000041000000}"/>
    <cellStyle name="Normal 4 5" xfId="68" xr:uid="{00000000-0005-0000-0000-000042000000}"/>
    <cellStyle name="Normal 5" xfId="69" xr:uid="{00000000-0005-0000-0000-000043000000}"/>
    <cellStyle name="Normal 5 2" xfId="70" xr:uid="{00000000-0005-0000-0000-000044000000}"/>
    <cellStyle name="Normal 5 5" xfId="71" xr:uid="{00000000-0005-0000-0000-000045000000}"/>
    <cellStyle name="Normal 53 12" xfId="72" xr:uid="{00000000-0005-0000-0000-000046000000}"/>
    <cellStyle name="Normal 6" xfId="73" xr:uid="{00000000-0005-0000-0000-000047000000}"/>
    <cellStyle name="Normal 6 2" xfId="74" xr:uid="{00000000-0005-0000-0000-000048000000}"/>
    <cellStyle name="Normal 6 2 2" xfId="75" xr:uid="{00000000-0005-0000-0000-000049000000}"/>
    <cellStyle name="Normal 6 2 3" xfId="76" xr:uid="{00000000-0005-0000-0000-00004A000000}"/>
    <cellStyle name="Normal 6 3" xfId="77" xr:uid="{00000000-0005-0000-0000-00004B000000}"/>
    <cellStyle name="Normal 6 3 2" xfId="78" xr:uid="{00000000-0005-0000-0000-00004C000000}"/>
    <cellStyle name="Normal 6 4" xfId="79" xr:uid="{00000000-0005-0000-0000-00004D000000}"/>
    <cellStyle name="Normal 6 5" xfId="80" xr:uid="{00000000-0005-0000-0000-00004E000000}"/>
    <cellStyle name="Normal 67 2" xfId="81" xr:uid="{00000000-0005-0000-0000-00004F000000}"/>
    <cellStyle name="Normal 69 2" xfId="82" xr:uid="{00000000-0005-0000-0000-000050000000}"/>
    <cellStyle name="Normal 7" xfId="83" xr:uid="{00000000-0005-0000-0000-000051000000}"/>
    <cellStyle name="Normal 7 2" xfId="84" xr:uid="{00000000-0005-0000-0000-000052000000}"/>
    <cellStyle name="Normal 7 3" xfId="85" xr:uid="{00000000-0005-0000-0000-000053000000}"/>
    <cellStyle name="Normal 70 2" xfId="86" xr:uid="{00000000-0005-0000-0000-000054000000}"/>
    <cellStyle name="Normal 71 2" xfId="87" xr:uid="{00000000-0005-0000-0000-000055000000}"/>
    <cellStyle name="Normal 72 2" xfId="88" xr:uid="{00000000-0005-0000-0000-000056000000}"/>
    <cellStyle name="Normal 73 2" xfId="89" xr:uid="{00000000-0005-0000-0000-000057000000}"/>
    <cellStyle name="Normal 75 2" xfId="90" xr:uid="{00000000-0005-0000-0000-000058000000}"/>
    <cellStyle name="Normal 78 2" xfId="91" xr:uid="{00000000-0005-0000-0000-000059000000}"/>
    <cellStyle name="Normal 79 2" xfId="92" xr:uid="{00000000-0005-0000-0000-00005A000000}"/>
    <cellStyle name="Normal 8" xfId="93" xr:uid="{00000000-0005-0000-0000-00005B000000}"/>
    <cellStyle name="Normal 80 2" xfId="94" xr:uid="{00000000-0005-0000-0000-00005C000000}"/>
    <cellStyle name="Normal 82 2" xfId="95" xr:uid="{00000000-0005-0000-0000-00005D000000}"/>
    <cellStyle name="Normal 83 2" xfId="96" xr:uid="{00000000-0005-0000-0000-00005E000000}"/>
    <cellStyle name="Normal 84 2" xfId="97" xr:uid="{00000000-0005-0000-0000-00005F000000}"/>
    <cellStyle name="Normal 85 2" xfId="98" xr:uid="{00000000-0005-0000-0000-000060000000}"/>
    <cellStyle name="Normal 87 2" xfId="99" xr:uid="{00000000-0005-0000-0000-000061000000}"/>
    <cellStyle name="Normal 88 3" xfId="100" xr:uid="{00000000-0005-0000-0000-000062000000}"/>
    <cellStyle name="Normal 9" xfId="101" xr:uid="{00000000-0005-0000-0000-000063000000}"/>
    <cellStyle name="Normal 9 2" xfId="102" xr:uid="{00000000-0005-0000-0000-000064000000}"/>
    <cellStyle name="Nota 2" xfId="103" xr:uid="{00000000-0005-0000-0000-000065000000}"/>
    <cellStyle name="Nota 3" xfId="104" xr:uid="{00000000-0005-0000-0000-000066000000}"/>
    <cellStyle name="Porcentagem" xfId="1" builtinId="5"/>
    <cellStyle name="Porcentagem 2" xfId="106" xr:uid="{00000000-0005-0000-0000-000068000000}"/>
    <cellStyle name="Porcentagem 2 2" xfId="107" xr:uid="{00000000-0005-0000-0000-000069000000}"/>
    <cellStyle name="Porcentagem 3" xfId="108" xr:uid="{00000000-0005-0000-0000-00006A000000}"/>
    <cellStyle name="Porcentagem 4" xfId="109" xr:uid="{00000000-0005-0000-0000-00006B000000}"/>
    <cellStyle name="Porcentagem 5" xfId="105" xr:uid="{00000000-0005-0000-0000-000096000000}"/>
    <cellStyle name="Saída 2" xfId="110" xr:uid="{00000000-0005-0000-0000-00006C000000}"/>
    <cellStyle name="Separador de milhares 2" xfId="111" xr:uid="{00000000-0005-0000-0000-00006D000000}"/>
    <cellStyle name="Texto de Aviso 2" xfId="112" xr:uid="{00000000-0005-0000-0000-00006E000000}"/>
    <cellStyle name="Texto Explicativo 2" xfId="113" xr:uid="{00000000-0005-0000-0000-00006F000000}"/>
    <cellStyle name="Título 1 1" xfId="114" xr:uid="{00000000-0005-0000-0000-000070000000}"/>
    <cellStyle name="Título 1 2" xfId="115" xr:uid="{00000000-0005-0000-0000-000071000000}"/>
    <cellStyle name="Título 2 2" xfId="116" xr:uid="{00000000-0005-0000-0000-000072000000}"/>
    <cellStyle name="Título 3 2" xfId="117" xr:uid="{00000000-0005-0000-0000-000073000000}"/>
    <cellStyle name="Título 4 2" xfId="118" xr:uid="{00000000-0005-0000-0000-000074000000}"/>
    <cellStyle name="Total 2" xfId="119" xr:uid="{00000000-0005-0000-0000-000075000000}"/>
    <cellStyle name="Vírgula" xfId="2" builtinId="3"/>
    <cellStyle name="Vírgula 10" xfId="120" xr:uid="{00000000-0005-0000-0000-0000A5000000}"/>
    <cellStyle name="Vírgula 2" xfId="121" xr:uid="{00000000-0005-0000-0000-000077000000}"/>
    <cellStyle name="Vírgula 2 2" xfId="122" xr:uid="{00000000-0005-0000-0000-000078000000}"/>
    <cellStyle name="Vírgula 3" xfId="123" xr:uid="{00000000-0005-0000-0000-000079000000}"/>
    <cellStyle name="Vírgula 4" xfId="124" xr:uid="{00000000-0005-0000-0000-00007A000000}"/>
    <cellStyle name="Vírgula 5" xfId="125" xr:uid="{00000000-0005-0000-0000-00007B000000}"/>
    <cellStyle name="Vírgula 6" xfId="126" xr:uid="{00000000-0005-0000-0000-00007C000000}"/>
    <cellStyle name="Vírgula 7" xfId="127" xr:uid="{00000000-0005-0000-0000-00007D000000}"/>
    <cellStyle name="Vírgula 8" xfId="128" xr:uid="{00000000-0005-0000-0000-00007E000000}"/>
    <cellStyle name="Vírgula 9" xfId="129" xr:uid="{00000000-0005-0000-0000-00007F000000}"/>
  </cellStyles>
  <dxfs count="0"/>
  <tableStyles count="0" defaultTableStyle="TableStyleMedium2" defaultPivotStyle="PivotStyleLight16"/>
  <colors>
    <mruColors>
      <color rgb="FFF516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300" b="1" i="0" baseline="0">
                <a:effectLst/>
              </a:rPr>
              <a:t>Linha do Tempo - Consultas Prévias</a:t>
            </a:r>
            <a:endParaRPr lang="pt-BR" sz="1300">
              <a:effectLst/>
            </a:endParaRPr>
          </a:p>
        </c:rich>
      </c:tx>
      <c:layout>
        <c:manualLayout>
          <c:xMode val="edge"/>
          <c:yMode val="edge"/>
          <c:x val="0.30962344444444445"/>
          <c:y val="2.939814814814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0533208423600135E-2"/>
          <c:y val="0.18182800925925927"/>
          <c:w val="0.93529933961242828"/>
          <c:h val="0.69735046296296299"/>
        </c:manualLayout>
      </c:layout>
      <c:lineChart>
        <c:grouping val="standard"/>
        <c:varyColors val="0"/>
        <c:ser>
          <c:idx val="0"/>
          <c:order val="0"/>
          <c:tx>
            <c:strRef>
              <c:f>COOP!$A$2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COOP!$B$1:$AF$1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COOP!$B$2:$AF$2</c:f>
              <c:numCache>
                <c:formatCode>_-* #,##0_-;\-* #,##0_-;_-* "-"??_-;_-@_-</c:formatCode>
                <c:ptCount val="31"/>
                <c:pt idx="0">
                  <c:v>494</c:v>
                </c:pt>
                <c:pt idx="1">
                  <c:v>158</c:v>
                </c:pt>
                <c:pt idx="2">
                  <c:v>531</c:v>
                </c:pt>
                <c:pt idx="3">
                  <c:v>489</c:v>
                </c:pt>
                <c:pt idx="4">
                  <c:v>494</c:v>
                </c:pt>
                <c:pt idx="5">
                  <c:v>595</c:v>
                </c:pt>
                <c:pt idx="6">
                  <c:v>49</c:v>
                </c:pt>
                <c:pt idx="7">
                  <c:v>490</c:v>
                </c:pt>
                <c:pt idx="8">
                  <c:v>0</c:v>
                </c:pt>
                <c:pt idx="9">
                  <c:v>517</c:v>
                </c:pt>
                <c:pt idx="10">
                  <c:v>430</c:v>
                </c:pt>
                <c:pt idx="11">
                  <c:v>513</c:v>
                </c:pt>
                <c:pt idx="12">
                  <c:v>535</c:v>
                </c:pt>
                <c:pt idx="13">
                  <c:v>53</c:v>
                </c:pt>
                <c:pt idx="14">
                  <c:v>443</c:v>
                </c:pt>
                <c:pt idx="15">
                  <c:v>483</c:v>
                </c:pt>
                <c:pt idx="16">
                  <c:v>492</c:v>
                </c:pt>
                <c:pt idx="17">
                  <c:v>430</c:v>
                </c:pt>
                <c:pt idx="18">
                  <c:v>497</c:v>
                </c:pt>
                <c:pt idx="19">
                  <c:v>560</c:v>
                </c:pt>
                <c:pt idx="20">
                  <c:v>32</c:v>
                </c:pt>
                <c:pt idx="21">
                  <c:v>519</c:v>
                </c:pt>
                <c:pt idx="22">
                  <c:v>447</c:v>
                </c:pt>
                <c:pt idx="23">
                  <c:v>474</c:v>
                </c:pt>
                <c:pt idx="24">
                  <c:v>462</c:v>
                </c:pt>
                <c:pt idx="25">
                  <c:v>458</c:v>
                </c:pt>
                <c:pt idx="26">
                  <c:v>486</c:v>
                </c:pt>
                <c:pt idx="27">
                  <c:v>40</c:v>
                </c:pt>
                <c:pt idx="28">
                  <c:v>498</c:v>
                </c:pt>
                <c:pt idx="29">
                  <c:v>507</c:v>
                </c:pt>
                <c:pt idx="30" formatCode="#,##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9-4D66-9FF5-1493F0613621}"/>
            </c:ext>
          </c:extLst>
        </c:ser>
        <c:ser>
          <c:idx val="1"/>
          <c:order val="1"/>
          <c:tx>
            <c:strRef>
              <c:f>COOP!$A$3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COOP!$B$1:$AF$1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COOP!$B$3:$AF$3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9-4D66-9FF5-1493F061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46208"/>
        <c:axId val="487146864"/>
      </c:lineChart>
      <c:dateAx>
        <c:axId val="487146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46864"/>
        <c:crosses val="autoZero"/>
        <c:auto val="1"/>
        <c:lblOffset val="100"/>
        <c:baseTimeUnit val="days"/>
      </c:dateAx>
      <c:valAx>
        <c:axId val="4871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462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579466666666673"/>
          <c:y val="0.11971047331319234"/>
          <c:w val="0.36703540110425464"/>
          <c:h val="4.960972222222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Consultas Prévias</a:t>
            </a:r>
            <a:endParaRPr lang="pt-BR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692444444444446E-2"/>
          <c:y val="0.23508499454097165"/>
          <c:w val="0.93778533333333336"/>
          <c:h val="0.63803417134841611"/>
        </c:manualLayout>
      </c:layout>
      <c:lineChart>
        <c:grouping val="standard"/>
        <c:varyColors val="0"/>
        <c:ser>
          <c:idx val="0"/>
          <c:order val="0"/>
          <c:tx>
            <c:strRef>
              <c:f>LASA!$A$2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LASA!$B$1:$AF$1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LASA!$B$2:$AF$2</c:f>
              <c:numCache>
                <c:formatCode>_-* #,##0_-;\-* #,##0_-;_-* "-"??_-;_-@_-</c:formatCode>
                <c:ptCount val="31"/>
                <c:pt idx="0">
                  <c:v>3495</c:v>
                </c:pt>
                <c:pt idx="1">
                  <c:v>2572</c:v>
                </c:pt>
                <c:pt idx="2">
                  <c:v>3015</c:v>
                </c:pt>
                <c:pt idx="3">
                  <c:v>2693</c:v>
                </c:pt>
                <c:pt idx="4">
                  <c:v>3039</c:v>
                </c:pt>
                <c:pt idx="5">
                  <c:v>3510</c:v>
                </c:pt>
                <c:pt idx="6">
                  <c:v>594</c:v>
                </c:pt>
                <c:pt idx="7">
                  <c:v>3355</c:v>
                </c:pt>
                <c:pt idx="8">
                  <c:v>3184</c:v>
                </c:pt>
                <c:pt idx="9">
                  <c:v>3061</c:v>
                </c:pt>
                <c:pt idx="10">
                  <c:v>3284</c:v>
                </c:pt>
                <c:pt idx="11">
                  <c:v>3010</c:v>
                </c:pt>
                <c:pt idx="12">
                  <c:v>3058</c:v>
                </c:pt>
                <c:pt idx="13">
                  <c:v>640</c:v>
                </c:pt>
                <c:pt idx="14">
                  <c:v>2848</c:v>
                </c:pt>
                <c:pt idx="15">
                  <c:v>2840</c:v>
                </c:pt>
                <c:pt idx="16">
                  <c:v>2787</c:v>
                </c:pt>
                <c:pt idx="17">
                  <c:v>2905</c:v>
                </c:pt>
                <c:pt idx="18">
                  <c:v>2621</c:v>
                </c:pt>
                <c:pt idx="19">
                  <c:v>2924</c:v>
                </c:pt>
                <c:pt idx="20">
                  <c:v>676</c:v>
                </c:pt>
                <c:pt idx="21">
                  <c:v>3192</c:v>
                </c:pt>
                <c:pt idx="22">
                  <c:v>2881</c:v>
                </c:pt>
                <c:pt idx="23">
                  <c:v>2811</c:v>
                </c:pt>
                <c:pt idx="24">
                  <c:v>3032</c:v>
                </c:pt>
                <c:pt idx="25">
                  <c:v>2769</c:v>
                </c:pt>
                <c:pt idx="26">
                  <c:v>2520</c:v>
                </c:pt>
                <c:pt idx="27">
                  <c:v>646</c:v>
                </c:pt>
                <c:pt idx="28">
                  <c:v>3117</c:v>
                </c:pt>
                <c:pt idx="29">
                  <c:v>1848</c:v>
                </c:pt>
                <c:pt idx="30" formatCode="#,##0">
                  <c:v>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2-4814-BAE8-FFC9DED31D71}"/>
            </c:ext>
          </c:extLst>
        </c:ser>
        <c:ser>
          <c:idx val="1"/>
          <c:order val="1"/>
          <c:tx>
            <c:strRef>
              <c:f>LASA!$A$3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LASA!$B$1:$AF$1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LASA!$B$3:$AF$3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8-4783-8D68-EEB04B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560"/>
        <c:axId val="488604824"/>
      </c:lineChart>
      <c:dateAx>
        <c:axId val="48860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4824"/>
        <c:crosses val="autoZero"/>
        <c:auto val="1"/>
        <c:lblOffset val="100"/>
        <c:baseTimeUnit val="days"/>
      </c:dateAx>
      <c:valAx>
        <c:axId val="4886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186614469877705"/>
          <c:y val="0.10974543431553101"/>
          <c:w val="0.31159089150269254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Adesões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9333577777777775"/>
          <c:y val="3.19738167170191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9636888888888888E-2"/>
          <c:y val="0.19395439814814819"/>
          <c:w val="0.93778533333333336"/>
          <c:h val="0.6968037037037037"/>
        </c:manualLayout>
      </c:layout>
      <c:lineChart>
        <c:grouping val="standard"/>
        <c:varyColors val="0"/>
        <c:ser>
          <c:idx val="2"/>
          <c:order val="0"/>
          <c:tx>
            <c:strRef>
              <c:f>LASA!$A$5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/>
          </c:spPr>
          <c:marker>
            <c:symbol val="none"/>
          </c:marker>
          <c:cat>
            <c:numRef>
              <c:f>LASA!$B$4:$AF$4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LASA!$B$5:$AE$5</c:f>
              <c:numCache>
                <c:formatCode>_-* #,##0_-;\-* #,##0_-;_-* "-"??_-;_-@_-</c:formatCode>
                <c:ptCount val="30"/>
                <c:pt idx="0">
                  <c:v>20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5</c:v>
                </c:pt>
                <c:pt idx="7">
                  <c:v>33</c:v>
                </c:pt>
                <c:pt idx="8">
                  <c:v>45</c:v>
                </c:pt>
                <c:pt idx="9">
                  <c:v>35</c:v>
                </c:pt>
                <c:pt idx="10">
                  <c:v>40</c:v>
                </c:pt>
                <c:pt idx="11">
                  <c:v>40</c:v>
                </c:pt>
                <c:pt idx="12">
                  <c:v>34</c:v>
                </c:pt>
                <c:pt idx="13">
                  <c:v>9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31</c:v>
                </c:pt>
                <c:pt idx="18">
                  <c:v>19</c:v>
                </c:pt>
                <c:pt idx="19">
                  <c:v>30</c:v>
                </c:pt>
                <c:pt idx="20">
                  <c:v>4</c:v>
                </c:pt>
                <c:pt idx="21">
                  <c:v>18</c:v>
                </c:pt>
                <c:pt idx="22">
                  <c:v>19</c:v>
                </c:pt>
                <c:pt idx="23">
                  <c:v>17</c:v>
                </c:pt>
                <c:pt idx="24">
                  <c:v>27</c:v>
                </c:pt>
                <c:pt idx="25">
                  <c:v>18</c:v>
                </c:pt>
                <c:pt idx="26">
                  <c:v>27</c:v>
                </c:pt>
                <c:pt idx="27">
                  <c:v>6</c:v>
                </c:pt>
                <c:pt idx="28">
                  <c:v>20</c:v>
                </c:pt>
                <c:pt idx="2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64-4B77-A5D4-55CBEB475DD4}"/>
            </c:ext>
          </c:extLst>
        </c:ser>
        <c:ser>
          <c:idx val="3"/>
          <c:order val="1"/>
          <c:tx>
            <c:strRef>
              <c:f>LASA!$A$6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LASA!$B$4:$AF$4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LASA!$B$6:$AE$6</c:f>
              <c:numCache>
                <c:formatCode>_-* #,##0_-;\-* #,##0_-;_-* "-"??_-;_-@_-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4-4B77-A5D4-55CBEB475DD4}"/>
            </c:ext>
          </c:extLst>
        </c:ser>
        <c:ser>
          <c:idx val="0"/>
          <c:order val="2"/>
          <c:tx>
            <c:strRef>
              <c:f>LASA!$A$5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LASA!$B$4:$AF$4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LASA!$B$5:$AF$5</c:f>
              <c:numCache>
                <c:formatCode>_-* #,##0_-;\-* #,##0_-;_-* "-"??_-;_-@_-</c:formatCode>
                <c:ptCount val="31"/>
                <c:pt idx="0">
                  <c:v>20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5</c:v>
                </c:pt>
                <c:pt idx="7">
                  <c:v>33</c:v>
                </c:pt>
                <c:pt idx="8">
                  <c:v>45</c:v>
                </c:pt>
                <c:pt idx="9">
                  <c:v>35</c:v>
                </c:pt>
                <c:pt idx="10">
                  <c:v>40</c:v>
                </c:pt>
                <c:pt idx="11">
                  <c:v>40</c:v>
                </c:pt>
                <c:pt idx="12">
                  <c:v>34</c:v>
                </c:pt>
                <c:pt idx="13">
                  <c:v>9</c:v>
                </c:pt>
                <c:pt idx="14">
                  <c:v>28</c:v>
                </c:pt>
                <c:pt idx="15">
                  <c:v>30</c:v>
                </c:pt>
                <c:pt idx="16">
                  <c:v>35</c:v>
                </c:pt>
                <c:pt idx="17">
                  <c:v>31</c:v>
                </c:pt>
                <c:pt idx="18">
                  <c:v>19</c:v>
                </c:pt>
                <c:pt idx="19">
                  <c:v>30</c:v>
                </c:pt>
                <c:pt idx="20">
                  <c:v>4</c:v>
                </c:pt>
                <c:pt idx="21">
                  <c:v>18</c:v>
                </c:pt>
                <c:pt idx="22">
                  <c:v>19</c:v>
                </c:pt>
                <c:pt idx="23">
                  <c:v>17</c:v>
                </c:pt>
                <c:pt idx="24">
                  <c:v>27</c:v>
                </c:pt>
                <c:pt idx="25">
                  <c:v>18</c:v>
                </c:pt>
                <c:pt idx="26">
                  <c:v>27</c:v>
                </c:pt>
                <c:pt idx="27">
                  <c:v>6</c:v>
                </c:pt>
                <c:pt idx="28">
                  <c:v>20</c:v>
                </c:pt>
                <c:pt idx="29">
                  <c:v>15</c:v>
                </c:pt>
                <c:pt idx="30" formatCode="#,##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4-4B77-A5D4-55CBEB475DD4}"/>
            </c:ext>
          </c:extLst>
        </c:ser>
        <c:ser>
          <c:idx val="1"/>
          <c:order val="3"/>
          <c:tx>
            <c:strRef>
              <c:f>LASA!$A$6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LASA!$B$4:$AF$4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LASA!$B$6:$AF$6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64-4B77-A5D4-55CBEB47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4968"/>
        <c:axId val="493315296"/>
        <c:extLst/>
      </c:lineChart>
      <c:dateAx>
        <c:axId val="49331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5296"/>
        <c:crosses val="autoZero"/>
        <c:auto val="1"/>
        <c:lblOffset val="100"/>
        <c:baseTimeUnit val="days"/>
      </c:dateAx>
      <c:valAx>
        <c:axId val="493315296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496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34446575069693353"/>
          <c:y val="0.12903353284223451"/>
          <c:w val="0.31895279484459643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Percentual de Adesões x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13598221594780469"/>
          <c:y val="5.1162523020257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03666666666666E-2"/>
          <c:y val="0.20534652777777779"/>
          <c:w val="0.94157411111111111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LASA!$A$8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LASA!$B$7:$AF$7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LASA!$B$8:$AF$8</c:f>
              <c:numCache>
                <c:formatCode>0%</c:formatCode>
                <c:ptCount val="31"/>
                <c:pt idx="0">
                  <c:v>5.7224606580829757E-3</c:v>
                </c:pt>
                <c:pt idx="1">
                  <c:v>5.8320373250388803E-3</c:v>
                </c:pt>
                <c:pt idx="2">
                  <c:v>9.9502487562189053E-3</c:v>
                </c:pt>
                <c:pt idx="3">
                  <c:v>1.1139992573338284E-2</c:v>
                </c:pt>
                <c:pt idx="4">
                  <c:v>9.8716683119447184E-3</c:v>
                </c:pt>
                <c:pt idx="5">
                  <c:v>7.4074074074074077E-3</c:v>
                </c:pt>
                <c:pt idx="6">
                  <c:v>8.4175084175084174E-3</c:v>
                </c:pt>
                <c:pt idx="7">
                  <c:v>9.8360655737704927E-3</c:v>
                </c:pt>
                <c:pt idx="8">
                  <c:v>1.4133165829145729E-2</c:v>
                </c:pt>
                <c:pt idx="9">
                  <c:v>1.1434171839268212E-2</c:v>
                </c:pt>
                <c:pt idx="10">
                  <c:v>1.2180267965895249E-2</c:v>
                </c:pt>
                <c:pt idx="11">
                  <c:v>1.3289036544850499E-2</c:v>
                </c:pt>
                <c:pt idx="12">
                  <c:v>1.1118378024852845E-2</c:v>
                </c:pt>
                <c:pt idx="13">
                  <c:v>1.40625E-2</c:v>
                </c:pt>
                <c:pt idx="14">
                  <c:v>9.8314606741573031E-3</c:v>
                </c:pt>
                <c:pt idx="15">
                  <c:v>1.0563380281690141E-2</c:v>
                </c:pt>
                <c:pt idx="16">
                  <c:v>1.2558306422676713E-2</c:v>
                </c:pt>
                <c:pt idx="17">
                  <c:v>1.0671256454388985E-2</c:v>
                </c:pt>
                <c:pt idx="18">
                  <c:v>7.2491415490270892E-3</c:v>
                </c:pt>
                <c:pt idx="19">
                  <c:v>1.0259917920656635E-2</c:v>
                </c:pt>
                <c:pt idx="20">
                  <c:v>5.9171597633136093E-3</c:v>
                </c:pt>
                <c:pt idx="21">
                  <c:v>5.6390977443609019E-3</c:v>
                </c:pt>
                <c:pt idx="22">
                  <c:v>6.5949323151683441E-3</c:v>
                </c:pt>
                <c:pt idx="23">
                  <c:v>6.0476698683742443E-3</c:v>
                </c:pt>
                <c:pt idx="24">
                  <c:v>8.9050131926121379E-3</c:v>
                </c:pt>
                <c:pt idx="25">
                  <c:v>6.5005417118093175E-3</c:v>
                </c:pt>
                <c:pt idx="26">
                  <c:v>1.0714285714285714E-2</c:v>
                </c:pt>
                <c:pt idx="27">
                  <c:v>9.2879256965944269E-3</c:v>
                </c:pt>
                <c:pt idx="28">
                  <c:v>6.416426050689766E-3</c:v>
                </c:pt>
                <c:pt idx="29">
                  <c:v>8.1168831168831161E-3</c:v>
                </c:pt>
                <c:pt idx="30">
                  <c:v>6.3581773225008832E-3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2-49FF-9477-8EE6C89FE058}"/>
            </c:ext>
          </c:extLst>
        </c:ser>
        <c:ser>
          <c:idx val="1"/>
          <c:order val="1"/>
          <c:tx>
            <c:strRef>
              <c:f>LASA!$A$9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LASA!$B$7:$AF$7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LASA!$B$9:$AF$9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2-49FF-9477-8EE6C89FE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6760"/>
        <c:axId val="493287088"/>
      </c:lineChart>
      <c:dateAx>
        <c:axId val="49328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7088"/>
        <c:crosses val="autoZero"/>
        <c:auto val="1"/>
        <c:lblOffset val="100"/>
        <c:baseTimeUnit val="days"/>
      </c:dateAx>
      <c:valAx>
        <c:axId val="493287088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676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00088888888892"/>
          <c:y val="0.16105446458543135"/>
          <c:w val="0.44857599999999997"/>
          <c:h val="4.960972222222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0255130443677977"/>
          <c:y val="1.9490484960098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692444444444446E-2"/>
          <c:y val="0.23508499454097165"/>
          <c:w val="0.93778533333333336"/>
          <c:h val="0.63803417134841611"/>
        </c:manualLayout>
      </c:layout>
      <c:lineChart>
        <c:grouping val="standard"/>
        <c:varyColors val="0"/>
        <c:ser>
          <c:idx val="0"/>
          <c:order val="0"/>
          <c:tx>
            <c:strRef>
              <c:f>MAKRO!$A$2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MAKRO!$B$1:$AF$1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MAKRO!$B$2:$AF$2</c:f>
              <c:numCache>
                <c:formatCode>_-* #,##0_-;\-* #,##0_-;_-* "-"??_-;_-@_-</c:formatCode>
                <c:ptCount val="31"/>
                <c:pt idx="0">
                  <c:v>1995</c:v>
                </c:pt>
                <c:pt idx="1">
                  <c:v>1889</c:v>
                </c:pt>
                <c:pt idx="2">
                  <c:v>2266</c:v>
                </c:pt>
                <c:pt idx="3">
                  <c:v>2842</c:v>
                </c:pt>
                <c:pt idx="4">
                  <c:v>2688</c:v>
                </c:pt>
                <c:pt idx="5">
                  <c:v>2586</c:v>
                </c:pt>
                <c:pt idx="6">
                  <c:v>953</c:v>
                </c:pt>
                <c:pt idx="7">
                  <c:v>1819</c:v>
                </c:pt>
                <c:pt idx="8">
                  <c:v>2070</c:v>
                </c:pt>
                <c:pt idx="9">
                  <c:v>2137</c:v>
                </c:pt>
                <c:pt idx="10">
                  <c:v>2143</c:v>
                </c:pt>
                <c:pt idx="11">
                  <c:v>1956</c:v>
                </c:pt>
                <c:pt idx="12">
                  <c:v>2191</c:v>
                </c:pt>
                <c:pt idx="13">
                  <c:v>817</c:v>
                </c:pt>
                <c:pt idx="14">
                  <c:v>1741</c:v>
                </c:pt>
                <c:pt idx="15">
                  <c:v>1985</c:v>
                </c:pt>
                <c:pt idx="16">
                  <c:v>1877</c:v>
                </c:pt>
                <c:pt idx="17">
                  <c:v>1853</c:v>
                </c:pt>
                <c:pt idx="18">
                  <c:v>1921</c:v>
                </c:pt>
                <c:pt idx="19">
                  <c:v>2031</c:v>
                </c:pt>
                <c:pt idx="20">
                  <c:v>752</c:v>
                </c:pt>
                <c:pt idx="21">
                  <c:v>1646</c:v>
                </c:pt>
                <c:pt idx="22">
                  <c:v>1862</c:v>
                </c:pt>
                <c:pt idx="23">
                  <c:v>1717</c:v>
                </c:pt>
                <c:pt idx="24">
                  <c:v>1919</c:v>
                </c:pt>
                <c:pt idx="25">
                  <c:v>1996</c:v>
                </c:pt>
                <c:pt idx="26">
                  <c:v>1992</c:v>
                </c:pt>
                <c:pt idx="27">
                  <c:v>835</c:v>
                </c:pt>
                <c:pt idx="28">
                  <c:v>1620</c:v>
                </c:pt>
                <c:pt idx="29" formatCode="#,##0">
                  <c:v>1766</c:v>
                </c:pt>
                <c:pt idx="30" formatCode="#,##0">
                  <c:v>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8-49AD-A837-9ED918D348D4}"/>
            </c:ext>
          </c:extLst>
        </c:ser>
        <c:ser>
          <c:idx val="1"/>
          <c:order val="1"/>
          <c:tx>
            <c:strRef>
              <c:f>MAKRO!$A$3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MAKRO!$B$1:$AF$1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MAKRO!$B$3:$AF$3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#,##0">
                  <c:v>0</c:v>
                </c:pt>
                <c:pt idx="30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D-4E51-868F-0425F0163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560"/>
        <c:axId val="488604824"/>
        <c:extLst/>
      </c:lineChart>
      <c:dateAx>
        <c:axId val="48860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4824"/>
        <c:crosses val="autoZero"/>
        <c:auto val="1"/>
        <c:lblOffset val="100"/>
        <c:baseTimeUnit val="days"/>
      </c:dateAx>
      <c:valAx>
        <c:axId val="4886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89919191919193"/>
          <c:y val="0.11949074074074074"/>
          <c:w val="0.31243030194728211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Adesões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8829838301759436"/>
          <c:y val="2.2228552793124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636888888888888E-2"/>
          <c:y val="0.19395439814814819"/>
          <c:w val="0.93778533333333336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MAKRO!$A$5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MAKRO!$B$4:$AF$4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MAKRO!$B$5:$AF$5</c:f>
              <c:numCache>
                <c:formatCode>_-* #,##0_-;\-* #,##0_-;_-* "-"??_-;_-@_-</c:formatCode>
                <c:ptCount val="31"/>
                <c:pt idx="0">
                  <c:v>353</c:v>
                </c:pt>
                <c:pt idx="1">
                  <c:v>343</c:v>
                </c:pt>
                <c:pt idx="2">
                  <c:v>363</c:v>
                </c:pt>
                <c:pt idx="3">
                  <c:v>167</c:v>
                </c:pt>
                <c:pt idx="4">
                  <c:v>532</c:v>
                </c:pt>
                <c:pt idx="5">
                  <c:v>540</c:v>
                </c:pt>
                <c:pt idx="6">
                  <c:v>186</c:v>
                </c:pt>
                <c:pt idx="7">
                  <c:v>364</c:v>
                </c:pt>
                <c:pt idx="8">
                  <c:v>408</c:v>
                </c:pt>
                <c:pt idx="9">
                  <c:v>382</c:v>
                </c:pt>
                <c:pt idx="10">
                  <c:v>425</c:v>
                </c:pt>
                <c:pt idx="11">
                  <c:v>420</c:v>
                </c:pt>
                <c:pt idx="12">
                  <c:v>482</c:v>
                </c:pt>
                <c:pt idx="13">
                  <c:v>199</c:v>
                </c:pt>
                <c:pt idx="14">
                  <c:v>300</c:v>
                </c:pt>
                <c:pt idx="15">
                  <c:v>333</c:v>
                </c:pt>
                <c:pt idx="16">
                  <c:v>364</c:v>
                </c:pt>
                <c:pt idx="17">
                  <c:v>384</c:v>
                </c:pt>
                <c:pt idx="18">
                  <c:v>383</c:v>
                </c:pt>
                <c:pt idx="19">
                  <c:v>477</c:v>
                </c:pt>
                <c:pt idx="20">
                  <c:v>153</c:v>
                </c:pt>
                <c:pt idx="21">
                  <c:v>318</c:v>
                </c:pt>
                <c:pt idx="22">
                  <c:v>330</c:v>
                </c:pt>
                <c:pt idx="23">
                  <c:v>338</c:v>
                </c:pt>
                <c:pt idx="24">
                  <c:v>394</c:v>
                </c:pt>
                <c:pt idx="25">
                  <c:v>372</c:v>
                </c:pt>
                <c:pt idx="26">
                  <c:v>404</c:v>
                </c:pt>
                <c:pt idx="27">
                  <c:v>187</c:v>
                </c:pt>
                <c:pt idx="28">
                  <c:v>318</c:v>
                </c:pt>
                <c:pt idx="29">
                  <c:v>350</c:v>
                </c:pt>
                <c:pt idx="30" formatCode="#,##0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5-402A-BE10-FF773E6E1A16}"/>
            </c:ext>
          </c:extLst>
        </c:ser>
        <c:ser>
          <c:idx val="1"/>
          <c:order val="1"/>
          <c:tx>
            <c:strRef>
              <c:f>MAKRO!$A$6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MAKRO!$B$4:$AF$4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MAKRO!$B$6:$AF$6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2-42CF-8954-F94983CA3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4968"/>
        <c:axId val="493315296"/>
      </c:lineChart>
      <c:dateAx>
        <c:axId val="49331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5296"/>
        <c:crosses val="autoZero"/>
        <c:auto val="1"/>
        <c:lblOffset val="100"/>
        <c:baseTimeUnit val="days"/>
      </c:dateAx>
      <c:valAx>
        <c:axId val="493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27148490740726"/>
          <c:y val="0.13634246470227132"/>
          <c:w val="0.32112051188743329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Percentual de Adesões x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14460121480059529"/>
          <c:y val="2.1926795580110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03666666666666E-2"/>
          <c:y val="0.20534652777777779"/>
          <c:w val="0.94157411111111111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MAKRO!$A$8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MAKRO!$B$7:$AF$7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MAKRO!$B$8:$AF$8</c:f>
              <c:numCache>
                <c:formatCode>0%</c:formatCode>
                <c:ptCount val="31"/>
                <c:pt idx="0">
                  <c:v>0.17694235588972432</c:v>
                </c:pt>
                <c:pt idx="1">
                  <c:v>0.18157755426151403</c:v>
                </c:pt>
                <c:pt idx="2">
                  <c:v>0.16019417475728157</c:v>
                </c:pt>
                <c:pt idx="3">
                  <c:v>5.8761435608726251E-2</c:v>
                </c:pt>
                <c:pt idx="4">
                  <c:v>0.19791666666666666</c:v>
                </c:pt>
                <c:pt idx="5">
                  <c:v>0.20881670533642691</c:v>
                </c:pt>
                <c:pt idx="6">
                  <c:v>0.19517313746065057</c:v>
                </c:pt>
                <c:pt idx="7">
                  <c:v>0.20010995052226499</c:v>
                </c:pt>
                <c:pt idx="8">
                  <c:v>0.19710144927536233</c:v>
                </c:pt>
                <c:pt idx="9">
                  <c:v>0.17875526438933084</c:v>
                </c:pt>
                <c:pt idx="10">
                  <c:v>0.19832011199253383</c:v>
                </c:pt>
                <c:pt idx="11">
                  <c:v>0.21472392638036811</c:v>
                </c:pt>
                <c:pt idx="12">
                  <c:v>0.21999087174806026</c:v>
                </c:pt>
                <c:pt idx="13">
                  <c:v>0.24357405140758873</c:v>
                </c:pt>
                <c:pt idx="14">
                  <c:v>0.1723147616312464</c:v>
                </c:pt>
                <c:pt idx="15">
                  <c:v>0.1677581863979849</c:v>
                </c:pt>
                <c:pt idx="16">
                  <c:v>0.19392647842301544</c:v>
                </c:pt>
                <c:pt idx="17">
                  <c:v>0.20723151645979493</c:v>
                </c:pt>
                <c:pt idx="18">
                  <c:v>0.1993753253513795</c:v>
                </c:pt>
                <c:pt idx="19">
                  <c:v>0.23485967503692762</c:v>
                </c:pt>
                <c:pt idx="20">
                  <c:v>0.20345744680851063</c:v>
                </c:pt>
                <c:pt idx="21">
                  <c:v>0.19319562575941676</c:v>
                </c:pt>
                <c:pt idx="22">
                  <c:v>0.17722878625134264</c:v>
                </c:pt>
                <c:pt idx="23">
                  <c:v>0.19685497961560863</c:v>
                </c:pt>
                <c:pt idx="24">
                  <c:v>0.20531526836894215</c:v>
                </c:pt>
                <c:pt idx="25">
                  <c:v>0.18637274549098196</c:v>
                </c:pt>
                <c:pt idx="26">
                  <c:v>0.20281124497991967</c:v>
                </c:pt>
                <c:pt idx="27">
                  <c:v>0.22395209580838324</c:v>
                </c:pt>
                <c:pt idx="28">
                  <c:v>0.1962962962962963</c:v>
                </c:pt>
                <c:pt idx="29">
                  <c:v>0.19818799546998866</c:v>
                </c:pt>
                <c:pt idx="30">
                  <c:v>0.19010005265929436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2-4A8D-9CFD-FA2468E07881}"/>
            </c:ext>
          </c:extLst>
        </c:ser>
        <c:ser>
          <c:idx val="1"/>
          <c:order val="1"/>
          <c:tx>
            <c:strRef>
              <c:f>MAKRO!$A$9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MAKRO!$B$7:$AF$7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MAKRO!$B$9:$AF$9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0.33333333333333331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2-4A8D-9CFD-FA2468E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6760"/>
        <c:axId val="493287088"/>
      </c:lineChart>
      <c:dateAx>
        <c:axId val="49328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7088"/>
        <c:crosses val="autoZero"/>
        <c:auto val="1"/>
        <c:lblOffset val="100"/>
        <c:baseTimeUnit val="days"/>
        <c:majorUnit val="1"/>
        <c:majorTimeUnit val="days"/>
      </c:dateAx>
      <c:valAx>
        <c:axId val="493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49010368948419"/>
          <c:y val="0.13669141344383057"/>
          <c:w val="0.35809285540999514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0255130443677977"/>
          <c:y val="1.9490484960098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692444444444446E-2"/>
          <c:y val="0.23508499454097165"/>
          <c:w val="0.93778533333333336"/>
          <c:h val="0.63803417134841611"/>
        </c:manualLayout>
      </c:layout>
      <c:lineChart>
        <c:grouping val="standard"/>
        <c:varyColors val="0"/>
        <c:ser>
          <c:idx val="0"/>
          <c:order val="0"/>
          <c:tx>
            <c:strRef>
              <c:f>CONSOLIDADO!$A$2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CONSOLIDADO!$B$1:$AF$1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CONSOLIDADO!$B$2:$AF$2</c:f>
              <c:numCache>
                <c:formatCode>#,##0</c:formatCode>
                <c:ptCount val="31"/>
                <c:pt idx="0">
                  <c:v>5984</c:v>
                </c:pt>
                <c:pt idx="1">
                  <c:v>4619</c:v>
                </c:pt>
                <c:pt idx="2">
                  <c:v>5812</c:v>
                </c:pt>
                <c:pt idx="3">
                  <c:v>6024</c:v>
                </c:pt>
                <c:pt idx="4">
                  <c:v>6221</c:v>
                </c:pt>
                <c:pt idx="5">
                  <c:v>6691</c:v>
                </c:pt>
                <c:pt idx="6">
                  <c:v>1596</c:v>
                </c:pt>
                <c:pt idx="7">
                  <c:v>5664</c:v>
                </c:pt>
                <c:pt idx="8">
                  <c:v>5254</c:v>
                </c:pt>
                <c:pt idx="9">
                  <c:v>5715</c:v>
                </c:pt>
                <c:pt idx="10">
                  <c:v>5857</c:v>
                </c:pt>
                <c:pt idx="11">
                  <c:v>5479</c:v>
                </c:pt>
                <c:pt idx="12">
                  <c:v>5784</c:v>
                </c:pt>
                <c:pt idx="13">
                  <c:v>1510</c:v>
                </c:pt>
                <c:pt idx="14">
                  <c:v>5032</c:v>
                </c:pt>
                <c:pt idx="15">
                  <c:v>5308</c:v>
                </c:pt>
                <c:pt idx="16">
                  <c:v>5156</c:v>
                </c:pt>
                <c:pt idx="17">
                  <c:v>5188</c:v>
                </c:pt>
                <c:pt idx="18">
                  <c:v>5039</c:v>
                </c:pt>
                <c:pt idx="19">
                  <c:v>5515</c:v>
                </c:pt>
                <c:pt idx="20">
                  <c:v>1460</c:v>
                </c:pt>
                <c:pt idx="21">
                  <c:v>5357</c:v>
                </c:pt>
                <c:pt idx="22">
                  <c:v>5190</c:v>
                </c:pt>
                <c:pt idx="23">
                  <c:v>5002</c:v>
                </c:pt>
                <c:pt idx="24">
                  <c:v>5413</c:v>
                </c:pt>
                <c:pt idx="25">
                  <c:v>5223</c:v>
                </c:pt>
                <c:pt idx="26">
                  <c:v>4998</c:v>
                </c:pt>
                <c:pt idx="27">
                  <c:v>1521</c:v>
                </c:pt>
                <c:pt idx="28">
                  <c:v>5235</c:v>
                </c:pt>
                <c:pt idx="29">
                  <c:v>4121</c:v>
                </c:pt>
                <c:pt idx="30">
                  <c:v>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3D3-8E5F-F27221038718}"/>
            </c:ext>
          </c:extLst>
        </c:ser>
        <c:ser>
          <c:idx val="1"/>
          <c:order val="1"/>
          <c:tx>
            <c:strRef>
              <c:f>CONSOLIDADO!$A$3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CONSOLIDADO!$B$1:$AF$1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CONSOLIDADO!$B$3:$AF$3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3D3-8E5F-F27221038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560"/>
        <c:axId val="488604824"/>
      </c:lineChart>
      <c:dateAx>
        <c:axId val="48860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4824"/>
        <c:crosses val="autoZero"/>
        <c:auto val="1"/>
        <c:lblOffset val="100"/>
        <c:baseTimeUnit val="days"/>
      </c:dateAx>
      <c:valAx>
        <c:axId val="4886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01523297491044"/>
          <c:y val="0.12192698741559239"/>
          <c:w val="0.35307658957377147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Adesões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8829838383838385"/>
          <c:y val="1.06185185185185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636888888888888E-2"/>
          <c:y val="0.19395439814814819"/>
          <c:w val="0.93778533333333336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CONSOLIDADO!$A$5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CONSOLIDADO!$B$4:$AF$4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CONSOLIDADO!$B$5:$AF$5</c:f>
              <c:numCache>
                <c:formatCode>#,##0</c:formatCode>
                <c:ptCount val="31"/>
                <c:pt idx="0">
                  <c:v>412</c:v>
                </c:pt>
                <c:pt idx="1">
                  <c:v>381</c:v>
                </c:pt>
                <c:pt idx="2">
                  <c:v>442</c:v>
                </c:pt>
                <c:pt idx="3">
                  <c:v>221</c:v>
                </c:pt>
                <c:pt idx="4">
                  <c:v>613</c:v>
                </c:pt>
                <c:pt idx="5">
                  <c:v>623</c:v>
                </c:pt>
                <c:pt idx="6">
                  <c:v>196</c:v>
                </c:pt>
                <c:pt idx="7">
                  <c:v>449</c:v>
                </c:pt>
                <c:pt idx="8">
                  <c:v>453</c:v>
                </c:pt>
                <c:pt idx="9">
                  <c:v>479</c:v>
                </c:pt>
                <c:pt idx="10">
                  <c:v>509</c:v>
                </c:pt>
                <c:pt idx="11">
                  <c:v>502</c:v>
                </c:pt>
                <c:pt idx="12">
                  <c:v>561</c:v>
                </c:pt>
                <c:pt idx="13">
                  <c:v>217</c:v>
                </c:pt>
                <c:pt idx="14">
                  <c:v>357</c:v>
                </c:pt>
                <c:pt idx="15">
                  <c:v>402</c:v>
                </c:pt>
                <c:pt idx="16">
                  <c:v>439</c:v>
                </c:pt>
                <c:pt idx="17">
                  <c:v>456</c:v>
                </c:pt>
                <c:pt idx="18">
                  <c:v>455</c:v>
                </c:pt>
                <c:pt idx="19">
                  <c:v>561</c:v>
                </c:pt>
                <c:pt idx="20">
                  <c:v>163</c:v>
                </c:pt>
                <c:pt idx="21">
                  <c:v>380</c:v>
                </c:pt>
                <c:pt idx="22">
                  <c:v>386</c:v>
                </c:pt>
                <c:pt idx="23">
                  <c:v>404</c:v>
                </c:pt>
                <c:pt idx="24">
                  <c:v>458</c:v>
                </c:pt>
                <c:pt idx="25">
                  <c:v>421</c:v>
                </c:pt>
                <c:pt idx="26">
                  <c:v>482</c:v>
                </c:pt>
                <c:pt idx="27">
                  <c:v>200</c:v>
                </c:pt>
                <c:pt idx="28">
                  <c:v>382</c:v>
                </c:pt>
                <c:pt idx="29">
                  <c:v>400</c:v>
                </c:pt>
                <c:pt idx="30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2-4F4C-B2BA-8FBFF61C0D19}"/>
            </c:ext>
          </c:extLst>
        </c:ser>
        <c:ser>
          <c:idx val="1"/>
          <c:order val="1"/>
          <c:tx>
            <c:strRef>
              <c:f>CONSOLIDADO!$A$6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CONSOLIDADO!$B$4:$AF$4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CONSOLIDADO!$B$6:$AF$6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2-4F4C-B2BA-8FBFF61C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4968"/>
        <c:axId val="493315296"/>
      </c:lineChart>
      <c:dateAx>
        <c:axId val="49331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5296"/>
        <c:crosses val="autoZero"/>
        <c:auto val="1"/>
        <c:lblOffset val="100"/>
        <c:baseTimeUnit val="days"/>
      </c:dateAx>
      <c:valAx>
        <c:axId val="493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96848484848485"/>
          <c:y val="0.10341648148148148"/>
          <c:w val="0.35783242424242423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Percentual de Adesões x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14460121480059529"/>
          <c:y val="2.1926795580110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03666666666666E-2"/>
          <c:y val="0.20534652777777779"/>
          <c:w val="0.94157411111111111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CONSOLIDADO!$A$8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CONSOLIDADO!$B$7:$AF$7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CONSOLIDADO!$B$8:$AF$8</c:f>
              <c:numCache>
                <c:formatCode>0%</c:formatCode>
                <c:ptCount val="31"/>
                <c:pt idx="0">
                  <c:v>6.8850267379679142E-2</c:v>
                </c:pt>
                <c:pt idx="1">
                  <c:v>8.2485386447282968E-2</c:v>
                </c:pt>
                <c:pt idx="2">
                  <c:v>7.6049552649690294E-2</c:v>
                </c:pt>
                <c:pt idx="3">
                  <c:v>3.6686586985391768E-2</c:v>
                </c:pt>
                <c:pt idx="4">
                  <c:v>9.853721266677383E-2</c:v>
                </c:pt>
                <c:pt idx="5">
                  <c:v>9.3110147959946196E-2</c:v>
                </c:pt>
                <c:pt idx="6">
                  <c:v>0.12280701754385964</c:v>
                </c:pt>
                <c:pt idx="7">
                  <c:v>7.9272598870056499E-2</c:v>
                </c:pt>
                <c:pt idx="8">
                  <c:v>8.6220022839741145E-2</c:v>
                </c:pt>
                <c:pt idx="9">
                  <c:v>8.3814523184601919E-2</c:v>
                </c:pt>
                <c:pt idx="10">
                  <c:v>8.6904558647771898E-2</c:v>
                </c:pt>
                <c:pt idx="11">
                  <c:v>9.162255886110604E-2</c:v>
                </c:pt>
                <c:pt idx="12">
                  <c:v>9.699170124481328E-2</c:v>
                </c:pt>
                <c:pt idx="13">
                  <c:v>0.14370860927152318</c:v>
                </c:pt>
                <c:pt idx="14">
                  <c:v>7.0945945945945943E-2</c:v>
                </c:pt>
                <c:pt idx="15">
                  <c:v>7.5734740015071592E-2</c:v>
                </c:pt>
                <c:pt idx="16">
                  <c:v>8.514352211016292E-2</c:v>
                </c:pt>
                <c:pt idx="17">
                  <c:v>8.7895142636854273E-2</c:v>
                </c:pt>
                <c:pt idx="18">
                  <c:v>9.0295693589998019E-2</c:v>
                </c:pt>
                <c:pt idx="19">
                  <c:v>0.10172257479601088</c:v>
                </c:pt>
                <c:pt idx="20">
                  <c:v>0.11164383561643836</c:v>
                </c:pt>
                <c:pt idx="21">
                  <c:v>7.0935224939331715E-2</c:v>
                </c:pt>
                <c:pt idx="22">
                  <c:v>7.4373795761078998E-2</c:v>
                </c:pt>
                <c:pt idx="23">
                  <c:v>8.0767692922830869E-2</c:v>
                </c:pt>
                <c:pt idx="24">
                  <c:v>8.461112137446887E-2</c:v>
                </c:pt>
                <c:pt idx="25">
                  <c:v>8.0605016274171937E-2</c:v>
                </c:pt>
                <c:pt idx="26">
                  <c:v>9.6438575430172063E-2</c:v>
                </c:pt>
                <c:pt idx="27">
                  <c:v>0.13149243918474687</c:v>
                </c:pt>
                <c:pt idx="28">
                  <c:v>7.2970391595033435E-2</c:v>
                </c:pt>
                <c:pt idx="29">
                  <c:v>9.7063819461295803E-2</c:v>
                </c:pt>
                <c:pt idx="30">
                  <c:v>7.9438353529524913E-2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6-44AE-B7A1-6A6077E81CC2}"/>
            </c:ext>
          </c:extLst>
        </c:ser>
        <c:ser>
          <c:idx val="1"/>
          <c:order val="1"/>
          <c:tx>
            <c:strRef>
              <c:f>CONSOLIDADO!$A$9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CONSOLIDADO!$B$7:$AF$7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CONSOLIDADO!$B$9:$AF$9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0.33333333333333331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6-44AE-B7A1-6A6077E81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6760"/>
        <c:axId val="493287088"/>
      </c:lineChart>
      <c:dateAx>
        <c:axId val="49328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7088"/>
        <c:crosses val="autoZero"/>
        <c:auto val="1"/>
        <c:lblOffset val="100"/>
        <c:baseTimeUnit val="days"/>
      </c:dateAx>
      <c:valAx>
        <c:axId val="493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49010368948419"/>
          <c:y val="0.13669141344383057"/>
          <c:w val="0.30799325218504137"/>
          <c:h val="6.762028084714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0255130443677977"/>
          <c:y val="1.9490484960098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692444444444446E-2"/>
          <c:y val="0.23508499454097165"/>
          <c:w val="0.93778533333333336"/>
          <c:h val="0.63803417134841611"/>
        </c:manualLayout>
      </c:layout>
      <c:lineChart>
        <c:grouping val="standard"/>
        <c:varyColors val="0"/>
        <c:ser>
          <c:idx val="0"/>
          <c:order val="0"/>
          <c:tx>
            <c:strRef>
              <c:f>'CONSOLIDADO SEM LASA'!$A$2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'CONSOLIDADO SEM LASA'!$B$2:$AF$2</c:f>
              <c:numCache>
                <c:formatCode>#,##0</c:formatCode>
                <c:ptCount val="31"/>
                <c:pt idx="0">
                  <c:v>2489</c:v>
                </c:pt>
                <c:pt idx="1">
                  <c:v>2047</c:v>
                </c:pt>
                <c:pt idx="2">
                  <c:v>2797</c:v>
                </c:pt>
                <c:pt idx="3">
                  <c:v>3331</c:v>
                </c:pt>
                <c:pt idx="4">
                  <c:v>3182</c:v>
                </c:pt>
                <c:pt idx="5">
                  <c:v>3181</c:v>
                </c:pt>
                <c:pt idx="6">
                  <c:v>1002</c:v>
                </c:pt>
                <c:pt idx="7">
                  <c:v>2309</c:v>
                </c:pt>
                <c:pt idx="8">
                  <c:v>2070</c:v>
                </c:pt>
                <c:pt idx="9">
                  <c:v>2654</c:v>
                </c:pt>
                <c:pt idx="10">
                  <c:v>2573</c:v>
                </c:pt>
                <c:pt idx="11">
                  <c:v>2469</c:v>
                </c:pt>
                <c:pt idx="12">
                  <c:v>2726</c:v>
                </c:pt>
                <c:pt idx="13">
                  <c:v>870</c:v>
                </c:pt>
                <c:pt idx="14">
                  <c:v>2184</c:v>
                </c:pt>
                <c:pt idx="15">
                  <c:v>2468</c:v>
                </c:pt>
                <c:pt idx="16">
                  <c:v>2369</c:v>
                </c:pt>
                <c:pt idx="17">
                  <c:v>2283</c:v>
                </c:pt>
                <c:pt idx="18">
                  <c:v>2418</c:v>
                </c:pt>
                <c:pt idx="19">
                  <c:v>2591</c:v>
                </c:pt>
                <c:pt idx="20">
                  <c:v>784</c:v>
                </c:pt>
                <c:pt idx="21">
                  <c:v>2165</c:v>
                </c:pt>
                <c:pt idx="22">
                  <c:v>2309</c:v>
                </c:pt>
                <c:pt idx="23">
                  <c:v>2191</c:v>
                </c:pt>
                <c:pt idx="24">
                  <c:v>2381</c:v>
                </c:pt>
                <c:pt idx="25">
                  <c:v>2454</c:v>
                </c:pt>
                <c:pt idx="26">
                  <c:v>2478</c:v>
                </c:pt>
                <c:pt idx="27">
                  <c:v>875</c:v>
                </c:pt>
                <c:pt idx="28">
                  <c:v>2118</c:v>
                </c:pt>
                <c:pt idx="29">
                  <c:v>2273</c:v>
                </c:pt>
                <c:pt idx="30">
                  <c:v>2368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D-4BBF-949F-81767159A30F}"/>
            </c:ext>
          </c:extLst>
        </c:ser>
        <c:ser>
          <c:idx val="1"/>
          <c:order val="1"/>
          <c:tx>
            <c:strRef>
              <c:f>'CONSOLIDADO SEM LASA'!$A$3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'CONSOLIDADO SEM LASA'!$B$3:$AF$3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D-4D2A-BD18-10C5CD46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560"/>
        <c:axId val="488604824"/>
      </c:lineChart>
      <c:dateAx>
        <c:axId val="48860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4824"/>
        <c:crosses val="autoZero"/>
        <c:auto val="1"/>
        <c:lblOffset val="100"/>
        <c:baseTimeUnit val="days"/>
      </c:dateAx>
      <c:valAx>
        <c:axId val="4886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68703885465642"/>
          <c:y val="0.11949067679558009"/>
          <c:w val="0.31669732006947682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300" b="1" i="0" baseline="0">
                <a:effectLst/>
              </a:rPr>
              <a:t>Linha do Tempo - Adesões</a:t>
            </a:r>
            <a:endParaRPr lang="pt-BR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1345577089473109E-2"/>
          <c:y val="0.18219513888888889"/>
          <c:w val="0.9422151960497297"/>
          <c:h val="0.69735046296296299"/>
        </c:manualLayout>
      </c:layout>
      <c:lineChart>
        <c:grouping val="standard"/>
        <c:varyColors val="0"/>
        <c:ser>
          <c:idx val="0"/>
          <c:order val="0"/>
          <c:tx>
            <c:strRef>
              <c:f>COOP!$A$5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COOP!$B$4:$AF$4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COOP!$B$5:$AF$5</c:f>
              <c:numCache>
                <c:formatCode>_-* #,##0_-;\-* #,##0_-;_-* "-"??_-;_-@_-</c:formatCode>
                <c:ptCount val="31"/>
                <c:pt idx="0">
                  <c:v>39</c:v>
                </c:pt>
                <c:pt idx="1">
                  <c:v>23</c:v>
                </c:pt>
                <c:pt idx="2">
                  <c:v>49</c:v>
                </c:pt>
                <c:pt idx="3">
                  <c:v>24</c:v>
                </c:pt>
                <c:pt idx="4">
                  <c:v>51</c:v>
                </c:pt>
                <c:pt idx="5">
                  <c:v>57</c:v>
                </c:pt>
                <c:pt idx="6">
                  <c:v>5</c:v>
                </c:pt>
                <c:pt idx="7">
                  <c:v>52</c:v>
                </c:pt>
                <c:pt idx="8">
                  <c:v>0</c:v>
                </c:pt>
                <c:pt idx="9">
                  <c:v>62</c:v>
                </c:pt>
                <c:pt idx="10">
                  <c:v>44</c:v>
                </c:pt>
                <c:pt idx="11">
                  <c:v>42</c:v>
                </c:pt>
                <c:pt idx="12">
                  <c:v>45</c:v>
                </c:pt>
                <c:pt idx="13">
                  <c:v>9</c:v>
                </c:pt>
                <c:pt idx="14">
                  <c:v>29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53</c:v>
                </c:pt>
                <c:pt idx="19">
                  <c:v>54</c:v>
                </c:pt>
                <c:pt idx="20">
                  <c:v>6</c:v>
                </c:pt>
                <c:pt idx="21">
                  <c:v>44</c:v>
                </c:pt>
                <c:pt idx="22">
                  <c:v>37</c:v>
                </c:pt>
                <c:pt idx="23">
                  <c:v>49</c:v>
                </c:pt>
                <c:pt idx="24">
                  <c:v>37</c:v>
                </c:pt>
                <c:pt idx="25">
                  <c:v>31</c:v>
                </c:pt>
                <c:pt idx="26">
                  <c:v>51</c:v>
                </c:pt>
                <c:pt idx="27">
                  <c:v>7</c:v>
                </c:pt>
                <c:pt idx="28">
                  <c:v>44</c:v>
                </c:pt>
                <c:pt idx="29">
                  <c:v>35</c:v>
                </c:pt>
                <c:pt idx="30" formatCode="#,##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2-4688-BE5A-374161F30DEB}"/>
            </c:ext>
          </c:extLst>
        </c:ser>
        <c:ser>
          <c:idx val="1"/>
          <c:order val="1"/>
          <c:tx>
            <c:strRef>
              <c:f>COOP!$A$6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COOP!$B$4:$AF$4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COOP!$B$6:$AF$6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2-4688-BE5A-374161F3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49160"/>
        <c:axId val="487138992"/>
      </c:lineChart>
      <c:dateAx>
        <c:axId val="487149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38992"/>
        <c:crosses val="autoZero"/>
        <c:auto val="1"/>
        <c:lblOffset val="100"/>
        <c:baseTimeUnit val="days"/>
      </c:dateAx>
      <c:valAx>
        <c:axId val="4871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4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01688888888893"/>
          <c:y val="0.12908064786841222"/>
          <c:w val="0.40387088888888889"/>
          <c:h val="4.960972222222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Adesões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8829838301759436"/>
          <c:y val="2.2228552793124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636888888888888E-2"/>
          <c:y val="0.19395439814814819"/>
          <c:w val="0.93778533333333336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'CONSOLIDADO SEM LASA'!$A$5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'CONSOLIDADO SEM LASA'!$B$5:$AF$5</c:f>
              <c:numCache>
                <c:formatCode>#,##0</c:formatCode>
                <c:ptCount val="31"/>
                <c:pt idx="0">
                  <c:v>392</c:v>
                </c:pt>
                <c:pt idx="1">
                  <c:v>366</c:v>
                </c:pt>
                <c:pt idx="2">
                  <c:v>412</c:v>
                </c:pt>
                <c:pt idx="3">
                  <c:v>191</c:v>
                </c:pt>
                <c:pt idx="4">
                  <c:v>583</c:v>
                </c:pt>
                <c:pt idx="5">
                  <c:v>597</c:v>
                </c:pt>
                <c:pt idx="6">
                  <c:v>191</c:v>
                </c:pt>
                <c:pt idx="7">
                  <c:v>416</c:v>
                </c:pt>
                <c:pt idx="8">
                  <c:v>408</c:v>
                </c:pt>
                <c:pt idx="9">
                  <c:v>444</c:v>
                </c:pt>
                <c:pt idx="10">
                  <c:v>469</c:v>
                </c:pt>
                <c:pt idx="11">
                  <c:v>462</c:v>
                </c:pt>
                <c:pt idx="12">
                  <c:v>527</c:v>
                </c:pt>
                <c:pt idx="13">
                  <c:v>208</c:v>
                </c:pt>
                <c:pt idx="14">
                  <c:v>329</c:v>
                </c:pt>
                <c:pt idx="15">
                  <c:v>372</c:v>
                </c:pt>
                <c:pt idx="16">
                  <c:v>404</c:v>
                </c:pt>
                <c:pt idx="17">
                  <c:v>425</c:v>
                </c:pt>
                <c:pt idx="18">
                  <c:v>436</c:v>
                </c:pt>
                <c:pt idx="19">
                  <c:v>531</c:v>
                </c:pt>
                <c:pt idx="20">
                  <c:v>159</c:v>
                </c:pt>
                <c:pt idx="21">
                  <c:v>362</c:v>
                </c:pt>
                <c:pt idx="22">
                  <c:v>367</c:v>
                </c:pt>
                <c:pt idx="23">
                  <c:v>387</c:v>
                </c:pt>
                <c:pt idx="24">
                  <c:v>431</c:v>
                </c:pt>
                <c:pt idx="25">
                  <c:v>403</c:v>
                </c:pt>
                <c:pt idx="26">
                  <c:v>455</c:v>
                </c:pt>
                <c:pt idx="27">
                  <c:v>194</c:v>
                </c:pt>
                <c:pt idx="28">
                  <c:v>362</c:v>
                </c:pt>
                <c:pt idx="29">
                  <c:v>385</c:v>
                </c:pt>
                <c:pt idx="30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2-4585-8461-672FE567EE3F}"/>
            </c:ext>
          </c:extLst>
        </c:ser>
        <c:ser>
          <c:idx val="1"/>
          <c:order val="1"/>
          <c:tx>
            <c:strRef>
              <c:f>'CONSOLIDADO SEM LASA'!$A$6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'CONSOLIDADO SEM LASA'!$B$6:$AF$6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C-450B-B954-4B35595AC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4968"/>
        <c:axId val="493315296"/>
      </c:lineChart>
      <c:dateAx>
        <c:axId val="49331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5296"/>
        <c:crosses val="autoZero"/>
        <c:auto val="1"/>
        <c:lblOffset val="100"/>
        <c:baseTimeUnit val="days"/>
      </c:dateAx>
      <c:valAx>
        <c:axId val="493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27148490740726"/>
          <c:y val="0.13634246470227132"/>
          <c:w val="0.3152008107480071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Percentual de Adesões x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14460121480059529"/>
          <c:y val="2.1926795580110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03666666666666E-2"/>
          <c:y val="0.20534652777777779"/>
          <c:w val="0.94157411111111111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'CONSOLIDADO SEM LASA'!$A$8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'CONSOLIDADO SEM LASA'!$B$8:$AF$8</c:f>
              <c:numCache>
                <c:formatCode>0%</c:formatCode>
                <c:ptCount val="31"/>
                <c:pt idx="0">
                  <c:v>0.15749296906388108</c:v>
                </c:pt>
                <c:pt idx="1">
                  <c:v>0.17879824132877381</c:v>
                </c:pt>
                <c:pt idx="2">
                  <c:v>0.1473006792992492</c:v>
                </c:pt>
                <c:pt idx="3">
                  <c:v>5.7340138096667666E-2</c:v>
                </c:pt>
                <c:pt idx="4">
                  <c:v>0.183218101822753</c:v>
                </c:pt>
                <c:pt idx="5">
                  <c:v>0.1876768311851619</c:v>
                </c:pt>
                <c:pt idx="6">
                  <c:v>0.19061876247504991</c:v>
                </c:pt>
                <c:pt idx="7">
                  <c:v>0.18016457340840192</c:v>
                </c:pt>
                <c:pt idx="8">
                  <c:v>0.19710144927536233</c:v>
                </c:pt>
                <c:pt idx="9">
                  <c:v>0.16729464958553128</c:v>
                </c:pt>
                <c:pt idx="10">
                  <c:v>0.18227749708511465</c:v>
                </c:pt>
                <c:pt idx="11">
                  <c:v>0.18712029161603888</c:v>
                </c:pt>
                <c:pt idx="12">
                  <c:v>0.19332355099046222</c:v>
                </c:pt>
                <c:pt idx="13">
                  <c:v>0.23908045977011494</c:v>
                </c:pt>
                <c:pt idx="14">
                  <c:v>0.15064102564102563</c:v>
                </c:pt>
                <c:pt idx="15">
                  <c:v>0.1507293354943274</c:v>
                </c:pt>
                <c:pt idx="16">
                  <c:v>0.17053609117771212</c:v>
                </c:pt>
                <c:pt idx="17">
                  <c:v>0.18615856329391153</c:v>
                </c:pt>
                <c:pt idx="18">
                  <c:v>0.18031430934656742</c:v>
                </c:pt>
                <c:pt idx="19">
                  <c:v>0.20494017753763025</c:v>
                </c:pt>
                <c:pt idx="20">
                  <c:v>0.20280612244897958</c:v>
                </c:pt>
                <c:pt idx="21">
                  <c:v>0.16720554272517321</c:v>
                </c:pt>
                <c:pt idx="22">
                  <c:v>0.15894326548289303</c:v>
                </c:pt>
                <c:pt idx="23">
                  <c:v>0.17663167503423094</c:v>
                </c:pt>
                <c:pt idx="24">
                  <c:v>0.18101637967240655</c:v>
                </c:pt>
                <c:pt idx="25">
                  <c:v>0.16422167889160555</c:v>
                </c:pt>
                <c:pt idx="26">
                  <c:v>0.18361581920903955</c:v>
                </c:pt>
                <c:pt idx="27">
                  <c:v>0.22171428571428572</c:v>
                </c:pt>
                <c:pt idx="28">
                  <c:v>0.17091595845136923</c:v>
                </c:pt>
                <c:pt idx="29">
                  <c:v>0.16937967443906732</c:v>
                </c:pt>
                <c:pt idx="30">
                  <c:v>0.16680743243243243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A-4F2F-8548-5C9E3D311266}"/>
            </c:ext>
          </c:extLst>
        </c:ser>
        <c:ser>
          <c:idx val="1"/>
          <c:order val="1"/>
          <c:tx>
            <c:strRef>
              <c:f>'CONSOLIDADO SEM LASA'!$A$9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'CONSOLIDADO SEM LASA'!$B$7:$AF$7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'CONSOLIDADO SEM LASA'!$B$9:$AF$9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0.33333333333333331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A-4F2F-8548-5C9E3D31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6760"/>
        <c:axId val="493287088"/>
      </c:lineChart>
      <c:dateAx>
        <c:axId val="49328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7088"/>
        <c:crosses val="autoZero"/>
        <c:auto val="1"/>
        <c:lblOffset val="100"/>
        <c:baseTimeUnit val="days"/>
      </c:dateAx>
      <c:valAx>
        <c:axId val="493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49010368948419"/>
          <c:y val="0.13669141344383057"/>
          <c:w val="0.30799325218504137"/>
          <c:h val="6.7620280847145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300" b="1" i="0" baseline="0">
                <a:effectLst/>
              </a:rPr>
              <a:t>Percentual de Adesões x Consultas Prévias</a:t>
            </a:r>
            <a:endParaRPr lang="pt-BR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979168699702696E-2"/>
          <c:y val="0.17631550925925926"/>
          <c:w val="0.93158160443950011"/>
          <c:h val="0.69735046296296299"/>
        </c:manualLayout>
      </c:layout>
      <c:lineChart>
        <c:grouping val="standard"/>
        <c:varyColors val="0"/>
        <c:ser>
          <c:idx val="0"/>
          <c:order val="0"/>
          <c:tx>
            <c:strRef>
              <c:f>COOP!$A$8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COOP!$B$7:$AF$7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COOP!$B$8:$AF$8</c:f>
              <c:numCache>
                <c:formatCode>0%</c:formatCode>
                <c:ptCount val="31"/>
                <c:pt idx="0">
                  <c:v>7.8947368421052627E-2</c:v>
                </c:pt>
                <c:pt idx="1">
                  <c:v>0.14556962025316456</c:v>
                </c:pt>
                <c:pt idx="2">
                  <c:v>9.2278719397363471E-2</c:v>
                </c:pt>
                <c:pt idx="3">
                  <c:v>4.9079754601226995E-2</c:v>
                </c:pt>
                <c:pt idx="4">
                  <c:v>0.10323886639676114</c:v>
                </c:pt>
                <c:pt idx="5">
                  <c:v>9.5798319327731099E-2</c:v>
                </c:pt>
                <c:pt idx="6">
                  <c:v>0.10204081632653061</c:v>
                </c:pt>
                <c:pt idx="7">
                  <c:v>0.10612244897959183</c:v>
                </c:pt>
                <c:pt idx="8">
                  <c:v>0</c:v>
                </c:pt>
                <c:pt idx="9">
                  <c:v>0.11992263056092843</c:v>
                </c:pt>
                <c:pt idx="10">
                  <c:v>0.10232558139534884</c:v>
                </c:pt>
                <c:pt idx="11">
                  <c:v>8.1871345029239762E-2</c:v>
                </c:pt>
                <c:pt idx="12">
                  <c:v>8.4112149532710276E-2</c:v>
                </c:pt>
                <c:pt idx="13">
                  <c:v>0.16981132075471697</c:v>
                </c:pt>
                <c:pt idx="14">
                  <c:v>6.5462753950338598E-2</c:v>
                </c:pt>
                <c:pt idx="15">
                  <c:v>8.0745341614906832E-2</c:v>
                </c:pt>
                <c:pt idx="16">
                  <c:v>8.1300813008130079E-2</c:v>
                </c:pt>
                <c:pt idx="17">
                  <c:v>9.5348837209302331E-2</c:v>
                </c:pt>
                <c:pt idx="18">
                  <c:v>0.10663983903420524</c:v>
                </c:pt>
                <c:pt idx="19">
                  <c:v>9.6428571428571433E-2</c:v>
                </c:pt>
                <c:pt idx="20">
                  <c:v>0.1875</c:v>
                </c:pt>
                <c:pt idx="21">
                  <c:v>8.477842003853564E-2</c:v>
                </c:pt>
                <c:pt idx="22">
                  <c:v>8.2774049217002238E-2</c:v>
                </c:pt>
                <c:pt idx="23">
                  <c:v>0.10337552742616034</c:v>
                </c:pt>
                <c:pt idx="24">
                  <c:v>8.0086580086580081E-2</c:v>
                </c:pt>
                <c:pt idx="25">
                  <c:v>6.768558951965066E-2</c:v>
                </c:pt>
                <c:pt idx="26">
                  <c:v>0.10493827160493827</c:v>
                </c:pt>
                <c:pt idx="27">
                  <c:v>0.17499999999999999</c:v>
                </c:pt>
                <c:pt idx="28">
                  <c:v>8.8353413654618476E-2</c:v>
                </c:pt>
                <c:pt idx="29">
                  <c:v>6.9033530571992116E-2</c:v>
                </c:pt>
                <c:pt idx="30">
                  <c:v>7.2494669509594878E-2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7-4079-8CCF-30817DE9E74A}"/>
            </c:ext>
          </c:extLst>
        </c:ser>
        <c:ser>
          <c:idx val="1"/>
          <c:order val="1"/>
          <c:tx>
            <c:strRef>
              <c:f>COOP!$A$9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COOP!$B$7:$AF$7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COOP!$B$9:$AF$9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7-4079-8CCF-30817DE9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7440"/>
        <c:axId val="488582192"/>
      </c:lineChart>
      <c:dateAx>
        <c:axId val="4885874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582192"/>
        <c:crosses val="autoZero"/>
        <c:auto val="1"/>
        <c:lblOffset val="100"/>
        <c:baseTimeUnit val="days"/>
      </c:dateAx>
      <c:valAx>
        <c:axId val="4885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5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02488888888883"/>
          <c:y val="0.13036841221886539"/>
          <c:w val="0.4208042222222223"/>
          <c:h val="4.9609722222222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0255130443677977"/>
          <c:y val="1.9490484960098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692444444444446E-2"/>
          <c:y val="0.23508499454097165"/>
          <c:w val="0.93778533333333336"/>
          <c:h val="0.63803417134841611"/>
        </c:manualLayout>
      </c:layout>
      <c:lineChart>
        <c:grouping val="standard"/>
        <c:varyColors val="0"/>
        <c:ser>
          <c:idx val="0"/>
          <c:order val="0"/>
          <c:tx>
            <c:strRef>
              <c:f>ANGELONI!$A$2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ANGELONI!$B$1:$AF$1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ANGELONI!$B$2:$AF$2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F-438C-9247-1D8C0650AF69}"/>
            </c:ext>
          </c:extLst>
        </c:ser>
        <c:ser>
          <c:idx val="1"/>
          <c:order val="1"/>
          <c:tx>
            <c:strRef>
              <c:f>ANGELONI!$A$3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ANGELONI!$B$1:$AF$1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ANGELONI!$B$3:$AF$3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F-438C-9247-1D8C0650A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560"/>
        <c:axId val="488604824"/>
        <c:extLst/>
      </c:lineChart>
      <c:dateAx>
        <c:axId val="48860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4824"/>
        <c:crosses val="autoZero"/>
        <c:auto val="1"/>
        <c:lblOffset val="100"/>
        <c:baseTimeUnit val="days"/>
      </c:dateAx>
      <c:valAx>
        <c:axId val="4886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89919191919193"/>
          <c:y val="0.11949074074074074"/>
          <c:w val="0.31243030194728211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Adesões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8829838301759436"/>
          <c:y val="2.2228552793124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636888888888888E-2"/>
          <c:y val="0.19395439814814819"/>
          <c:w val="0.93778533333333336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ANGELONI!$A$5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ANGELONI!$B$4:$AF$4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ANGELONI!$B$5:$AF$5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E-450E-8A78-740887604FFE}"/>
            </c:ext>
          </c:extLst>
        </c:ser>
        <c:ser>
          <c:idx val="1"/>
          <c:order val="1"/>
          <c:tx>
            <c:strRef>
              <c:f>ANGELONI!$A$6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ANGELONI!$B$4:$AF$4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ANGELONI!$B$6:$AF$6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E-450E-8A78-74088760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4968"/>
        <c:axId val="493315296"/>
      </c:lineChart>
      <c:dateAx>
        <c:axId val="49331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5296"/>
        <c:crosses val="autoZero"/>
        <c:auto val="1"/>
        <c:lblOffset val="100"/>
        <c:baseTimeUnit val="days"/>
      </c:dateAx>
      <c:valAx>
        <c:axId val="493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27148490740726"/>
          <c:y val="0.13634246470227132"/>
          <c:w val="0.32112051188743329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Percentual de Adesões x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14460121480059529"/>
          <c:y val="2.1926795580110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03666666666666E-2"/>
          <c:y val="0.20534652777777779"/>
          <c:w val="0.94157411111111111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ANGELONI!$A$8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ANGELONI!$B$7:$AF$7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ANGELONI!$B$8:$AF$8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0-4F6C-9C58-BE3E4AB92648}"/>
            </c:ext>
          </c:extLst>
        </c:ser>
        <c:ser>
          <c:idx val="1"/>
          <c:order val="1"/>
          <c:tx>
            <c:strRef>
              <c:f>ANGELONI!$A$9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ANGELONI!$B$7:$AF$7</c:f>
              <c:numCache>
                <c:formatCode>d\-mmm</c:formatCode>
                <c:ptCount val="31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</c:numCache>
            </c:numRef>
          </c:cat>
          <c:val>
            <c:numRef>
              <c:f>ANGELONI!$B$9:$AF$9</c:f>
              <c:numCache>
                <c:formatCode>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0-4F6C-9C58-BE3E4AB92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6760"/>
        <c:axId val="493287088"/>
      </c:lineChart>
      <c:dateAx>
        <c:axId val="49328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7088"/>
        <c:crosses val="autoZero"/>
        <c:auto val="1"/>
        <c:lblOffset val="100"/>
        <c:baseTimeUnit val="days"/>
        <c:majorUnit val="1"/>
        <c:majorTimeUnit val="days"/>
      </c:dateAx>
      <c:valAx>
        <c:axId val="493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49010368948419"/>
          <c:y val="0.13669141344383057"/>
          <c:w val="0.35809285540999514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Consultas Prévias</a:t>
            </a:r>
            <a:endParaRPr lang="pt-BR" sz="3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6692444444444446E-2"/>
          <c:y val="0.23508499454097165"/>
          <c:w val="0.93778533333333336"/>
          <c:h val="0.63803417134841611"/>
        </c:manualLayout>
      </c:layout>
      <c:lineChart>
        <c:grouping val="standard"/>
        <c:varyColors val="0"/>
        <c:ser>
          <c:idx val="0"/>
          <c:order val="0"/>
          <c:tx>
            <c:strRef>
              <c:f>'COOP SEM FDS'!$A$2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FDS'!$B$1:$AB$1</c:f>
              <c:numCache>
                <c:formatCode>d\-mmm</c:formatCode>
                <c:ptCount val="2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  <c:pt idx="20">
                  <c:v>43670</c:v>
                </c:pt>
                <c:pt idx="21">
                  <c:v>43671</c:v>
                </c:pt>
                <c:pt idx="22">
                  <c:v>43672</c:v>
                </c:pt>
                <c:pt idx="23">
                  <c:v>43673</c:v>
                </c:pt>
                <c:pt idx="24">
                  <c:v>43675</c:v>
                </c:pt>
                <c:pt idx="25">
                  <c:v>43676</c:v>
                </c:pt>
                <c:pt idx="26">
                  <c:v>43677</c:v>
                </c:pt>
              </c:numCache>
            </c:numRef>
          </c:cat>
          <c:val>
            <c:numRef>
              <c:f>'COOP SEM FDS'!$B$2:$AB$2</c:f>
              <c:numCache>
                <c:formatCode>_-* #,##0_-;\-* #,##0_-;_-* "-"??_-;_-@_-</c:formatCode>
                <c:ptCount val="27"/>
                <c:pt idx="0">
                  <c:v>494</c:v>
                </c:pt>
                <c:pt idx="1">
                  <c:v>158</c:v>
                </c:pt>
                <c:pt idx="2">
                  <c:v>531</c:v>
                </c:pt>
                <c:pt idx="3">
                  <c:v>489</c:v>
                </c:pt>
                <c:pt idx="4">
                  <c:v>494</c:v>
                </c:pt>
                <c:pt idx="5">
                  <c:v>595</c:v>
                </c:pt>
                <c:pt idx="6">
                  <c:v>490</c:v>
                </c:pt>
                <c:pt idx="7">
                  <c:v>0</c:v>
                </c:pt>
                <c:pt idx="8">
                  <c:v>517</c:v>
                </c:pt>
                <c:pt idx="9">
                  <c:v>430</c:v>
                </c:pt>
                <c:pt idx="10">
                  <c:v>513</c:v>
                </c:pt>
                <c:pt idx="11">
                  <c:v>535</c:v>
                </c:pt>
                <c:pt idx="12">
                  <c:v>443</c:v>
                </c:pt>
                <c:pt idx="13">
                  <c:v>483</c:v>
                </c:pt>
                <c:pt idx="14">
                  <c:v>492</c:v>
                </c:pt>
                <c:pt idx="15">
                  <c:v>430</c:v>
                </c:pt>
                <c:pt idx="16" formatCode="#,##0">
                  <c:v>497</c:v>
                </c:pt>
                <c:pt idx="17" formatCode="#,##0">
                  <c:v>560</c:v>
                </c:pt>
                <c:pt idx="18" formatCode="#,##0">
                  <c:v>519</c:v>
                </c:pt>
                <c:pt idx="19" formatCode="#,##0">
                  <c:v>447</c:v>
                </c:pt>
                <c:pt idx="20" formatCode="#,##0">
                  <c:v>474</c:v>
                </c:pt>
                <c:pt idx="21" formatCode="#,##0">
                  <c:v>462</c:v>
                </c:pt>
                <c:pt idx="22" formatCode="#,##0">
                  <c:v>458</c:v>
                </c:pt>
                <c:pt idx="23" formatCode="#,##0">
                  <c:v>486</c:v>
                </c:pt>
                <c:pt idx="24" formatCode="#,##0">
                  <c:v>498</c:v>
                </c:pt>
                <c:pt idx="25" formatCode="#,##0">
                  <c:v>507</c:v>
                </c:pt>
                <c:pt idx="26" formatCode="#,##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A-4E43-A7E2-9E23876C0A7F}"/>
            </c:ext>
          </c:extLst>
        </c:ser>
        <c:ser>
          <c:idx val="1"/>
          <c:order val="1"/>
          <c:tx>
            <c:strRef>
              <c:f>'COOP SEM FDS'!$A$3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FDS'!$B$1:$AB$1</c:f>
              <c:numCache>
                <c:formatCode>d\-mmm</c:formatCode>
                <c:ptCount val="2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  <c:pt idx="20">
                  <c:v>43670</c:v>
                </c:pt>
                <c:pt idx="21">
                  <c:v>43671</c:v>
                </c:pt>
                <c:pt idx="22">
                  <c:v>43672</c:v>
                </c:pt>
                <c:pt idx="23">
                  <c:v>43673</c:v>
                </c:pt>
                <c:pt idx="24">
                  <c:v>43675</c:v>
                </c:pt>
                <c:pt idx="25">
                  <c:v>43676</c:v>
                </c:pt>
                <c:pt idx="26">
                  <c:v>43677</c:v>
                </c:pt>
              </c:numCache>
            </c:numRef>
          </c:cat>
          <c:val>
            <c:numRef>
              <c:f>'COOP SEM FDS'!$B$3:$AB$3</c:f>
              <c:numCache>
                <c:formatCode>_-* #,##0_-;\-* #,##0_-;_-* "-"??_-;_-@_-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#,##0">
                  <c:v>0</c:v>
                </c:pt>
                <c:pt idx="17" formatCode="#,##0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D-4A72-A767-50281523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00560"/>
        <c:axId val="488604824"/>
      </c:lineChart>
      <c:catAx>
        <c:axId val="488600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4824"/>
        <c:crosses val="autoZero"/>
        <c:auto val="0"/>
        <c:lblAlgn val="ctr"/>
        <c:lblOffset val="100"/>
        <c:noMultiLvlLbl val="1"/>
      </c:catAx>
      <c:valAx>
        <c:axId val="4886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6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64393939393937"/>
          <c:y val="0.11680092592592591"/>
          <c:w val="0.35783242424242423"/>
          <c:h val="6.5276111111111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Linha do Tempo - Adesões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29333573095240023"/>
          <c:y val="1.9792242173112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9636888888888888E-2"/>
          <c:y val="0.19395439814814819"/>
          <c:w val="0.93778533333333336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'COOP SEM FDS'!$A$5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FDS'!$B$4:$AB$4</c:f>
              <c:numCache>
                <c:formatCode>d\-mmm</c:formatCode>
                <c:ptCount val="2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  <c:pt idx="20">
                  <c:v>43670</c:v>
                </c:pt>
                <c:pt idx="21">
                  <c:v>43671</c:v>
                </c:pt>
                <c:pt idx="22">
                  <c:v>43672</c:v>
                </c:pt>
                <c:pt idx="23">
                  <c:v>43673</c:v>
                </c:pt>
                <c:pt idx="24">
                  <c:v>43675</c:v>
                </c:pt>
                <c:pt idx="25">
                  <c:v>43676</c:v>
                </c:pt>
                <c:pt idx="26">
                  <c:v>43677</c:v>
                </c:pt>
              </c:numCache>
            </c:numRef>
          </c:cat>
          <c:val>
            <c:numRef>
              <c:f>'COOP SEM FDS'!$B$5:$AB$5</c:f>
              <c:numCache>
                <c:formatCode>_-* #,##0_-;\-* #,##0_-;_-* "-"??_-;_-@_-</c:formatCode>
                <c:ptCount val="27"/>
                <c:pt idx="0">
                  <c:v>39</c:v>
                </c:pt>
                <c:pt idx="1">
                  <c:v>23</c:v>
                </c:pt>
                <c:pt idx="2">
                  <c:v>49</c:v>
                </c:pt>
                <c:pt idx="3">
                  <c:v>24</c:v>
                </c:pt>
                <c:pt idx="4">
                  <c:v>51</c:v>
                </c:pt>
                <c:pt idx="5">
                  <c:v>57</c:v>
                </c:pt>
                <c:pt idx="6">
                  <c:v>52</c:v>
                </c:pt>
                <c:pt idx="7">
                  <c:v>0</c:v>
                </c:pt>
                <c:pt idx="8">
                  <c:v>62</c:v>
                </c:pt>
                <c:pt idx="9">
                  <c:v>44</c:v>
                </c:pt>
                <c:pt idx="10">
                  <c:v>42</c:v>
                </c:pt>
                <c:pt idx="11">
                  <c:v>45</c:v>
                </c:pt>
                <c:pt idx="12">
                  <c:v>29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 formatCode="#,##0">
                  <c:v>53</c:v>
                </c:pt>
                <c:pt idx="17" formatCode="#,##0">
                  <c:v>54</c:v>
                </c:pt>
                <c:pt idx="18" formatCode="#,##0">
                  <c:v>44</c:v>
                </c:pt>
                <c:pt idx="19" formatCode="#,##0">
                  <c:v>37</c:v>
                </c:pt>
                <c:pt idx="20" formatCode="#,##0">
                  <c:v>49</c:v>
                </c:pt>
                <c:pt idx="21" formatCode="#,##0">
                  <c:v>37</c:v>
                </c:pt>
                <c:pt idx="22" formatCode="#,##0">
                  <c:v>31</c:v>
                </c:pt>
                <c:pt idx="23" formatCode="#,##0">
                  <c:v>51</c:v>
                </c:pt>
                <c:pt idx="24" formatCode="#,##0">
                  <c:v>44</c:v>
                </c:pt>
                <c:pt idx="25" formatCode="#,##0">
                  <c:v>35</c:v>
                </c:pt>
                <c:pt idx="26" formatCode="#,##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3-45DD-9C97-58815E1FAF19}"/>
            </c:ext>
          </c:extLst>
        </c:ser>
        <c:ser>
          <c:idx val="1"/>
          <c:order val="1"/>
          <c:tx>
            <c:strRef>
              <c:f>'COOP SEM FDS'!$A$6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FDS'!$B$4:$AB$4</c:f>
              <c:numCache>
                <c:formatCode>d\-mmm</c:formatCode>
                <c:ptCount val="2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  <c:pt idx="20">
                  <c:v>43670</c:v>
                </c:pt>
                <c:pt idx="21">
                  <c:v>43671</c:v>
                </c:pt>
                <c:pt idx="22">
                  <c:v>43672</c:v>
                </c:pt>
                <c:pt idx="23">
                  <c:v>43673</c:v>
                </c:pt>
                <c:pt idx="24">
                  <c:v>43675</c:v>
                </c:pt>
                <c:pt idx="25">
                  <c:v>43676</c:v>
                </c:pt>
                <c:pt idx="26">
                  <c:v>43677</c:v>
                </c:pt>
              </c:numCache>
            </c:numRef>
          </c:cat>
          <c:val>
            <c:numRef>
              <c:f>'COOP SEM FDS'!$B$6:$AB$6</c:f>
              <c:numCache>
                <c:formatCode>_-* #,##0_-;\-* #,##0_-;_-* "-"??_-;_-@_-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0</c:v>
                </c:pt>
                <c:pt idx="19" formatCode="#,##0">
                  <c:v>0</c:v>
                </c:pt>
                <c:pt idx="20" formatCode="#,##0">
                  <c:v>0</c:v>
                </c:pt>
                <c:pt idx="21" formatCode="#,##0">
                  <c:v>0</c:v>
                </c:pt>
                <c:pt idx="22" formatCode="#,##0">
                  <c:v>0</c:v>
                </c:pt>
                <c:pt idx="23" formatCode="#,##0">
                  <c:v>0</c:v>
                </c:pt>
                <c:pt idx="24" formatCode="#,##0">
                  <c:v>0</c:v>
                </c:pt>
                <c:pt idx="25" formatCode="#,##0">
                  <c:v>0</c:v>
                </c:pt>
                <c:pt idx="26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3-45DD-9C97-58815E1F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314968"/>
        <c:axId val="493315296"/>
      </c:lineChart>
      <c:catAx>
        <c:axId val="493314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5296"/>
        <c:crosses val="autoZero"/>
        <c:auto val="0"/>
        <c:lblAlgn val="ctr"/>
        <c:lblOffset val="100"/>
        <c:noMultiLvlLbl val="1"/>
      </c:catAx>
      <c:valAx>
        <c:axId val="4933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558959595959598"/>
          <c:y val="0.11441574074074073"/>
          <c:w val="0.31976221418338302"/>
          <c:h val="6.3918331864836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3200" b="1" i="0" baseline="0">
                <a:effectLst/>
              </a:rPr>
              <a:t>Percentual de Adesões x Consultas Prévias</a:t>
            </a:r>
            <a:endParaRPr lang="pt-BR" sz="3200">
              <a:effectLst/>
            </a:endParaRPr>
          </a:p>
        </c:rich>
      </c:tx>
      <c:layout>
        <c:manualLayout>
          <c:xMode val="edge"/>
          <c:yMode val="edge"/>
          <c:x val="0.13598224592008731"/>
          <c:y val="3.4108348680171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2903666666666666E-2"/>
          <c:y val="0.20534652777777779"/>
          <c:w val="0.94157411111111111"/>
          <c:h val="0.6968037037037037"/>
        </c:manualLayout>
      </c:layout>
      <c:lineChart>
        <c:grouping val="standard"/>
        <c:varyColors val="0"/>
        <c:ser>
          <c:idx val="0"/>
          <c:order val="0"/>
          <c:tx>
            <c:strRef>
              <c:f>'COOP SEM FDS'!$A$8</c:f>
              <c:strCache>
                <c:ptCount val="1"/>
                <c:pt idx="0">
                  <c:v>Novo Front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FDS'!$B$7:$AB$7</c:f>
              <c:numCache>
                <c:formatCode>d\-mmm</c:formatCode>
                <c:ptCount val="2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  <c:pt idx="20">
                  <c:v>43670</c:v>
                </c:pt>
                <c:pt idx="21">
                  <c:v>43671</c:v>
                </c:pt>
                <c:pt idx="22">
                  <c:v>43672</c:v>
                </c:pt>
                <c:pt idx="23">
                  <c:v>43673</c:v>
                </c:pt>
                <c:pt idx="24">
                  <c:v>43675</c:v>
                </c:pt>
                <c:pt idx="25">
                  <c:v>43676</c:v>
                </c:pt>
                <c:pt idx="26">
                  <c:v>43677</c:v>
                </c:pt>
              </c:numCache>
            </c:numRef>
          </c:cat>
          <c:val>
            <c:numRef>
              <c:f>'COOP SEM FDS'!$B$8:$AB$8</c:f>
              <c:numCache>
                <c:formatCode>0%</c:formatCode>
                <c:ptCount val="27"/>
                <c:pt idx="0">
                  <c:v>7.8947368421052627E-2</c:v>
                </c:pt>
                <c:pt idx="1">
                  <c:v>0.14556962025316456</c:v>
                </c:pt>
                <c:pt idx="2">
                  <c:v>9.2278719397363471E-2</c:v>
                </c:pt>
                <c:pt idx="3">
                  <c:v>4.9079754601226995E-2</c:v>
                </c:pt>
                <c:pt idx="4">
                  <c:v>0.10323886639676114</c:v>
                </c:pt>
                <c:pt idx="5">
                  <c:v>9.5798319327731099E-2</c:v>
                </c:pt>
                <c:pt idx="6">
                  <c:v>0.10612244897959183</c:v>
                </c:pt>
                <c:pt idx="7">
                  <c:v>0</c:v>
                </c:pt>
                <c:pt idx="8">
                  <c:v>0.11992263056092843</c:v>
                </c:pt>
                <c:pt idx="9">
                  <c:v>0.10232558139534884</c:v>
                </c:pt>
                <c:pt idx="10">
                  <c:v>8.1871345029239762E-2</c:v>
                </c:pt>
                <c:pt idx="11">
                  <c:v>8.4112149532710276E-2</c:v>
                </c:pt>
                <c:pt idx="12">
                  <c:v>6.5462753950338598E-2</c:v>
                </c:pt>
                <c:pt idx="13">
                  <c:v>8.0745341614906832E-2</c:v>
                </c:pt>
                <c:pt idx="14">
                  <c:v>8.1300813008130079E-2</c:v>
                </c:pt>
                <c:pt idx="15">
                  <c:v>9.5348837209302331E-2</c:v>
                </c:pt>
                <c:pt idx="16">
                  <c:v>0.10663983903420524</c:v>
                </c:pt>
                <c:pt idx="17">
                  <c:v>9.6428571428571433E-2</c:v>
                </c:pt>
                <c:pt idx="18">
                  <c:v>8.477842003853564E-2</c:v>
                </c:pt>
                <c:pt idx="19">
                  <c:v>8.2774049217002238E-2</c:v>
                </c:pt>
                <c:pt idx="20">
                  <c:v>0.10337552742616034</c:v>
                </c:pt>
                <c:pt idx="21">
                  <c:v>8.0086580086580081E-2</c:v>
                </c:pt>
                <c:pt idx="22">
                  <c:v>6.768558951965066E-2</c:v>
                </c:pt>
                <c:pt idx="23">
                  <c:v>0.10493827160493827</c:v>
                </c:pt>
                <c:pt idx="24">
                  <c:v>8.8353413654618476E-2</c:v>
                </c:pt>
                <c:pt idx="25">
                  <c:v>6.9033530571992116E-2</c:v>
                </c:pt>
                <c:pt idx="26">
                  <c:v>7.2494669509594878E-2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C-43F7-9A7F-8C2BB930F690}"/>
            </c:ext>
          </c:extLst>
        </c:ser>
        <c:ser>
          <c:idx val="1"/>
          <c:order val="1"/>
          <c:tx>
            <c:strRef>
              <c:f>'COOP SEM FDS'!$A$9</c:f>
              <c:strCache>
                <c:ptCount val="1"/>
                <c:pt idx="0">
                  <c:v>CredPortal</c:v>
                </c:pt>
              </c:strCache>
            </c:strRef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'COOP SEM FDS'!$B$7:$AB$7</c:f>
              <c:numCache>
                <c:formatCode>d\-mmm</c:formatCode>
                <c:ptCount val="27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43654</c:v>
                </c:pt>
                <c:pt idx="7">
                  <c:v>43655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43659</c:v>
                </c:pt>
                <c:pt idx="12">
                  <c:v>43661</c:v>
                </c:pt>
                <c:pt idx="13">
                  <c:v>43662</c:v>
                </c:pt>
                <c:pt idx="14">
                  <c:v>43663</c:v>
                </c:pt>
                <c:pt idx="15">
                  <c:v>43664</c:v>
                </c:pt>
                <c:pt idx="16">
                  <c:v>43665</c:v>
                </c:pt>
                <c:pt idx="17">
                  <c:v>43666</c:v>
                </c:pt>
                <c:pt idx="18">
                  <c:v>43668</c:v>
                </c:pt>
                <c:pt idx="19">
                  <c:v>43669</c:v>
                </c:pt>
                <c:pt idx="20">
                  <c:v>43670</c:v>
                </c:pt>
                <c:pt idx="21">
                  <c:v>43671</c:v>
                </c:pt>
                <c:pt idx="22">
                  <c:v>43672</c:v>
                </c:pt>
                <c:pt idx="23">
                  <c:v>43673</c:v>
                </c:pt>
                <c:pt idx="24">
                  <c:v>43675</c:v>
                </c:pt>
                <c:pt idx="25">
                  <c:v>43676</c:v>
                </c:pt>
                <c:pt idx="26">
                  <c:v>43677</c:v>
                </c:pt>
              </c:numCache>
            </c:numRef>
          </c:cat>
          <c:val>
            <c:numRef>
              <c:f>'COOP SEM FDS'!$B$9:$AB$9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C-43F7-9A7F-8C2BB930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86760"/>
        <c:axId val="493287088"/>
      </c:lineChart>
      <c:catAx>
        <c:axId val="493286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7088"/>
        <c:crosses val="autoZero"/>
        <c:auto val="0"/>
        <c:lblAlgn val="ctr"/>
        <c:lblOffset val="100"/>
        <c:noMultiLvlLbl val="1"/>
      </c:catAx>
      <c:valAx>
        <c:axId val="4932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28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47338669195862"/>
          <c:y val="0.13111641409974414"/>
          <c:w val="0.32053324992369531"/>
          <c:h val="6.3918331864836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9</xdr:row>
      <xdr:rowOff>133350</xdr:rowOff>
    </xdr:from>
    <xdr:to>
      <xdr:col>12</xdr:col>
      <xdr:colOff>84667</xdr:colOff>
      <xdr:row>22</xdr:row>
      <xdr:rowOff>40050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23</xdr:row>
      <xdr:rowOff>0</xdr:rowOff>
    </xdr:from>
    <xdr:to>
      <xdr:col>11</xdr:col>
      <xdr:colOff>306917</xdr:colOff>
      <xdr:row>35</xdr:row>
      <xdr:rowOff>97200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36</xdr:row>
      <xdr:rowOff>104775</xdr:rowOff>
    </xdr:from>
    <xdr:to>
      <xdr:col>11</xdr:col>
      <xdr:colOff>328084</xdr:colOff>
      <xdr:row>49</xdr:row>
      <xdr:rowOff>11475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150888</xdr:rowOff>
    </xdr:from>
    <xdr:to>
      <xdr:col>21</xdr:col>
      <xdr:colOff>103217</xdr:colOff>
      <xdr:row>41</xdr:row>
      <xdr:rowOff>26388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6461C2-F8C0-46EA-9C2C-DB566AA94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1173</xdr:colOff>
      <xdr:row>10</xdr:row>
      <xdr:rowOff>8164</xdr:rowOff>
    </xdr:from>
    <xdr:to>
      <xdr:col>40</xdr:col>
      <xdr:colOff>612390</xdr:colOff>
      <xdr:row>38</xdr:row>
      <xdr:rowOff>74164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2CF390-50FB-4DBB-9BFD-BD112F987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191863</xdr:colOff>
      <xdr:row>10</xdr:row>
      <xdr:rowOff>0</xdr:rowOff>
    </xdr:from>
    <xdr:to>
      <xdr:col>57</xdr:col>
      <xdr:colOff>263330</xdr:colOff>
      <xdr:row>38</xdr:row>
      <xdr:rowOff>66000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B8EE5A-5C5D-488B-9665-CA848BA9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30726</xdr:colOff>
      <xdr:row>10</xdr:row>
      <xdr:rowOff>5257</xdr:rowOff>
    </xdr:from>
    <xdr:to>
      <xdr:col>21</xdr:col>
      <xdr:colOff>321059</xdr:colOff>
      <xdr:row>38</xdr:row>
      <xdr:rowOff>62186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AC7CE34-6690-4F31-A2FC-59131E621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230264</xdr:colOff>
      <xdr:row>10</xdr:row>
      <xdr:rowOff>49132</xdr:rowOff>
    </xdr:from>
    <xdr:to>
      <xdr:col>39</xdr:col>
      <xdr:colOff>414764</xdr:colOff>
      <xdr:row>38</xdr:row>
      <xdr:rowOff>115132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11E642C-804A-452E-B63C-B9465957C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168510</xdr:colOff>
      <xdr:row>10</xdr:row>
      <xdr:rowOff>10584</xdr:rowOff>
    </xdr:from>
    <xdr:to>
      <xdr:col>56</xdr:col>
      <xdr:colOff>247177</xdr:colOff>
      <xdr:row>38</xdr:row>
      <xdr:rowOff>76584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E638C80-51D4-4DC4-933F-6A1AA8C91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10</xdr:row>
      <xdr:rowOff>76200</xdr:rowOff>
    </xdr:from>
    <xdr:to>
      <xdr:col>21</xdr:col>
      <xdr:colOff>18735</xdr:colOff>
      <xdr:row>38</xdr:row>
      <xdr:rowOff>142200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225841</xdr:colOff>
      <xdr:row>10</xdr:row>
      <xdr:rowOff>25614</xdr:rowOff>
    </xdr:from>
    <xdr:to>
      <xdr:col>39</xdr:col>
      <xdr:colOff>661146</xdr:colOff>
      <xdr:row>38</xdr:row>
      <xdr:rowOff>91614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182331</xdr:colOff>
      <xdr:row>9</xdr:row>
      <xdr:rowOff>129508</xdr:rowOff>
    </xdr:from>
    <xdr:to>
      <xdr:col>54</xdr:col>
      <xdr:colOff>606161</xdr:colOff>
      <xdr:row>38</xdr:row>
      <xdr:rowOff>5008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150888</xdr:rowOff>
    </xdr:from>
    <xdr:to>
      <xdr:col>21</xdr:col>
      <xdr:colOff>103217</xdr:colOff>
      <xdr:row>41</xdr:row>
      <xdr:rowOff>26388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CF6D4B-5BCE-4F1C-B4E3-F11F323A9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1173</xdr:colOff>
      <xdr:row>10</xdr:row>
      <xdr:rowOff>8164</xdr:rowOff>
    </xdr:from>
    <xdr:to>
      <xdr:col>40</xdr:col>
      <xdr:colOff>612390</xdr:colOff>
      <xdr:row>38</xdr:row>
      <xdr:rowOff>74164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6CA215-25C4-4A9E-A7EF-FFE33FC15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191863</xdr:colOff>
      <xdr:row>10</xdr:row>
      <xdr:rowOff>0</xdr:rowOff>
    </xdr:from>
    <xdr:to>
      <xdr:col>57</xdr:col>
      <xdr:colOff>263330</xdr:colOff>
      <xdr:row>38</xdr:row>
      <xdr:rowOff>66000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976C9CF-E4D6-4D7C-8CB9-E56BA8C4D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14628</xdr:rowOff>
    </xdr:from>
    <xdr:to>
      <xdr:col>21</xdr:col>
      <xdr:colOff>270225</xdr:colOff>
      <xdr:row>38</xdr:row>
      <xdr:rowOff>80628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A5C1D0-7EC7-4385-BE23-677A4E042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73140</xdr:colOff>
      <xdr:row>10</xdr:row>
      <xdr:rowOff>8164</xdr:rowOff>
    </xdr:from>
    <xdr:to>
      <xdr:col>41</xdr:col>
      <xdr:colOff>38565</xdr:colOff>
      <xdr:row>38</xdr:row>
      <xdr:rowOff>74164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87F11A-D9B0-4A75-84BE-FBD78A47A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201388</xdr:colOff>
      <xdr:row>10</xdr:row>
      <xdr:rowOff>0</xdr:rowOff>
    </xdr:from>
    <xdr:to>
      <xdr:col>57</xdr:col>
      <xdr:colOff>347788</xdr:colOff>
      <xdr:row>38</xdr:row>
      <xdr:rowOff>66000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933DCDD-C4CD-492A-BE9E-B1130CD73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2721</xdr:rowOff>
    </xdr:from>
    <xdr:to>
      <xdr:col>20</xdr:col>
      <xdr:colOff>124969</xdr:colOff>
      <xdr:row>38</xdr:row>
      <xdr:rowOff>68721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2973F9F-C87B-4276-988E-C62398BBB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235067</xdr:colOff>
      <xdr:row>10</xdr:row>
      <xdr:rowOff>8164</xdr:rowOff>
    </xdr:from>
    <xdr:to>
      <xdr:col>39</xdr:col>
      <xdr:colOff>467192</xdr:colOff>
      <xdr:row>38</xdr:row>
      <xdr:rowOff>74164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36CD59-4770-4AF7-BDB5-BE40218BE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20413</xdr:colOff>
      <xdr:row>10</xdr:row>
      <xdr:rowOff>0</xdr:rowOff>
    </xdr:from>
    <xdr:to>
      <xdr:col>57</xdr:col>
      <xdr:colOff>204913</xdr:colOff>
      <xdr:row>38</xdr:row>
      <xdr:rowOff>66000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63EE5B6-85CE-4199-B967-16DB7C567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F13"/>
  <sheetViews>
    <sheetView zoomScale="90" zoomScaleNormal="90" workbookViewId="0">
      <selection activeCell="M20" sqref="M20"/>
    </sheetView>
  </sheetViews>
  <sheetFormatPr defaultRowHeight="15" x14ac:dyDescent="0.25"/>
  <cols>
    <col min="1" max="1" width="10.85546875" style="1" bestFit="1" customWidth="1"/>
    <col min="2" max="27" width="7" bestFit="1" customWidth="1"/>
    <col min="28" max="32" width="6.5703125" bestFit="1" customWidth="1"/>
  </cols>
  <sheetData>
    <row r="1" spans="1:32" s="1" customFormat="1" x14ac:dyDescent="0.2">
      <c r="A1" s="18"/>
      <c r="B1" s="9">
        <v>43647</v>
      </c>
      <c r="C1" s="9">
        <v>43648</v>
      </c>
      <c r="D1" s="9">
        <v>43649</v>
      </c>
      <c r="E1" s="9">
        <v>43650</v>
      </c>
      <c r="F1" s="9">
        <v>43651</v>
      </c>
      <c r="G1" s="9">
        <v>43652</v>
      </c>
      <c r="H1" s="9">
        <v>43653</v>
      </c>
      <c r="I1" s="9">
        <v>43654</v>
      </c>
      <c r="J1" s="9">
        <v>43655</v>
      </c>
      <c r="K1" s="9">
        <v>43656</v>
      </c>
      <c r="L1" s="9">
        <v>43657</v>
      </c>
      <c r="M1" s="9">
        <v>43658</v>
      </c>
      <c r="N1" s="9">
        <v>43659</v>
      </c>
      <c r="O1" s="9">
        <v>43660</v>
      </c>
      <c r="P1" s="9">
        <v>43661</v>
      </c>
      <c r="Q1" s="9">
        <v>43662</v>
      </c>
      <c r="R1" s="9">
        <v>43663</v>
      </c>
      <c r="S1" s="9">
        <v>43664</v>
      </c>
      <c r="T1" s="9">
        <v>43665</v>
      </c>
      <c r="U1" s="9">
        <v>43666</v>
      </c>
      <c r="V1" s="9">
        <v>43667</v>
      </c>
      <c r="W1" s="9">
        <v>43668</v>
      </c>
      <c r="X1" s="9">
        <v>43669</v>
      </c>
      <c r="Y1" s="9">
        <v>43670</v>
      </c>
      <c r="Z1" s="9">
        <v>43671</v>
      </c>
      <c r="AA1" s="9">
        <v>43672</v>
      </c>
      <c r="AB1" s="9">
        <v>43673</v>
      </c>
      <c r="AC1" s="9">
        <v>43674</v>
      </c>
      <c r="AD1" s="9">
        <v>43675</v>
      </c>
      <c r="AE1" s="9">
        <v>43676</v>
      </c>
      <c r="AF1" s="9">
        <v>43677</v>
      </c>
    </row>
    <row r="2" spans="1:32" x14ac:dyDescent="0.25">
      <c r="A2" s="13" t="s">
        <v>0</v>
      </c>
      <c r="B2" s="21">
        <v>494</v>
      </c>
      <c r="C2" s="21">
        <v>158</v>
      </c>
      <c r="D2" s="21">
        <v>531</v>
      </c>
      <c r="E2" s="21">
        <v>489</v>
      </c>
      <c r="F2" s="21">
        <v>494</v>
      </c>
      <c r="G2" s="21">
        <v>595</v>
      </c>
      <c r="H2" s="21">
        <v>49</v>
      </c>
      <c r="I2" s="21">
        <v>490</v>
      </c>
      <c r="J2" s="21">
        <v>0</v>
      </c>
      <c r="K2" s="21">
        <v>517</v>
      </c>
      <c r="L2" s="21">
        <v>430</v>
      </c>
      <c r="M2" s="21">
        <v>513</v>
      </c>
      <c r="N2" s="21">
        <v>535</v>
      </c>
      <c r="O2" s="21">
        <v>53</v>
      </c>
      <c r="P2" s="21">
        <v>443</v>
      </c>
      <c r="Q2" s="21">
        <v>483</v>
      </c>
      <c r="R2" s="21">
        <v>492</v>
      </c>
      <c r="S2" s="21">
        <v>430</v>
      </c>
      <c r="T2" s="21">
        <v>497</v>
      </c>
      <c r="U2" s="21">
        <v>560</v>
      </c>
      <c r="V2" s="21">
        <v>32</v>
      </c>
      <c r="W2" s="21">
        <v>519</v>
      </c>
      <c r="X2" s="21">
        <v>447</v>
      </c>
      <c r="Y2" s="21">
        <v>474</v>
      </c>
      <c r="Z2" s="21">
        <v>462</v>
      </c>
      <c r="AA2" s="21">
        <v>458</v>
      </c>
      <c r="AB2" s="21">
        <v>486</v>
      </c>
      <c r="AC2" s="21">
        <v>40</v>
      </c>
      <c r="AD2" s="21">
        <v>498</v>
      </c>
      <c r="AE2" s="21">
        <v>507</v>
      </c>
      <c r="AF2" s="5">
        <v>469</v>
      </c>
    </row>
    <row r="3" spans="1:32" x14ac:dyDescent="0.25">
      <c r="A3" s="14" t="s">
        <v>1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6">
        <v>0</v>
      </c>
    </row>
    <row r="4" spans="1:32" s="1" customFormat="1" x14ac:dyDescent="0.2">
      <c r="A4" s="18"/>
      <c r="B4" s="9">
        <v>43647</v>
      </c>
      <c r="C4" s="9">
        <v>43648</v>
      </c>
      <c r="D4" s="9">
        <v>43649</v>
      </c>
      <c r="E4" s="9">
        <v>43650</v>
      </c>
      <c r="F4" s="9">
        <v>43651</v>
      </c>
      <c r="G4" s="9">
        <v>43652</v>
      </c>
      <c r="H4" s="9">
        <v>43653</v>
      </c>
      <c r="I4" s="9">
        <v>43654</v>
      </c>
      <c r="J4" s="9">
        <v>43655</v>
      </c>
      <c r="K4" s="9">
        <v>43656</v>
      </c>
      <c r="L4" s="9">
        <v>43657</v>
      </c>
      <c r="M4" s="9">
        <v>43658</v>
      </c>
      <c r="N4" s="9">
        <v>43659</v>
      </c>
      <c r="O4" s="9">
        <v>43660</v>
      </c>
      <c r="P4" s="9">
        <v>43661</v>
      </c>
      <c r="Q4" s="9">
        <v>43662</v>
      </c>
      <c r="R4" s="9">
        <v>43663</v>
      </c>
      <c r="S4" s="9">
        <v>43664</v>
      </c>
      <c r="T4" s="9">
        <v>43665</v>
      </c>
      <c r="U4" s="9">
        <v>43666</v>
      </c>
      <c r="V4" s="9">
        <v>43667</v>
      </c>
      <c r="W4" s="9">
        <v>43668</v>
      </c>
      <c r="X4" s="9">
        <v>43669</v>
      </c>
      <c r="Y4" s="9">
        <v>43670</v>
      </c>
      <c r="Z4" s="9">
        <v>43671</v>
      </c>
      <c r="AA4" s="9">
        <v>43672</v>
      </c>
      <c r="AB4" s="9">
        <v>43673</v>
      </c>
      <c r="AC4" s="9">
        <v>43674</v>
      </c>
      <c r="AD4" s="9">
        <v>43675</v>
      </c>
      <c r="AE4" s="9">
        <v>43676</v>
      </c>
      <c r="AF4" s="9">
        <v>43677</v>
      </c>
    </row>
    <row r="5" spans="1:32" x14ac:dyDescent="0.25">
      <c r="A5" s="13" t="s">
        <v>0</v>
      </c>
      <c r="B5" s="21">
        <v>39</v>
      </c>
      <c r="C5" s="21">
        <v>23</v>
      </c>
      <c r="D5" s="21">
        <v>49</v>
      </c>
      <c r="E5" s="21">
        <v>24</v>
      </c>
      <c r="F5" s="21">
        <v>51</v>
      </c>
      <c r="G5" s="21">
        <v>57</v>
      </c>
      <c r="H5" s="21">
        <v>5</v>
      </c>
      <c r="I5" s="21">
        <v>52</v>
      </c>
      <c r="J5" s="21">
        <v>0</v>
      </c>
      <c r="K5" s="21">
        <v>62</v>
      </c>
      <c r="L5" s="21">
        <v>44</v>
      </c>
      <c r="M5" s="21">
        <v>42</v>
      </c>
      <c r="N5" s="21">
        <v>45</v>
      </c>
      <c r="O5" s="21">
        <v>9</v>
      </c>
      <c r="P5" s="21">
        <v>29</v>
      </c>
      <c r="Q5" s="21">
        <v>39</v>
      </c>
      <c r="R5" s="21">
        <v>40</v>
      </c>
      <c r="S5" s="21">
        <v>41</v>
      </c>
      <c r="T5" s="21">
        <v>53</v>
      </c>
      <c r="U5" s="21">
        <v>54</v>
      </c>
      <c r="V5" s="21">
        <v>6</v>
      </c>
      <c r="W5" s="21">
        <v>44</v>
      </c>
      <c r="X5" s="21">
        <v>37</v>
      </c>
      <c r="Y5" s="21">
        <v>49</v>
      </c>
      <c r="Z5" s="21">
        <v>37</v>
      </c>
      <c r="AA5" s="21">
        <v>31</v>
      </c>
      <c r="AB5" s="21">
        <v>51</v>
      </c>
      <c r="AC5" s="21">
        <v>7</v>
      </c>
      <c r="AD5" s="21">
        <v>44</v>
      </c>
      <c r="AE5" s="21">
        <v>35</v>
      </c>
      <c r="AF5" s="5">
        <v>34</v>
      </c>
    </row>
    <row r="6" spans="1:32" x14ac:dyDescent="0.25">
      <c r="A6" s="14" t="s">
        <v>1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6">
        <v>0</v>
      </c>
    </row>
    <row r="7" spans="1:32" s="1" customFormat="1" x14ac:dyDescent="0.2">
      <c r="A7" s="18"/>
      <c r="B7" s="9">
        <v>43647</v>
      </c>
      <c r="C7" s="9">
        <v>43648</v>
      </c>
      <c r="D7" s="9">
        <v>43649</v>
      </c>
      <c r="E7" s="9">
        <v>43650</v>
      </c>
      <c r="F7" s="9">
        <v>43651</v>
      </c>
      <c r="G7" s="9">
        <v>43652</v>
      </c>
      <c r="H7" s="9">
        <v>43653</v>
      </c>
      <c r="I7" s="9">
        <v>43654</v>
      </c>
      <c r="J7" s="9">
        <v>43655</v>
      </c>
      <c r="K7" s="9">
        <v>43656</v>
      </c>
      <c r="L7" s="9">
        <v>43657</v>
      </c>
      <c r="M7" s="9">
        <v>43658</v>
      </c>
      <c r="N7" s="9">
        <v>43659</v>
      </c>
      <c r="O7" s="9">
        <v>43660</v>
      </c>
      <c r="P7" s="9">
        <v>43661</v>
      </c>
      <c r="Q7" s="9">
        <v>43662</v>
      </c>
      <c r="R7" s="9">
        <v>43663</v>
      </c>
      <c r="S7" s="9">
        <v>43664</v>
      </c>
      <c r="T7" s="9">
        <v>43665</v>
      </c>
      <c r="U7" s="9">
        <v>43666</v>
      </c>
      <c r="V7" s="9">
        <v>43667</v>
      </c>
      <c r="W7" s="9">
        <v>43668</v>
      </c>
      <c r="X7" s="9">
        <v>43669</v>
      </c>
      <c r="Y7" s="9">
        <v>43670</v>
      </c>
      <c r="Z7" s="9">
        <v>43671</v>
      </c>
      <c r="AA7" s="9">
        <v>43672</v>
      </c>
      <c r="AB7" s="9">
        <v>43673</v>
      </c>
      <c r="AC7" s="9">
        <v>43674</v>
      </c>
      <c r="AD7" s="9">
        <v>43675</v>
      </c>
      <c r="AE7" s="9">
        <v>43676</v>
      </c>
      <c r="AF7" s="9">
        <v>43677</v>
      </c>
    </row>
    <row r="8" spans="1:32" x14ac:dyDescent="0.25">
      <c r="A8" s="19" t="s">
        <v>0</v>
      </c>
      <c r="B8" s="10">
        <f>IFERROR(B5/B2,0)</f>
        <v>7.8947368421052627E-2</v>
      </c>
      <c r="C8" s="10">
        <f t="shared" ref="C8:E8" si="0">IFERROR(C5/C2,0)</f>
        <v>0.14556962025316456</v>
      </c>
      <c r="D8" s="10">
        <f t="shared" si="0"/>
        <v>9.2278719397363471E-2</v>
      </c>
      <c r="E8" s="10">
        <f t="shared" si="0"/>
        <v>4.9079754601226995E-2</v>
      </c>
      <c r="F8" s="10">
        <f t="shared" ref="F8:K8" si="1">IFERROR(F5/F2,0)</f>
        <v>0.10323886639676114</v>
      </c>
      <c r="G8" s="10">
        <f t="shared" si="1"/>
        <v>9.5798319327731099E-2</v>
      </c>
      <c r="H8" s="10">
        <f t="shared" si="1"/>
        <v>0.10204081632653061</v>
      </c>
      <c r="I8" s="10">
        <f t="shared" si="1"/>
        <v>0.10612244897959183</v>
      </c>
      <c r="J8" s="10">
        <f t="shared" si="1"/>
        <v>0</v>
      </c>
      <c r="K8" s="10">
        <f t="shared" si="1"/>
        <v>0.11992263056092843</v>
      </c>
      <c r="L8" s="10">
        <f t="shared" ref="L8:X8" si="2">IFERROR(L5/L2,0)</f>
        <v>0.10232558139534884</v>
      </c>
      <c r="M8" s="10">
        <f t="shared" si="2"/>
        <v>8.1871345029239762E-2</v>
      </c>
      <c r="N8" s="10">
        <f t="shared" si="2"/>
        <v>8.4112149532710276E-2</v>
      </c>
      <c r="O8" s="10">
        <f t="shared" si="2"/>
        <v>0.16981132075471697</v>
      </c>
      <c r="P8" s="10">
        <f t="shared" si="2"/>
        <v>6.5462753950338598E-2</v>
      </c>
      <c r="Q8" s="10">
        <f t="shared" si="2"/>
        <v>8.0745341614906832E-2</v>
      </c>
      <c r="R8" s="10">
        <f t="shared" si="2"/>
        <v>8.1300813008130079E-2</v>
      </c>
      <c r="S8" s="10">
        <f t="shared" si="2"/>
        <v>9.5348837209302331E-2</v>
      </c>
      <c r="T8" s="10">
        <f t="shared" si="2"/>
        <v>0.10663983903420524</v>
      </c>
      <c r="U8" s="10">
        <f t="shared" si="2"/>
        <v>9.6428571428571433E-2</v>
      </c>
      <c r="V8" s="10">
        <f t="shared" si="2"/>
        <v>0.1875</v>
      </c>
      <c r="W8" s="10">
        <f t="shared" si="2"/>
        <v>8.477842003853564E-2</v>
      </c>
      <c r="X8" s="10">
        <f t="shared" si="2"/>
        <v>8.2774049217002238E-2</v>
      </c>
      <c r="Y8" s="10">
        <f t="shared" ref="Y8:AG8" si="3">IFERROR(Y5/Y2,0)</f>
        <v>0.10337552742616034</v>
      </c>
      <c r="Z8" s="10">
        <f t="shared" si="3"/>
        <v>8.0086580086580081E-2</v>
      </c>
      <c r="AA8" s="10">
        <f t="shared" si="3"/>
        <v>6.768558951965066E-2</v>
      </c>
      <c r="AB8" s="10">
        <f t="shared" si="3"/>
        <v>0.10493827160493827</v>
      </c>
      <c r="AC8" s="10">
        <f t="shared" si="3"/>
        <v>0.17499999999999999</v>
      </c>
      <c r="AD8" s="10">
        <f t="shared" si="3"/>
        <v>8.8353413654618476E-2</v>
      </c>
      <c r="AE8" s="10">
        <f t="shared" si="3"/>
        <v>6.9033530571992116E-2</v>
      </c>
      <c r="AF8" s="10">
        <f t="shared" si="3"/>
        <v>7.2494669509594878E-2</v>
      </c>
    </row>
    <row r="9" spans="1:32" x14ac:dyDescent="0.25">
      <c r="A9" s="14" t="s">
        <v>1</v>
      </c>
      <c r="B9" s="17">
        <f>IFERROR(B6/B3,0)</f>
        <v>0</v>
      </c>
      <c r="C9" s="17">
        <f t="shared" ref="C9:E9" si="4">IFERROR(C6/C3,0)</f>
        <v>0</v>
      </c>
      <c r="D9" s="17">
        <f t="shared" si="4"/>
        <v>0</v>
      </c>
      <c r="E9" s="17">
        <f t="shared" si="4"/>
        <v>0</v>
      </c>
      <c r="F9" s="17">
        <f t="shared" ref="F9:K9" si="5">IFERROR(F6/F3,0)</f>
        <v>0</v>
      </c>
      <c r="G9" s="17">
        <f t="shared" si="5"/>
        <v>0</v>
      </c>
      <c r="H9" s="17">
        <f t="shared" si="5"/>
        <v>0</v>
      </c>
      <c r="I9" s="17">
        <f t="shared" si="5"/>
        <v>0</v>
      </c>
      <c r="J9" s="17">
        <f t="shared" si="5"/>
        <v>0</v>
      </c>
      <c r="K9" s="17">
        <f t="shared" si="5"/>
        <v>0</v>
      </c>
      <c r="L9" s="17">
        <f t="shared" ref="L9:X9" si="6">IFERROR(L6/L3,0)</f>
        <v>0</v>
      </c>
      <c r="M9" s="17">
        <f t="shared" si="6"/>
        <v>0</v>
      </c>
      <c r="N9" s="17">
        <f t="shared" si="6"/>
        <v>0</v>
      </c>
      <c r="O9" s="17">
        <f t="shared" si="6"/>
        <v>0</v>
      </c>
      <c r="P9" s="17">
        <f t="shared" si="6"/>
        <v>0</v>
      </c>
      <c r="Q9" s="17">
        <f t="shared" si="6"/>
        <v>0</v>
      </c>
      <c r="R9" s="17">
        <f t="shared" si="6"/>
        <v>0</v>
      </c>
      <c r="S9" s="17">
        <f t="shared" si="6"/>
        <v>0</v>
      </c>
      <c r="T9" s="17">
        <f t="shared" si="6"/>
        <v>0</v>
      </c>
      <c r="U9" s="17">
        <f t="shared" si="6"/>
        <v>0</v>
      </c>
      <c r="V9" s="17">
        <f t="shared" si="6"/>
        <v>0</v>
      </c>
      <c r="W9" s="17">
        <f t="shared" si="6"/>
        <v>0</v>
      </c>
      <c r="X9" s="17">
        <f t="shared" si="6"/>
        <v>0</v>
      </c>
      <c r="Y9" s="17">
        <f t="shared" ref="Y9:AG9" si="7">IFERROR(Y6/Y3,0)</f>
        <v>0</v>
      </c>
      <c r="Z9" s="17">
        <f t="shared" si="7"/>
        <v>0</v>
      </c>
      <c r="AA9" s="17">
        <f t="shared" si="7"/>
        <v>0</v>
      </c>
      <c r="AB9" s="17">
        <f t="shared" si="7"/>
        <v>0</v>
      </c>
      <c r="AC9" s="17">
        <f t="shared" si="7"/>
        <v>0</v>
      </c>
      <c r="AD9" s="17">
        <f t="shared" si="7"/>
        <v>0</v>
      </c>
      <c r="AE9" s="17">
        <f t="shared" si="7"/>
        <v>0</v>
      </c>
      <c r="AF9" s="17">
        <f t="shared" si="7"/>
        <v>0</v>
      </c>
    </row>
    <row r="13" spans="1:32" x14ac:dyDescent="0.25">
      <c r="N13" s="2"/>
      <c r="O13" s="2"/>
      <c r="P13" s="2"/>
      <c r="Q13" s="2"/>
      <c r="R13" s="2"/>
      <c r="S13" s="2"/>
      <c r="T13" s="2"/>
      <c r="U13" s="2"/>
      <c r="V13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95E57-5968-4154-AB6B-00927775FE2D}">
  <dimension ref="A1:AH60"/>
  <sheetViews>
    <sheetView showGridLines="0" zoomScale="80" zoomScaleNormal="80" workbookViewId="0">
      <selection activeCell="B9" sqref="B9"/>
    </sheetView>
  </sheetViews>
  <sheetFormatPr defaultRowHeight="15" x14ac:dyDescent="0.25"/>
  <cols>
    <col min="1" max="1" width="11" style="1" customWidth="1"/>
    <col min="2" max="14" width="7.42578125" bestFit="1" customWidth="1"/>
    <col min="15" max="15" width="7.28515625" customWidth="1"/>
    <col min="16" max="20" width="7.42578125" bestFit="1" customWidth="1"/>
    <col min="21" max="24" width="7.28515625" bestFit="1" customWidth="1"/>
    <col min="25" max="26" width="7.42578125" bestFit="1" customWidth="1"/>
    <col min="27" max="27" width="7.28515625" bestFit="1" customWidth="1"/>
    <col min="28" max="30" width="7.42578125" bestFit="1" customWidth="1"/>
    <col min="31" max="32" width="7.28515625" bestFit="1" customWidth="1"/>
  </cols>
  <sheetData>
    <row r="1" spans="1:34" s="1" customFormat="1" x14ac:dyDescent="0.2">
      <c r="A1" s="18"/>
      <c r="B1" s="9">
        <f>ESQUELETO!C1</f>
        <v>43647</v>
      </c>
      <c r="C1" s="9">
        <f>ESQUELETO!D1</f>
        <v>43648</v>
      </c>
      <c r="D1" s="9">
        <f>ESQUELETO!E1</f>
        <v>43649</v>
      </c>
      <c r="E1" s="9">
        <f>ESQUELETO!F1</f>
        <v>43650</v>
      </c>
      <c r="F1" s="9">
        <f>ESQUELETO!G1</f>
        <v>43651</v>
      </c>
      <c r="G1" s="9">
        <f>ESQUELETO!H1</f>
        <v>43652</v>
      </c>
      <c r="H1" s="9">
        <f>ESQUELETO!I1</f>
        <v>43653</v>
      </c>
      <c r="I1" s="9">
        <f>ESQUELETO!J1</f>
        <v>43654</v>
      </c>
      <c r="J1" s="9">
        <f>ESQUELETO!K1</f>
        <v>43655</v>
      </c>
      <c r="K1" s="9">
        <f>ESQUELETO!L1</f>
        <v>43656</v>
      </c>
      <c r="L1" s="9">
        <f>ESQUELETO!M1</f>
        <v>43657</v>
      </c>
      <c r="M1" s="9">
        <f>ESQUELETO!N1</f>
        <v>43658</v>
      </c>
      <c r="N1" s="9">
        <f>ESQUELETO!O1</f>
        <v>43659</v>
      </c>
      <c r="O1" s="9">
        <f>ESQUELETO!P1</f>
        <v>43660</v>
      </c>
      <c r="P1" s="9">
        <f>ESQUELETO!Q1</f>
        <v>43661</v>
      </c>
      <c r="Q1" s="9">
        <f>ESQUELETO!R1</f>
        <v>43662</v>
      </c>
      <c r="R1" s="9">
        <f>ESQUELETO!S1</f>
        <v>43663</v>
      </c>
      <c r="S1" s="9">
        <f>ESQUELETO!T1</f>
        <v>43664</v>
      </c>
      <c r="T1" s="9">
        <f>ESQUELETO!U1</f>
        <v>43665</v>
      </c>
      <c r="U1" s="9">
        <f>ESQUELETO!V1</f>
        <v>43666</v>
      </c>
      <c r="V1" s="9">
        <f>ESQUELETO!W1</f>
        <v>43667</v>
      </c>
      <c r="W1" s="9">
        <f>ESQUELETO!X1</f>
        <v>43668</v>
      </c>
      <c r="X1" s="9">
        <f>ESQUELETO!Y1</f>
        <v>43669</v>
      </c>
      <c r="Y1" s="9">
        <f>ESQUELETO!Z1</f>
        <v>43670</v>
      </c>
      <c r="Z1" s="9">
        <f>ESQUELETO!AA1</f>
        <v>43671</v>
      </c>
      <c r="AA1" s="9">
        <f>ESQUELETO!AB1</f>
        <v>43672</v>
      </c>
      <c r="AB1" s="9">
        <f>ESQUELETO!AC1</f>
        <v>43673</v>
      </c>
      <c r="AC1" s="9">
        <f>ESQUELETO!AD1</f>
        <v>43674</v>
      </c>
      <c r="AD1" s="9">
        <f>ESQUELETO!AE1</f>
        <v>43675</v>
      </c>
      <c r="AE1" s="9">
        <f>ESQUELETO!AF1</f>
        <v>43676</v>
      </c>
      <c r="AF1" s="9">
        <f>ESQUELETO!AG1</f>
        <v>43677</v>
      </c>
    </row>
    <row r="2" spans="1:34" x14ac:dyDescent="0.25">
      <c r="A2" s="13" t="s">
        <v>0</v>
      </c>
      <c r="B2" s="21">
        <f>ESQUELETO!C3</f>
        <v>0</v>
      </c>
      <c r="C2" s="21">
        <f>ESQUELETO!D3</f>
        <v>0</v>
      </c>
      <c r="D2" s="21">
        <f>ESQUELETO!E3</f>
        <v>0</v>
      </c>
      <c r="E2" s="21">
        <f>ESQUELETO!F3</f>
        <v>0</v>
      </c>
      <c r="F2" s="21">
        <f>ESQUELETO!G3</f>
        <v>0</v>
      </c>
      <c r="G2" s="21">
        <f>ESQUELETO!H3</f>
        <v>0</v>
      </c>
      <c r="H2" s="21">
        <f>ESQUELETO!I3</f>
        <v>0</v>
      </c>
      <c r="I2" s="21">
        <f>ESQUELETO!J3</f>
        <v>0</v>
      </c>
      <c r="J2" s="21">
        <f>ESQUELETO!K3</f>
        <v>0</v>
      </c>
      <c r="K2" s="21">
        <f>ESQUELETO!L3</f>
        <v>0</v>
      </c>
      <c r="L2" s="21">
        <f>ESQUELETO!M3</f>
        <v>0</v>
      </c>
      <c r="M2" s="21">
        <f>ESQUELETO!N3</f>
        <v>0</v>
      </c>
      <c r="N2" s="21">
        <f>ESQUELETO!O3</f>
        <v>0</v>
      </c>
      <c r="O2" s="21">
        <f>ESQUELETO!P3</f>
        <v>0</v>
      </c>
      <c r="P2" s="21">
        <f>ESQUELETO!Q3</f>
        <v>0</v>
      </c>
      <c r="Q2" s="21">
        <f>ESQUELETO!R3</f>
        <v>0</v>
      </c>
      <c r="R2" s="21">
        <f>ESQUELETO!S3</f>
        <v>0</v>
      </c>
      <c r="S2" s="21">
        <f>ESQUELETO!T3</f>
        <v>0</v>
      </c>
      <c r="T2" s="21">
        <f>ESQUELETO!U3</f>
        <v>0</v>
      </c>
      <c r="U2" s="21">
        <f>ESQUELETO!V3</f>
        <v>0</v>
      </c>
      <c r="V2" s="21">
        <f>ESQUELETO!W3</f>
        <v>0</v>
      </c>
      <c r="W2" s="21">
        <f>ESQUELETO!X3</f>
        <v>0</v>
      </c>
      <c r="X2" s="21">
        <f>ESQUELETO!Y3</f>
        <v>0</v>
      </c>
      <c r="Y2" s="21">
        <f>ESQUELETO!Z3</f>
        <v>0</v>
      </c>
      <c r="Z2" s="21">
        <f>ESQUELETO!AA3</f>
        <v>0</v>
      </c>
      <c r="AA2" s="21">
        <f>ESQUELETO!AB3</f>
        <v>0</v>
      </c>
      <c r="AB2" s="21">
        <f>ESQUELETO!AC3</f>
        <v>0</v>
      </c>
      <c r="AC2" s="21">
        <f>ESQUELETO!AD3</f>
        <v>0</v>
      </c>
      <c r="AD2" s="21">
        <f>ESQUELETO!AE3</f>
        <v>0</v>
      </c>
      <c r="AE2" s="21">
        <f>ESQUELETO!AF3</f>
        <v>0</v>
      </c>
      <c r="AF2" s="21">
        <f>ESQUELETO!AG3</f>
        <v>0</v>
      </c>
    </row>
    <row r="3" spans="1:34" x14ac:dyDescent="0.25">
      <c r="A3" s="14" t="s">
        <v>1</v>
      </c>
      <c r="B3" s="22">
        <f>ESQUELETO!C4</f>
        <v>0</v>
      </c>
      <c r="C3" s="22">
        <f>ESQUELETO!D4</f>
        <v>0</v>
      </c>
      <c r="D3" s="22">
        <f>ESQUELETO!E4</f>
        <v>0</v>
      </c>
      <c r="E3" s="22">
        <f>ESQUELETO!F4</f>
        <v>0</v>
      </c>
      <c r="F3" s="22">
        <f>ESQUELETO!G4</f>
        <v>0</v>
      </c>
      <c r="G3" s="22">
        <f>ESQUELETO!H4</f>
        <v>0</v>
      </c>
      <c r="H3" s="22">
        <f>ESQUELETO!I4</f>
        <v>0</v>
      </c>
      <c r="I3" s="22">
        <f>ESQUELETO!J4</f>
        <v>0</v>
      </c>
      <c r="J3" s="22">
        <f>ESQUELETO!K4</f>
        <v>0</v>
      </c>
      <c r="K3" s="22">
        <f>ESQUELETO!L4</f>
        <v>0</v>
      </c>
      <c r="L3" s="22">
        <f>ESQUELETO!M4</f>
        <v>0</v>
      </c>
      <c r="M3" s="22">
        <f>ESQUELETO!N4</f>
        <v>0</v>
      </c>
      <c r="N3" s="22">
        <f>ESQUELETO!O4</f>
        <v>0</v>
      </c>
      <c r="O3" s="22">
        <f>ESQUELETO!P4</f>
        <v>0</v>
      </c>
      <c r="P3" s="22">
        <f>ESQUELETO!Q4</f>
        <v>0</v>
      </c>
      <c r="Q3" s="22">
        <f>ESQUELETO!R4</f>
        <v>0</v>
      </c>
      <c r="R3" s="22">
        <f>ESQUELETO!S4</f>
        <v>0</v>
      </c>
      <c r="S3" s="22">
        <f>ESQUELETO!T4</f>
        <v>0</v>
      </c>
      <c r="T3" s="22">
        <f>ESQUELETO!U4</f>
        <v>0</v>
      </c>
      <c r="U3" s="22">
        <f>ESQUELETO!V4</f>
        <v>0</v>
      </c>
      <c r="V3" s="22">
        <f>ESQUELETO!W4</f>
        <v>0</v>
      </c>
      <c r="W3" s="22">
        <f>ESQUELETO!X4</f>
        <v>0</v>
      </c>
      <c r="X3" s="22">
        <f>ESQUELETO!Y4</f>
        <v>0</v>
      </c>
      <c r="Y3" s="22">
        <f>ESQUELETO!Z4</f>
        <v>0</v>
      </c>
      <c r="Z3" s="22">
        <f>ESQUELETO!AA4</f>
        <v>0</v>
      </c>
      <c r="AA3" s="22">
        <f>ESQUELETO!AB4</f>
        <v>0</v>
      </c>
      <c r="AB3" s="22">
        <f>ESQUELETO!AC4</f>
        <v>0</v>
      </c>
      <c r="AC3" s="22">
        <f>ESQUELETO!AD4</f>
        <v>0</v>
      </c>
      <c r="AD3" s="22">
        <f>ESQUELETO!AE4</f>
        <v>0</v>
      </c>
      <c r="AE3" s="22">
        <f>ESQUELETO!AF4</f>
        <v>0</v>
      </c>
      <c r="AF3" s="22">
        <f>ESQUELETO!AG4</f>
        <v>0</v>
      </c>
    </row>
    <row r="4" spans="1:34" s="1" customFormat="1" x14ac:dyDescent="0.2">
      <c r="A4" s="18"/>
      <c r="B4" s="9">
        <f>ESQUELETO!C1</f>
        <v>43647</v>
      </c>
      <c r="C4" s="9">
        <f>ESQUELETO!D1</f>
        <v>43648</v>
      </c>
      <c r="D4" s="9">
        <f>ESQUELETO!E1</f>
        <v>43649</v>
      </c>
      <c r="E4" s="9">
        <f>ESQUELETO!F1</f>
        <v>43650</v>
      </c>
      <c r="F4" s="9">
        <f>ESQUELETO!G1</f>
        <v>43651</v>
      </c>
      <c r="G4" s="9">
        <f>ESQUELETO!H1</f>
        <v>43652</v>
      </c>
      <c r="H4" s="9">
        <f>ESQUELETO!I1</f>
        <v>43653</v>
      </c>
      <c r="I4" s="9">
        <f>ESQUELETO!J1</f>
        <v>43654</v>
      </c>
      <c r="J4" s="9">
        <f>ESQUELETO!K1</f>
        <v>43655</v>
      </c>
      <c r="K4" s="9">
        <f>ESQUELETO!L1</f>
        <v>43656</v>
      </c>
      <c r="L4" s="9">
        <f>ESQUELETO!M1</f>
        <v>43657</v>
      </c>
      <c r="M4" s="9">
        <f>ESQUELETO!N1</f>
        <v>43658</v>
      </c>
      <c r="N4" s="9">
        <f>ESQUELETO!O1</f>
        <v>43659</v>
      </c>
      <c r="O4" s="9">
        <f>ESQUELETO!P1</f>
        <v>43660</v>
      </c>
      <c r="P4" s="9">
        <f>ESQUELETO!Q1</f>
        <v>43661</v>
      </c>
      <c r="Q4" s="9">
        <f>ESQUELETO!R1</f>
        <v>43662</v>
      </c>
      <c r="R4" s="9">
        <f>ESQUELETO!S1</f>
        <v>43663</v>
      </c>
      <c r="S4" s="9">
        <f>ESQUELETO!T1</f>
        <v>43664</v>
      </c>
      <c r="T4" s="9">
        <f>ESQUELETO!U1</f>
        <v>43665</v>
      </c>
      <c r="U4" s="9">
        <f>ESQUELETO!V1</f>
        <v>43666</v>
      </c>
      <c r="V4" s="9">
        <f>ESQUELETO!W1</f>
        <v>43667</v>
      </c>
      <c r="W4" s="9">
        <f>ESQUELETO!X1</f>
        <v>43668</v>
      </c>
      <c r="X4" s="9">
        <f>ESQUELETO!Y1</f>
        <v>43669</v>
      </c>
      <c r="Y4" s="9">
        <f>ESQUELETO!Z1</f>
        <v>43670</v>
      </c>
      <c r="Z4" s="9">
        <f>ESQUELETO!AA1</f>
        <v>43671</v>
      </c>
      <c r="AA4" s="9">
        <f>ESQUELETO!AB1</f>
        <v>43672</v>
      </c>
      <c r="AB4" s="9">
        <f>ESQUELETO!AC1</f>
        <v>43673</v>
      </c>
      <c r="AC4" s="9">
        <f>ESQUELETO!AD1</f>
        <v>43674</v>
      </c>
      <c r="AD4" s="9">
        <f>ESQUELETO!AE1</f>
        <v>43675</v>
      </c>
      <c r="AE4" s="9">
        <f>ESQUELETO!AF1</f>
        <v>43676</v>
      </c>
      <c r="AF4" s="9">
        <f>ESQUELETO!AG1</f>
        <v>43677</v>
      </c>
    </row>
    <row r="5" spans="1:34" x14ac:dyDescent="0.25">
      <c r="A5" s="13" t="s">
        <v>0</v>
      </c>
      <c r="B5" s="21">
        <f>ESQUELETO!C7</f>
        <v>0</v>
      </c>
      <c r="C5" s="21">
        <f>ESQUELETO!D7</f>
        <v>0</v>
      </c>
      <c r="D5" s="21">
        <f>ESQUELETO!E7</f>
        <v>0</v>
      </c>
      <c r="E5" s="21">
        <f>ESQUELETO!F7</f>
        <v>0</v>
      </c>
      <c r="F5" s="21">
        <f>ESQUELETO!G7</f>
        <v>0</v>
      </c>
      <c r="G5" s="21">
        <f>ESQUELETO!H7</f>
        <v>0</v>
      </c>
      <c r="H5" s="21">
        <f>ESQUELETO!I7</f>
        <v>0</v>
      </c>
      <c r="I5" s="21">
        <f>ESQUELETO!J7</f>
        <v>0</v>
      </c>
      <c r="J5" s="21">
        <f>ESQUELETO!K7</f>
        <v>0</v>
      </c>
      <c r="K5" s="21">
        <f>ESQUELETO!L7</f>
        <v>0</v>
      </c>
      <c r="L5" s="21">
        <f>ESQUELETO!M7</f>
        <v>0</v>
      </c>
      <c r="M5" s="21">
        <f>ESQUELETO!N7</f>
        <v>0</v>
      </c>
      <c r="N5" s="21">
        <f>ESQUELETO!O7</f>
        <v>0</v>
      </c>
      <c r="O5" s="21">
        <f>ESQUELETO!P7</f>
        <v>0</v>
      </c>
      <c r="P5" s="21">
        <f>ESQUELETO!Q7</f>
        <v>0</v>
      </c>
      <c r="Q5" s="21">
        <f>ESQUELETO!R7</f>
        <v>0</v>
      </c>
      <c r="R5" s="21">
        <f>ESQUELETO!S7</f>
        <v>0</v>
      </c>
      <c r="S5" s="21">
        <f>ESQUELETO!T7</f>
        <v>0</v>
      </c>
      <c r="T5" s="21">
        <f>ESQUELETO!U7</f>
        <v>0</v>
      </c>
      <c r="U5" s="21">
        <f>ESQUELETO!V7</f>
        <v>0</v>
      </c>
      <c r="V5" s="21">
        <f>ESQUELETO!W7</f>
        <v>0</v>
      </c>
      <c r="W5" s="21">
        <f>ESQUELETO!X7</f>
        <v>0</v>
      </c>
      <c r="X5" s="21">
        <f>ESQUELETO!Y7</f>
        <v>0</v>
      </c>
      <c r="Y5" s="21">
        <f>ESQUELETO!Z7</f>
        <v>0</v>
      </c>
      <c r="Z5" s="21">
        <f>ESQUELETO!AA7</f>
        <v>0</v>
      </c>
      <c r="AA5" s="21">
        <f>ESQUELETO!AB7</f>
        <v>0</v>
      </c>
      <c r="AB5" s="21">
        <f>ESQUELETO!AC7</f>
        <v>0</v>
      </c>
      <c r="AC5" s="21">
        <f>ESQUELETO!AD7</f>
        <v>0</v>
      </c>
      <c r="AD5" s="21">
        <f>ESQUELETO!AE7</f>
        <v>0</v>
      </c>
      <c r="AE5" s="21">
        <f>ESQUELETO!AF7</f>
        <v>0</v>
      </c>
      <c r="AF5" s="21">
        <f>ESQUELETO!AG7</f>
        <v>0</v>
      </c>
    </row>
    <row r="6" spans="1:34" x14ac:dyDescent="0.25">
      <c r="A6" s="14" t="s">
        <v>1</v>
      </c>
      <c r="B6" s="22">
        <f>ESQUELETO!C8</f>
        <v>0</v>
      </c>
      <c r="C6" s="22">
        <f>ESQUELETO!D8</f>
        <v>0</v>
      </c>
      <c r="D6" s="22">
        <f>ESQUELETO!E8</f>
        <v>0</v>
      </c>
      <c r="E6" s="22">
        <f>ESQUELETO!F8</f>
        <v>0</v>
      </c>
      <c r="F6" s="22">
        <f>ESQUELETO!G8</f>
        <v>0</v>
      </c>
      <c r="G6" s="22">
        <f>ESQUELETO!H8</f>
        <v>0</v>
      </c>
      <c r="H6" s="22">
        <f>ESQUELETO!I8</f>
        <v>0</v>
      </c>
      <c r="I6" s="22">
        <f>ESQUELETO!J8</f>
        <v>0</v>
      </c>
      <c r="J6" s="22">
        <f>ESQUELETO!K8</f>
        <v>0</v>
      </c>
      <c r="K6" s="22">
        <f>ESQUELETO!L8</f>
        <v>0</v>
      </c>
      <c r="L6" s="22">
        <f>ESQUELETO!M8</f>
        <v>0</v>
      </c>
      <c r="M6" s="22">
        <f>ESQUELETO!N8</f>
        <v>0</v>
      </c>
      <c r="N6" s="22">
        <f>ESQUELETO!O8</f>
        <v>0</v>
      </c>
      <c r="O6" s="22">
        <f>ESQUELETO!P8</f>
        <v>0</v>
      </c>
      <c r="P6" s="22">
        <f>ESQUELETO!Q8</f>
        <v>0</v>
      </c>
      <c r="Q6" s="22">
        <f>ESQUELETO!R8</f>
        <v>0</v>
      </c>
      <c r="R6" s="22">
        <f>ESQUELETO!S8</f>
        <v>0</v>
      </c>
      <c r="S6" s="22">
        <f>ESQUELETO!T8</f>
        <v>0</v>
      </c>
      <c r="T6" s="22">
        <f>ESQUELETO!U8</f>
        <v>0</v>
      </c>
      <c r="U6" s="22">
        <f>ESQUELETO!V8</f>
        <v>0</v>
      </c>
      <c r="V6" s="22">
        <f>ESQUELETO!W8</f>
        <v>0</v>
      </c>
      <c r="W6" s="22">
        <f>ESQUELETO!X8</f>
        <v>0</v>
      </c>
      <c r="X6" s="22">
        <f>ESQUELETO!Y8</f>
        <v>0</v>
      </c>
      <c r="Y6" s="22">
        <f>ESQUELETO!Z8</f>
        <v>0</v>
      </c>
      <c r="Z6" s="22">
        <f>ESQUELETO!AA8</f>
        <v>0</v>
      </c>
      <c r="AA6" s="22">
        <f>ESQUELETO!AB8</f>
        <v>0</v>
      </c>
      <c r="AB6" s="22">
        <f>ESQUELETO!AC8</f>
        <v>0</v>
      </c>
      <c r="AC6" s="22">
        <f>ESQUELETO!AD8</f>
        <v>0</v>
      </c>
      <c r="AD6" s="22">
        <f>ESQUELETO!AE8</f>
        <v>0</v>
      </c>
      <c r="AE6" s="22">
        <f>ESQUELETO!AF8</f>
        <v>0</v>
      </c>
      <c r="AF6" s="22">
        <f>ESQUELETO!AG8</f>
        <v>0</v>
      </c>
    </row>
    <row r="7" spans="1:34" s="1" customFormat="1" x14ac:dyDescent="0.2">
      <c r="A7" s="18"/>
      <c r="B7" s="9">
        <f>ESQUELETO!C1</f>
        <v>43647</v>
      </c>
      <c r="C7" s="9">
        <f>ESQUELETO!D1</f>
        <v>43648</v>
      </c>
      <c r="D7" s="9">
        <f>ESQUELETO!E1</f>
        <v>43649</v>
      </c>
      <c r="E7" s="9">
        <f>ESQUELETO!F1</f>
        <v>43650</v>
      </c>
      <c r="F7" s="9">
        <f>ESQUELETO!G1</f>
        <v>43651</v>
      </c>
      <c r="G7" s="9">
        <f>ESQUELETO!H1</f>
        <v>43652</v>
      </c>
      <c r="H7" s="9">
        <f>ESQUELETO!I1</f>
        <v>43653</v>
      </c>
      <c r="I7" s="9">
        <f>ESQUELETO!J1</f>
        <v>43654</v>
      </c>
      <c r="J7" s="9">
        <f>ESQUELETO!K1</f>
        <v>43655</v>
      </c>
      <c r="K7" s="9">
        <f>ESQUELETO!L1</f>
        <v>43656</v>
      </c>
      <c r="L7" s="9">
        <f>ESQUELETO!M1</f>
        <v>43657</v>
      </c>
      <c r="M7" s="9">
        <f>ESQUELETO!N1</f>
        <v>43658</v>
      </c>
      <c r="N7" s="9">
        <f>ESQUELETO!O1</f>
        <v>43659</v>
      </c>
      <c r="O7" s="9">
        <f>ESQUELETO!P1</f>
        <v>43660</v>
      </c>
      <c r="P7" s="9">
        <f>ESQUELETO!Q1</f>
        <v>43661</v>
      </c>
      <c r="Q7" s="9">
        <f>ESQUELETO!R1</f>
        <v>43662</v>
      </c>
      <c r="R7" s="9">
        <f>ESQUELETO!S1</f>
        <v>43663</v>
      </c>
      <c r="S7" s="9">
        <f>ESQUELETO!T1</f>
        <v>43664</v>
      </c>
      <c r="T7" s="9">
        <f>ESQUELETO!U1</f>
        <v>43665</v>
      </c>
      <c r="U7" s="9">
        <f>ESQUELETO!V1</f>
        <v>43666</v>
      </c>
      <c r="V7" s="9">
        <f>ESQUELETO!W1</f>
        <v>43667</v>
      </c>
      <c r="W7" s="9">
        <f>ESQUELETO!X1</f>
        <v>43668</v>
      </c>
      <c r="X7" s="9">
        <f>ESQUELETO!Y1</f>
        <v>43669</v>
      </c>
      <c r="Y7" s="9">
        <f>ESQUELETO!Z1</f>
        <v>43670</v>
      </c>
      <c r="Z7" s="9">
        <f>ESQUELETO!AA1</f>
        <v>43671</v>
      </c>
      <c r="AA7" s="9">
        <f>ESQUELETO!AB1</f>
        <v>43672</v>
      </c>
      <c r="AB7" s="9">
        <f>ESQUELETO!AC1</f>
        <v>43673</v>
      </c>
      <c r="AC7" s="9">
        <f>ESQUELETO!AD1</f>
        <v>43674</v>
      </c>
      <c r="AD7" s="9">
        <f>ESQUELETO!AE1</f>
        <v>43675</v>
      </c>
      <c r="AE7" s="9">
        <f>ESQUELETO!AF1</f>
        <v>43676</v>
      </c>
      <c r="AF7" s="9">
        <f>ESQUELETO!AG1</f>
        <v>43677</v>
      </c>
      <c r="AG7" s="9"/>
      <c r="AH7" s="9"/>
    </row>
    <row r="8" spans="1:34" x14ac:dyDescent="0.25">
      <c r="A8" s="19" t="s">
        <v>0</v>
      </c>
      <c r="B8" s="10">
        <f>IFERROR(B5/B2,0)</f>
        <v>0</v>
      </c>
      <c r="C8" s="10">
        <f t="shared" ref="C8:X9" si="0">IFERROR(C5/C2,0)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>IFERROR(H5/H2,0)</f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>IFERROR(M5/M2,0)</f>
        <v>0</v>
      </c>
      <c r="N8" s="10">
        <f t="shared" si="0"/>
        <v>0</v>
      </c>
      <c r="O8" s="10">
        <f t="shared" si="0"/>
        <v>0</v>
      </c>
      <c r="P8" s="10">
        <f>IFERROR(P5/P2,0)</f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  <c r="X8" s="10">
        <f t="shared" si="0"/>
        <v>0</v>
      </c>
      <c r="Y8" s="10">
        <f t="shared" ref="Y8:AF8" si="1">IFERROR(Y5/Y2,0)</f>
        <v>0</v>
      </c>
      <c r="Z8" s="10">
        <f t="shared" si="1"/>
        <v>0</v>
      </c>
      <c r="AA8" s="10">
        <f t="shared" si="1"/>
        <v>0</v>
      </c>
      <c r="AB8" s="10">
        <f t="shared" si="1"/>
        <v>0</v>
      </c>
      <c r="AC8" s="10">
        <f t="shared" si="1"/>
        <v>0</v>
      </c>
      <c r="AD8" s="10">
        <f t="shared" si="1"/>
        <v>0</v>
      </c>
      <c r="AE8" s="10">
        <f t="shared" si="1"/>
        <v>0</v>
      </c>
      <c r="AF8" s="10">
        <f t="shared" si="1"/>
        <v>0</v>
      </c>
    </row>
    <row r="9" spans="1:34" x14ac:dyDescent="0.25">
      <c r="A9" s="14" t="s">
        <v>1</v>
      </c>
      <c r="B9" s="17">
        <f t="shared" ref="B9:E9" si="2">IFERROR(B6/B3,0)</f>
        <v>0</v>
      </c>
      <c r="C9" s="17">
        <f>IFERROR(C6/C3,0)</f>
        <v>0</v>
      </c>
      <c r="D9" s="17">
        <f t="shared" si="2"/>
        <v>0</v>
      </c>
      <c r="E9" s="17">
        <f t="shared" si="2"/>
        <v>0</v>
      </c>
      <c r="F9" s="17">
        <f t="shared" si="0"/>
        <v>0</v>
      </c>
      <c r="G9" s="17">
        <f t="shared" si="0"/>
        <v>0</v>
      </c>
      <c r="H9" s="17">
        <f>IFERROR(H6/H3,0)</f>
        <v>0</v>
      </c>
      <c r="I9" s="17">
        <f t="shared" si="0"/>
        <v>0</v>
      </c>
      <c r="J9" s="17">
        <f t="shared" si="0"/>
        <v>0</v>
      </c>
      <c r="K9" s="17">
        <f t="shared" si="0"/>
        <v>0</v>
      </c>
      <c r="L9" s="17">
        <f t="shared" si="0"/>
        <v>0</v>
      </c>
      <c r="M9" s="17">
        <f>IFERROR(M6/M3,0)</f>
        <v>0</v>
      </c>
      <c r="N9" s="17">
        <f t="shared" si="0"/>
        <v>0</v>
      </c>
      <c r="O9" s="17">
        <f t="shared" si="0"/>
        <v>0</v>
      </c>
      <c r="P9" s="17">
        <f>IFERROR(P6/P3,0)</f>
        <v>0</v>
      </c>
      <c r="Q9" s="17">
        <f t="shared" si="0"/>
        <v>0</v>
      </c>
      <c r="R9" s="17">
        <f t="shared" si="0"/>
        <v>0</v>
      </c>
      <c r="S9" s="17">
        <f t="shared" si="0"/>
        <v>0</v>
      </c>
      <c r="T9" s="17">
        <f t="shared" si="0"/>
        <v>0</v>
      </c>
      <c r="U9" s="17">
        <f t="shared" si="0"/>
        <v>0</v>
      </c>
      <c r="V9" s="17">
        <f t="shared" si="0"/>
        <v>0</v>
      </c>
      <c r="W9" s="17">
        <f t="shared" si="0"/>
        <v>0</v>
      </c>
      <c r="X9" s="17">
        <f t="shared" si="0"/>
        <v>0</v>
      </c>
      <c r="Y9" s="17">
        <f t="shared" ref="Y9:AF9" si="3">IFERROR(Y6/Y3,0)</f>
        <v>0</v>
      </c>
      <c r="Z9" s="17">
        <f t="shared" si="3"/>
        <v>0</v>
      </c>
      <c r="AA9" s="17">
        <f t="shared" si="3"/>
        <v>0</v>
      </c>
      <c r="AB9" s="17">
        <f t="shared" si="3"/>
        <v>0</v>
      </c>
      <c r="AC9" s="17">
        <f t="shared" si="3"/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</row>
    <row r="10" spans="1:34" x14ac:dyDescent="0.25">
      <c r="AB10" t="s">
        <v>10</v>
      </c>
    </row>
    <row r="12" spans="1:34" x14ac:dyDescent="0.25">
      <c r="M12" s="11"/>
      <c r="O12" s="11"/>
      <c r="Q12" s="11"/>
      <c r="R12" s="11"/>
      <c r="S12" s="11"/>
      <c r="T12" s="11"/>
      <c r="U12" s="11"/>
      <c r="V12" s="11"/>
      <c r="X12" s="11"/>
      <c r="Y12" s="11"/>
      <c r="Z12" s="11"/>
      <c r="AB12" s="11"/>
      <c r="AC12" s="11"/>
      <c r="AE12" s="11"/>
      <c r="AF12" s="11"/>
      <c r="AG12" s="11"/>
      <c r="AH12" s="11"/>
    </row>
    <row r="52" spans="1:17" x14ac:dyDescent="0.25">
      <c r="A52" s="12"/>
      <c r="B52" s="9">
        <v>43662</v>
      </c>
      <c r="C52" s="9">
        <v>43663</v>
      </c>
      <c r="D52" s="9">
        <v>43664</v>
      </c>
      <c r="E52" s="9">
        <v>43665</v>
      </c>
      <c r="F52" s="9">
        <v>43666</v>
      </c>
      <c r="G52" s="9">
        <v>43667</v>
      </c>
      <c r="H52" s="9">
        <v>43668</v>
      </c>
      <c r="I52" s="9">
        <v>43669</v>
      </c>
      <c r="J52" s="9"/>
      <c r="K52" s="9"/>
      <c r="L52" s="9"/>
      <c r="M52" s="9"/>
      <c r="N52" s="9"/>
      <c r="O52" s="9"/>
      <c r="P52" s="9"/>
      <c r="Q52" s="9"/>
    </row>
    <row r="53" spans="1:17" x14ac:dyDescent="0.25">
      <c r="A53" s="13" t="s">
        <v>0</v>
      </c>
      <c r="B53" s="21">
        <v>1985</v>
      </c>
      <c r="C53" s="21">
        <v>1877</v>
      </c>
      <c r="D53" s="21">
        <v>1853</v>
      </c>
      <c r="E53" s="21">
        <v>1921</v>
      </c>
      <c r="F53" s="21">
        <v>2031</v>
      </c>
      <c r="G53" s="21">
        <v>752</v>
      </c>
      <c r="H53" s="21">
        <v>1646</v>
      </c>
      <c r="I53" s="21">
        <v>1862</v>
      </c>
      <c r="J53" s="21"/>
      <c r="K53" s="21"/>
      <c r="L53" s="21"/>
      <c r="M53" s="21"/>
      <c r="N53" s="5"/>
      <c r="O53" s="5"/>
      <c r="P53" s="5"/>
      <c r="Q53" s="5"/>
    </row>
    <row r="54" spans="1:17" x14ac:dyDescent="0.25">
      <c r="A54" s="14" t="s">
        <v>1</v>
      </c>
      <c r="B54" s="22">
        <v>0</v>
      </c>
      <c r="C54" s="22">
        <v>1</v>
      </c>
      <c r="D54" s="22">
        <v>3</v>
      </c>
      <c r="E54" s="22">
        <v>1</v>
      </c>
      <c r="F54" s="22">
        <v>0</v>
      </c>
      <c r="G54" s="22">
        <v>0</v>
      </c>
      <c r="H54" s="22">
        <v>0</v>
      </c>
      <c r="I54" s="22">
        <v>2</v>
      </c>
      <c r="J54" s="22"/>
      <c r="K54" s="22"/>
      <c r="L54" s="22"/>
      <c r="M54" s="22"/>
      <c r="N54" s="6"/>
      <c r="O54" s="6"/>
      <c r="P54" s="6"/>
      <c r="Q54" s="6"/>
    </row>
    <row r="55" spans="1:17" x14ac:dyDescent="0.25">
      <c r="A55" s="12"/>
      <c r="B55" s="9">
        <v>43662</v>
      </c>
      <c r="C55" s="9">
        <v>43663</v>
      </c>
      <c r="D55" s="9">
        <v>43664</v>
      </c>
      <c r="E55" s="9">
        <v>43665</v>
      </c>
      <c r="F55" s="9">
        <v>43666</v>
      </c>
      <c r="G55" s="9">
        <v>43667</v>
      </c>
      <c r="H55" s="9">
        <v>43668</v>
      </c>
      <c r="I55" s="9">
        <v>43669</v>
      </c>
      <c r="J55" s="9"/>
      <c r="K55" s="9"/>
      <c r="L55" s="9"/>
      <c r="M55" s="9"/>
      <c r="N55" s="9"/>
      <c r="O55" s="9"/>
      <c r="P55" s="9"/>
      <c r="Q55" s="9"/>
    </row>
    <row r="56" spans="1:17" x14ac:dyDescent="0.25">
      <c r="A56" s="13" t="s">
        <v>0</v>
      </c>
      <c r="B56" s="21">
        <v>333</v>
      </c>
      <c r="C56" s="21">
        <v>364</v>
      </c>
      <c r="D56" s="21">
        <v>384</v>
      </c>
      <c r="E56" s="21">
        <v>383</v>
      </c>
      <c r="F56" s="21">
        <v>477</v>
      </c>
      <c r="G56" s="21">
        <v>153</v>
      </c>
      <c r="H56" s="21">
        <v>318</v>
      </c>
      <c r="I56" s="21">
        <v>330</v>
      </c>
      <c r="J56" s="21"/>
      <c r="K56" s="21"/>
      <c r="L56" s="21"/>
      <c r="M56" s="21"/>
      <c r="N56" s="5"/>
      <c r="O56" s="5"/>
      <c r="P56" s="5"/>
      <c r="Q56" s="5"/>
    </row>
    <row r="57" spans="1:17" x14ac:dyDescent="0.25">
      <c r="A57" s="14" t="s">
        <v>1</v>
      </c>
      <c r="B57" s="22">
        <v>0</v>
      </c>
      <c r="C57" s="22">
        <v>0</v>
      </c>
      <c r="D57" s="22">
        <v>1</v>
      </c>
      <c r="E57" s="22">
        <v>1</v>
      </c>
      <c r="F57" s="22">
        <v>0</v>
      </c>
      <c r="G57" s="22">
        <v>0</v>
      </c>
      <c r="H57" s="22">
        <v>0</v>
      </c>
      <c r="I57" s="22">
        <v>2</v>
      </c>
      <c r="J57" s="22"/>
      <c r="K57" s="22"/>
      <c r="L57" s="22"/>
      <c r="M57" s="22"/>
      <c r="N57" s="6"/>
      <c r="O57" s="6"/>
      <c r="P57" s="6"/>
      <c r="Q57" s="6"/>
    </row>
    <row r="58" spans="1:17" x14ac:dyDescent="0.25">
      <c r="A58" s="12"/>
      <c r="B58" s="9">
        <v>43662</v>
      </c>
      <c r="C58" s="9">
        <v>43663</v>
      </c>
      <c r="D58" s="9">
        <v>43664</v>
      </c>
      <c r="E58" s="9">
        <v>43665</v>
      </c>
      <c r="F58" s="9">
        <v>43666</v>
      </c>
      <c r="G58" s="9">
        <v>43667</v>
      </c>
      <c r="H58" s="9">
        <v>43668</v>
      </c>
      <c r="I58" s="9">
        <v>43669</v>
      </c>
      <c r="J58" s="9"/>
      <c r="K58" s="9"/>
      <c r="L58" s="9"/>
      <c r="M58" s="9"/>
      <c r="N58" s="9"/>
      <c r="O58" s="9"/>
      <c r="P58" s="9"/>
      <c r="Q58" s="9"/>
    </row>
    <row r="59" spans="1:17" x14ac:dyDescent="0.25">
      <c r="A59" s="15" t="s">
        <v>0</v>
      </c>
      <c r="B59" s="10">
        <v>0.1677581863979849</v>
      </c>
      <c r="C59" s="10">
        <v>0.19392647842301544</v>
      </c>
      <c r="D59" s="10">
        <v>0.20723151645979493</v>
      </c>
      <c r="E59" s="10">
        <v>0.1993753253513795</v>
      </c>
      <c r="F59" s="10">
        <v>0.23485967503692762</v>
      </c>
      <c r="G59" s="10">
        <v>0.20345744680851063</v>
      </c>
      <c r="H59" s="10">
        <v>0.19319562575941676</v>
      </c>
      <c r="I59" s="10">
        <v>0.17722878625134264</v>
      </c>
      <c r="J59" s="10"/>
      <c r="K59" s="10"/>
      <c r="L59" s="10"/>
      <c r="M59" s="10"/>
      <c r="N59" s="10"/>
      <c r="O59" s="10"/>
      <c r="P59" s="10"/>
      <c r="Q59" s="10"/>
    </row>
    <row r="60" spans="1:17" x14ac:dyDescent="0.25">
      <c r="A60" s="16" t="s">
        <v>1</v>
      </c>
      <c r="B60" s="17">
        <v>0</v>
      </c>
      <c r="C60" s="17">
        <v>0</v>
      </c>
      <c r="D60" s="17">
        <v>0.33333333333333331</v>
      </c>
      <c r="E60" s="17">
        <v>1</v>
      </c>
      <c r="F60" s="17">
        <v>0</v>
      </c>
      <c r="G60" s="17">
        <v>0</v>
      </c>
      <c r="H60" s="17">
        <v>0</v>
      </c>
      <c r="I60" s="17">
        <v>1</v>
      </c>
      <c r="J60" s="17"/>
      <c r="K60" s="17"/>
      <c r="L60" s="17"/>
      <c r="M60" s="17"/>
      <c r="N60" s="17"/>
      <c r="O60" s="17"/>
      <c r="P60" s="17"/>
      <c r="Q60" s="1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FA1C-3C01-4B9A-8337-B7FE60BE5B14}">
  <sheetPr codeName="Planilha5"/>
  <dimension ref="A1:AB90"/>
  <sheetViews>
    <sheetView showGridLines="0" topLeftCell="A22" zoomScale="80" zoomScaleNormal="80" workbookViewId="0">
      <selection activeCell="O50" sqref="A42:O50"/>
    </sheetView>
  </sheetViews>
  <sheetFormatPr defaultRowHeight="15" x14ac:dyDescent="0.25"/>
  <cols>
    <col min="1" max="1" width="10.85546875" style="1" bestFit="1" customWidth="1"/>
    <col min="2" max="2" width="7" bestFit="1" customWidth="1"/>
    <col min="3" max="14" width="6.7109375" bestFit="1" customWidth="1"/>
    <col min="15" max="15" width="7" bestFit="1" customWidth="1"/>
    <col min="16" max="19" width="6.7109375" bestFit="1" customWidth="1"/>
    <col min="20" max="21" width="7" bestFit="1" customWidth="1"/>
    <col min="22" max="26" width="6.5703125" bestFit="1" customWidth="1"/>
  </cols>
  <sheetData>
    <row r="1" spans="1:28" s="1" customFormat="1" x14ac:dyDescent="0.2">
      <c r="A1" s="18"/>
      <c r="B1" s="9">
        <v>43647</v>
      </c>
      <c r="C1" s="9">
        <v>43648</v>
      </c>
      <c r="D1" s="9">
        <v>43649</v>
      </c>
      <c r="E1" s="9">
        <v>43650</v>
      </c>
      <c r="F1" s="9">
        <v>43651</v>
      </c>
      <c r="G1" s="9">
        <v>43652</v>
      </c>
      <c r="H1" s="9">
        <v>43654</v>
      </c>
      <c r="I1" s="9">
        <v>43655</v>
      </c>
      <c r="J1" s="9">
        <v>43656</v>
      </c>
      <c r="K1" s="9">
        <v>43657</v>
      </c>
      <c r="L1" s="9">
        <v>43658</v>
      </c>
      <c r="M1" s="9">
        <v>43659</v>
      </c>
      <c r="N1" s="9">
        <v>43661</v>
      </c>
      <c r="O1" s="9">
        <v>43662</v>
      </c>
      <c r="P1" s="9">
        <v>43663</v>
      </c>
      <c r="Q1" s="9">
        <v>43664</v>
      </c>
      <c r="R1" s="9">
        <v>43665</v>
      </c>
      <c r="S1" s="9">
        <v>43666</v>
      </c>
      <c r="T1" s="9">
        <v>43668</v>
      </c>
      <c r="U1" s="9">
        <v>43669</v>
      </c>
      <c r="V1" s="9">
        <v>43670</v>
      </c>
      <c r="W1" s="9">
        <v>43671</v>
      </c>
      <c r="X1" s="9">
        <v>43672</v>
      </c>
      <c r="Y1" s="9">
        <v>43673</v>
      </c>
      <c r="Z1" s="9">
        <v>43675</v>
      </c>
      <c r="AA1" s="9">
        <v>43676</v>
      </c>
      <c r="AB1" s="9">
        <v>43677</v>
      </c>
    </row>
    <row r="2" spans="1:28" x14ac:dyDescent="0.25">
      <c r="A2" s="13" t="s">
        <v>0</v>
      </c>
      <c r="B2" s="21">
        <v>494</v>
      </c>
      <c r="C2" s="21">
        <v>158</v>
      </c>
      <c r="D2" s="21">
        <v>531</v>
      </c>
      <c r="E2" s="21">
        <v>489</v>
      </c>
      <c r="F2" s="21">
        <v>494</v>
      </c>
      <c r="G2" s="21">
        <v>595</v>
      </c>
      <c r="H2" s="21">
        <v>490</v>
      </c>
      <c r="I2" s="21">
        <v>0</v>
      </c>
      <c r="J2" s="21">
        <v>517</v>
      </c>
      <c r="K2" s="21">
        <v>430</v>
      </c>
      <c r="L2" s="21">
        <v>513</v>
      </c>
      <c r="M2" s="21">
        <v>535</v>
      </c>
      <c r="N2" s="21">
        <v>443</v>
      </c>
      <c r="O2" s="21">
        <v>483</v>
      </c>
      <c r="P2" s="21">
        <v>492</v>
      </c>
      <c r="Q2" s="21">
        <v>430</v>
      </c>
      <c r="R2" s="5">
        <v>497</v>
      </c>
      <c r="S2" s="5">
        <v>560</v>
      </c>
      <c r="T2" s="5">
        <v>519</v>
      </c>
      <c r="U2" s="5">
        <v>447</v>
      </c>
      <c r="V2" s="5">
        <v>474</v>
      </c>
      <c r="W2" s="5">
        <v>462</v>
      </c>
      <c r="X2" s="5">
        <v>458</v>
      </c>
      <c r="Y2" s="5">
        <v>486</v>
      </c>
      <c r="Z2" s="5">
        <v>498</v>
      </c>
      <c r="AA2" s="5">
        <v>507</v>
      </c>
      <c r="AB2" s="5">
        <v>469</v>
      </c>
    </row>
    <row r="3" spans="1:28" x14ac:dyDescent="0.25">
      <c r="A3" s="14" t="s">
        <v>1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</row>
    <row r="4" spans="1:28" s="1" customFormat="1" x14ac:dyDescent="0.2">
      <c r="A4" s="18"/>
      <c r="B4" s="9">
        <v>43647</v>
      </c>
      <c r="C4" s="9">
        <v>43648</v>
      </c>
      <c r="D4" s="9">
        <v>43649</v>
      </c>
      <c r="E4" s="9">
        <v>43650</v>
      </c>
      <c r="F4" s="9">
        <v>43651</v>
      </c>
      <c r="G4" s="9">
        <v>43652</v>
      </c>
      <c r="H4" s="9">
        <v>43654</v>
      </c>
      <c r="I4" s="9">
        <v>43655</v>
      </c>
      <c r="J4" s="9">
        <v>43656</v>
      </c>
      <c r="K4" s="9">
        <v>43657</v>
      </c>
      <c r="L4" s="9">
        <v>43658</v>
      </c>
      <c r="M4" s="9">
        <v>43659</v>
      </c>
      <c r="N4" s="9">
        <v>43661</v>
      </c>
      <c r="O4" s="9">
        <v>43662</v>
      </c>
      <c r="P4" s="9">
        <v>43663</v>
      </c>
      <c r="Q4" s="9">
        <v>43664</v>
      </c>
      <c r="R4" s="9">
        <v>43665</v>
      </c>
      <c r="S4" s="9">
        <v>43666</v>
      </c>
      <c r="T4" s="9">
        <v>43668</v>
      </c>
      <c r="U4" s="9">
        <v>43669</v>
      </c>
      <c r="V4" s="9">
        <v>43670</v>
      </c>
      <c r="W4" s="9">
        <v>43671</v>
      </c>
      <c r="X4" s="9">
        <v>43672</v>
      </c>
      <c r="Y4" s="9">
        <v>43673</v>
      </c>
      <c r="Z4" s="9">
        <v>43675</v>
      </c>
      <c r="AA4" s="9">
        <v>43676</v>
      </c>
      <c r="AB4" s="9">
        <v>43677</v>
      </c>
    </row>
    <row r="5" spans="1:28" x14ac:dyDescent="0.25">
      <c r="A5" s="13" t="s">
        <v>0</v>
      </c>
      <c r="B5" s="21">
        <v>39</v>
      </c>
      <c r="C5" s="21">
        <v>23</v>
      </c>
      <c r="D5" s="21">
        <v>49</v>
      </c>
      <c r="E5" s="21">
        <v>24</v>
      </c>
      <c r="F5" s="21">
        <v>51</v>
      </c>
      <c r="G5" s="21">
        <v>57</v>
      </c>
      <c r="H5" s="21">
        <v>52</v>
      </c>
      <c r="I5" s="21">
        <v>0</v>
      </c>
      <c r="J5" s="21">
        <v>62</v>
      </c>
      <c r="K5" s="21">
        <v>44</v>
      </c>
      <c r="L5" s="21">
        <v>42</v>
      </c>
      <c r="M5" s="21">
        <v>45</v>
      </c>
      <c r="N5" s="21">
        <v>29</v>
      </c>
      <c r="O5" s="21">
        <v>39</v>
      </c>
      <c r="P5" s="21">
        <v>40</v>
      </c>
      <c r="Q5" s="21">
        <v>41</v>
      </c>
      <c r="R5" s="5">
        <v>53</v>
      </c>
      <c r="S5" s="5">
        <v>54</v>
      </c>
      <c r="T5" s="5">
        <v>44</v>
      </c>
      <c r="U5" s="5">
        <v>37</v>
      </c>
      <c r="V5" s="5">
        <v>49</v>
      </c>
      <c r="W5" s="5">
        <v>37</v>
      </c>
      <c r="X5" s="5">
        <v>31</v>
      </c>
      <c r="Y5" s="5">
        <v>51</v>
      </c>
      <c r="Z5" s="5">
        <v>44</v>
      </c>
      <c r="AA5" s="5">
        <v>35</v>
      </c>
      <c r="AB5" s="5">
        <v>34</v>
      </c>
    </row>
    <row r="6" spans="1:28" x14ac:dyDescent="0.25">
      <c r="A6" s="14" t="s">
        <v>1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</row>
    <row r="7" spans="1:28" s="1" customFormat="1" x14ac:dyDescent="0.2">
      <c r="A7" s="18"/>
      <c r="B7" s="9">
        <v>43647</v>
      </c>
      <c r="C7" s="9">
        <v>43648</v>
      </c>
      <c r="D7" s="9">
        <v>43649</v>
      </c>
      <c r="E7" s="9">
        <v>43650</v>
      </c>
      <c r="F7" s="9">
        <v>43651</v>
      </c>
      <c r="G7" s="9">
        <v>43652</v>
      </c>
      <c r="H7" s="9">
        <v>43654</v>
      </c>
      <c r="I7" s="9">
        <v>43655</v>
      </c>
      <c r="J7" s="9">
        <v>43656</v>
      </c>
      <c r="K7" s="9">
        <v>43657</v>
      </c>
      <c r="L7" s="9">
        <v>43658</v>
      </c>
      <c r="M7" s="9">
        <v>43659</v>
      </c>
      <c r="N7" s="9">
        <v>43661</v>
      </c>
      <c r="O7" s="9">
        <v>43662</v>
      </c>
      <c r="P7" s="9">
        <v>43663</v>
      </c>
      <c r="Q7" s="9">
        <v>43664</v>
      </c>
      <c r="R7" s="9">
        <v>43665</v>
      </c>
      <c r="S7" s="9">
        <v>43666</v>
      </c>
      <c r="T7" s="9">
        <v>43668</v>
      </c>
      <c r="U7" s="9">
        <v>43669</v>
      </c>
      <c r="V7" s="9">
        <v>43670</v>
      </c>
      <c r="W7" s="9">
        <v>43671</v>
      </c>
      <c r="X7" s="9">
        <v>43672</v>
      </c>
      <c r="Y7" s="9">
        <v>43673</v>
      </c>
      <c r="Z7" s="9">
        <v>43675</v>
      </c>
      <c r="AA7" s="9">
        <v>43676</v>
      </c>
      <c r="AB7" s="9">
        <v>43677</v>
      </c>
    </row>
    <row r="8" spans="1:28" x14ac:dyDescent="0.25">
      <c r="A8" s="19" t="s">
        <v>0</v>
      </c>
      <c r="B8" s="10">
        <v>7.8947368421052627E-2</v>
      </c>
      <c r="C8" s="10">
        <v>0.14556962025316456</v>
      </c>
      <c r="D8" s="10">
        <v>9.2278719397363471E-2</v>
      </c>
      <c r="E8" s="10">
        <v>4.9079754601226995E-2</v>
      </c>
      <c r="F8" s="10">
        <v>0.10323886639676114</v>
      </c>
      <c r="G8" s="10">
        <v>9.5798319327731099E-2</v>
      </c>
      <c r="H8" s="10">
        <v>0.10612244897959183</v>
      </c>
      <c r="I8" s="10">
        <v>0</v>
      </c>
      <c r="J8" s="10">
        <v>0.11992263056092843</v>
      </c>
      <c r="K8" s="10">
        <v>0.10232558139534884</v>
      </c>
      <c r="L8" s="10">
        <v>8.1871345029239762E-2</v>
      </c>
      <c r="M8" s="10">
        <v>8.4112149532710276E-2</v>
      </c>
      <c r="N8" s="10">
        <v>6.5462753950338598E-2</v>
      </c>
      <c r="O8" s="10">
        <v>8.0745341614906832E-2</v>
      </c>
      <c r="P8" s="10">
        <v>8.1300813008130079E-2</v>
      </c>
      <c r="Q8" s="10">
        <v>9.5348837209302331E-2</v>
      </c>
      <c r="R8" s="10">
        <v>0.10663983903420524</v>
      </c>
      <c r="S8" s="10">
        <v>9.6428571428571433E-2</v>
      </c>
      <c r="T8" s="10">
        <v>8.477842003853564E-2</v>
      </c>
      <c r="U8" s="10">
        <v>8.2774049217002238E-2</v>
      </c>
      <c r="V8" s="10">
        <v>0.10337552742616034</v>
      </c>
      <c r="W8" s="10">
        <v>8.0086580086580081E-2</v>
      </c>
      <c r="X8" s="10">
        <v>6.768558951965066E-2</v>
      </c>
      <c r="Y8" s="10">
        <v>0.10493827160493827</v>
      </c>
      <c r="Z8" s="10">
        <v>8.8353413654618476E-2</v>
      </c>
      <c r="AA8" s="10">
        <v>6.9033530571992116E-2</v>
      </c>
      <c r="AB8" s="10">
        <v>7.2494669509594878E-2</v>
      </c>
    </row>
    <row r="9" spans="1:28" x14ac:dyDescent="0.25">
      <c r="A9" s="14" t="s">
        <v>1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</row>
    <row r="13" spans="1:28" x14ac:dyDescent="0.25">
      <c r="N13" s="2"/>
      <c r="O13" s="2"/>
      <c r="P13" s="2"/>
      <c r="Q13" s="2"/>
      <c r="R13" s="2"/>
      <c r="S13" s="2"/>
      <c r="T13" s="2"/>
      <c r="U13" s="2"/>
    </row>
    <row r="42" spans="1:15" x14ac:dyDescent="0.25">
      <c r="A42" s="18"/>
      <c r="B42" s="9">
        <v>43662</v>
      </c>
      <c r="C42" s="9">
        <v>43663</v>
      </c>
      <c r="D42" s="9">
        <v>43664</v>
      </c>
      <c r="E42" s="9">
        <v>43665</v>
      </c>
      <c r="F42" s="9">
        <v>43666</v>
      </c>
      <c r="G42" s="9">
        <v>43668</v>
      </c>
      <c r="H42" s="9">
        <v>43669</v>
      </c>
      <c r="I42" s="9">
        <v>43670</v>
      </c>
      <c r="J42" s="9">
        <v>43671</v>
      </c>
      <c r="K42" s="9">
        <v>43672</v>
      </c>
      <c r="L42" s="9">
        <v>43673</v>
      </c>
      <c r="M42" s="9">
        <v>43675</v>
      </c>
      <c r="N42" s="9">
        <v>43676</v>
      </c>
      <c r="O42" s="9">
        <v>43677</v>
      </c>
    </row>
    <row r="43" spans="1:15" x14ac:dyDescent="0.25">
      <c r="A43" s="13" t="s">
        <v>0</v>
      </c>
      <c r="B43" s="21">
        <v>483</v>
      </c>
      <c r="C43" s="21">
        <v>492</v>
      </c>
      <c r="D43" s="21">
        <v>430</v>
      </c>
      <c r="E43" s="21">
        <v>497</v>
      </c>
      <c r="F43" s="21">
        <v>560</v>
      </c>
      <c r="G43" s="21">
        <v>519</v>
      </c>
      <c r="H43" s="21">
        <v>447</v>
      </c>
      <c r="I43" s="21">
        <v>474</v>
      </c>
      <c r="J43" s="21">
        <v>462</v>
      </c>
      <c r="K43" s="5">
        <v>458</v>
      </c>
      <c r="L43" s="5">
        <v>486</v>
      </c>
      <c r="M43" s="5">
        <v>498</v>
      </c>
      <c r="N43" s="5">
        <v>507</v>
      </c>
      <c r="O43" s="5">
        <v>469</v>
      </c>
    </row>
    <row r="44" spans="1:15" x14ac:dyDescent="0.25">
      <c r="A44" s="14" t="s">
        <v>1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</row>
    <row r="45" spans="1:15" x14ac:dyDescent="0.25">
      <c r="A45" s="18"/>
      <c r="B45" s="9">
        <v>43662</v>
      </c>
      <c r="C45" s="9">
        <v>43663</v>
      </c>
      <c r="D45" s="9">
        <v>43664</v>
      </c>
      <c r="E45" s="9">
        <v>43665</v>
      </c>
      <c r="F45" s="9">
        <v>43666</v>
      </c>
      <c r="G45" s="9">
        <v>43668</v>
      </c>
      <c r="H45" s="9">
        <v>43669</v>
      </c>
      <c r="I45" s="9">
        <v>43670</v>
      </c>
      <c r="J45" s="9">
        <v>43671</v>
      </c>
      <c r="K45" s="9">
        <v>43672</v>
      </c>
      <c r="L45" s="9">
        <v>43673</v>
      </c>
      <c r="M45" s="9">
        <v>43675</v>
      </c>
      <c r="N45" s="9">
        <v>43676</v>
      </c>
      <c r="O45" s="9">
        <v>43677</v>
      </c>
    </row>
    <row r="46" spans="1:15" x14ac:dyDescent="0.25">
      <c r="A46" s="13" t="s">
        <v>0</v>
      </c>
      <c r="B46" s="21">
        <v>39</v>
      </c>
      <c r="C46" s="21">
        <v>40</v>
      </c>
      <c r="D46" s="21">
        <v>41</v>
      </c>
      <c r="E46" s="21">
        <v>53</v>
      </c>
      <c r="F46" s="21">
        <v>54</v>
      </c>
      <c r="G46" s="21">
        <v>44</v>
      </c>
      <c r="H46" s="21">
        <v>37</v>
      </c>
      <c r="I46" s="21">
        <v>49</v>
      </c>
      <c r="J46" s="21">
        <v>37</v>
      </c>
      <c r="K46" s="5">
        <v>31</v>
      </c>
      <c r="L46" s="5">
        <v>51</v>
      </c>
      <c r="M46" s="5">
        <v>44</v>
      </c>
      <c r="N46" s="5">
        <v>35</v>
      </c>
      <c r="O46" s="5">
        <v>34</v>
      </c>
    </row>
    <row r="47" spans="1:15" x14ac:dyDescent="0.25">
      <c r="A47" s="14" t="s">
        <v>1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</row>
    <row r="48" spans="1:15" x14ac:dyDescent="0.25">
      <c r="A48" s="18"/>
      <c r="B48" s="9">
        <v>43662</v>
      </c>
      <c r="C48" s="9">
        <v>43663</v>
      </c>
      <c r="D48" s="9">
        <v>43664</v>
      </c>
      <c r="E48" s="9">
        <v>43665</v>
      </c>
      <c r="F48" s="9">
        <v>43666</v>
      </c>
      <c r="G48" s="9">
        <v>43668</v>
      </c>
      <c r="H48" s="9">
        <v>43669</v>
      </c>
      <c r="I48" s="9">
        <v>43670</v>
      </c>
      <c r="J48" s="9">
        <v>43671</v>
      </c>
      <c r="K48" s="9">
        <v>43672</v>
      </c>
      <c r="L48" s="9">
        <v>43673</v>
      </c>
      <c r="M48" s="9">
        <v>43675</v>
      </c>
      <c r="N48" s="9">
        <v>43676</v>
      </c>
      <c r="O48" s="9">
        <v>43677</v>
      </c>
    </row>
    <row r="49" spans="1:15" x14ac:dyDescent="0.25">
      <c r="A49" s="19" t="s">
        <v>0</v>
      </c>
      <c r="B49" s="10">
        <v>8.0745341614906832E-2</v>
      </c>
      <c r="C49" s="10">
        <v>8.1300813008130079E-2</v>
      </c>
      <c r="D49" s="10">
        <v>9.5348837209302331E-2</v>
      </c>
      <c r="E49" s="10">
        <v>0.10663983903420524</v>
      </c>
      <c r="F49" s="10">
        <v>9.6428571428571433E-2</v>
      </c>
      <c r="G49" s="10">
        <v>8.477842003853564E-2</v>
      </c>
      <c r="H49" s="10">
        <v>8.2774049217002238E-2</v>
      </c>
      <c r="I49" s="10">
        <v>0.10337552742616034</v>
      </c>
      <c r="J49" s="10">
        <v>8.0086580086580081E-2</v>
      </c>
      <c r="K49" s="10">
        <v>6.768558951965066E-2</v>
      </c>
      <c r="L49" s="10">
        <v>0.10493827160493827</v>
      </c>
      <c r="M49" s="10">
        <v>8.8353413654618476E-2</v>
      </c>
      <c r="N49" s="10">
        <v>6.9033530571992116E-2</v>
      </c>
      <c r="O49" s="10">
        <v>7.2494669509594878E-2</v>
      </c>
    </row>
    <row r="50" spans="1:15" x14ac:dyDescent="0.25">
      <c r="A50" s="14" t="s">
        <v>1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</row>
    <row r="80" spans="1:14" x14ac:dyDescent="0.25">
      <c r="A80" s="12"/>
      <c r="B80" s="9">
        <v>43511</v>
      </c>
      <c r="C80" s="9">
        <v>43512</v>
      </c>
      <c r="D80" s="9">
        <v>43514</v>
      </c>
      <c r="E80" s="9">
        <v>43515</v>
      </c>
      <c r="F80" s="9">
        <v>43516</v>
      </c>
      <c r="G80" s="9">
        <v>43517</v>
      </c>
      <c r="H80" s="9">
        <v>43518</v>
      </c>
      <c r="I80" s="9">
        <v>43519</v>
      </c>
      <c r="J80" s="9">
        <v>43521</v>
      </c>
      <c r="K80" s="9">
        <v>43522</v>
      </c>
      <c r="L80" s="9">
        <v>43523</v>
      </c>
      <c r="M80" s="9">
        <v>43524</v>
      </c>
      <c r="N80" s="9">
        <v>43465</v>
      </c>
    </row>
    <row r="81" spans="1:14" x14ac:dyDescent="0.25">
      <c r="A81" s="13" t="s">
        <v>0</v>
      </c>
      <c r="B81" s="5">
        <v>262</v>
      </c>
      <c r="C81" s="5">
        <v>343</v>
      </c>
      <c r="D81" s="5">
        <v>272</v>
      </c>
      <c r="E81" s="5">
        <v>262</v>
      </c>
      <c r="F81" s="5">
        <v>277</v>
      </c>
      <c r="G81" s="5">
        <v>328</v>
      </c>
      <c r="H81" s="5">
        <v>300</v>
      </c>
      <c r="I81" s="5">
        <v>324</v>
      </c>
      <c r="J81" s="5">
        <v>286</v>
      </c>
      <c r="K81" s="5">
        <v>261</v>
      </c>
      <c r="L81" s="5">
        <v>290</v>
      </c>
      <c r="M81" s="5">
        <v>268</v>
      </c>
      <c r="N81" s="5">
        <v>88</v>
      </c>
    </row>
    <row r="82" spans="1:14" x14ac:dyDescent="0.25">
      <c r="A82" s="14" t="s">
        <v>1</v>
      </c>
      <c r="B82" s="6">
        <v>38</v>
      </c>
      <c r="C82" s="6">
        <v>11</v>
      </c>
      <c r="D82" s="6">
        <v>4</v>
      </c>
      <c r="E82" s="6">
        <v>4</v>
      </c>
      <c r="F82" s="6">
        <v>1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131</v>
      </c>
    </row>
    <row r="83" spans="1:14" ht="1.5" customHeight="1" x14ac:dyDescent="0.25">
      <c r="A83" s="7"/>
      <c r="B83" s="8"/>
      <c r="C83" s="8"/>
      <c r="D83" s="7"/>
      <c r="E83" s="7"/>
      <c r="F83" s="3"/>
      <c r="G83" s="7"/>
      <c r="H83" s="4"/>
      <c r="I83" s="4"/>
      <c r="J83" s="3"/>
      <c r="K83" s="3"/>
      <c r="L83" s="3"/>
      <c r="M83" s="3"/>
      <c r="N83" s="3"/>
    </row>
    <row r="84" spans="1:14" x14ac:dyDescent="0.25">
      <c r="A84" s="12"/>
      <c r="B84" s="9">
        <v>43511</v>
      </c>
      <c r="C84" s="9">
        <v>43512</v>
      </c>
      <c r="D84" s="9">
        <v>43514</v>
      </c>
      <c r="E84" s="9">
        <v>43515</v>
      </c>
      <c r="F84" s="9">
        <v>43516</v>
      </c>
      <c r="G84" s="9">
        <v>43517</v>
      </c>
      <c r="H84" s="9">
        <v>43518</v>
      </c>
      <c r="I84" s="9">
        <v>43519</v>
      </c>
      <c r="J84" s="9">
        <v>43521</v>
      </c>
      <c r="K84" s="9">
        <v>43522</v>
      </c>
      <c r="L84" s="9">
        <v>43523</v>
      </c>
      <c r="M84" s="9">
        <v>43524</v>
      </c>
      <c r="N84" s="9">
        <v>43465</v>
      </c>
    </row>
    <row r="85" spans="1:14" x14ac:dyDescent="0.25">
      <c r="A85" s="13" t="s">
        <v>0</v>
      </c>
      <c r="B85" s="5">
        <v>9</v>
      </c>
      <c r="C85" s="5">
        <v>17</v>
      </c>
      <c r="D85" s="5">
        <v>26</v>
      </c>
      <c r="E85" s="5">
        <v>15</v>
      </c>
      <c r="F85" s="5">
        <v>18</v>
      </c>
      <c r="G85" s="5">
        <v>26</v>
      </c>
      <c r="H85" s="5">
        <v>24</v>
      </c>
      <c r="I85" s="5">
        <v>36</v>
      </c>
      <c r="J85" s="5">
        <v>18</v>
      </c>
      <c r="K85" s="5">
        <v>15</v>
      </c>
      <c r="L85" s="5">
        <v>24</v>
      </c>
      <c r="M85" s="5">
        <v>18</v>
      </c>
      <c r="N85" s="5">
        <v>12</v>
      </c>
    </row>
    <row r="86" spans="1:14" x14ac:dyDescent="0.25">
      <c r="A86" s="14" t="s">
        <v>1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15</v>
      </c>
    </row>
    <row r="87" spans="1:14" ht="2.25" customHeight="1" x14ac:dyDescent="0.25">
      <c r="A87" s="7"/>
      <c r="B87" s="8"/>
      <c r="C87" s="8"/>
      <c r="D87" s="7"/>
      <c r="E87" s="7"/>
      <c r="F87" s="3"/>
      <c r="G87" s="7"/>
      <c r="H87" s="3"/>
      <c r="I87" s="3"/>
      <c r="J87" s="3"/>
      <c r="K87" s="3"/>
      <c r="L87" s="3"/>
      <c r="M87" s="3"/>
      <c r="N87" s="3"/>
    </row>
    <row r="88" spans="1:14" x14ac:dyDescent="0.25">
      <c r="A88" s="12"/>
      <c r="B88" s="9">
        <v>43511</v>
      </c>
      <c r="C88" s="9">
        <v>43512</v>
      </c>
      <c r="D88" s="9">
        <v>43514</v>
      </c>
      <c r="E88" s="9">
        <v>43515</v>
      </c>
      <c r="F88" s="9">
        <v>43516</v>
      </c>
      <c r="G88" s="9">
        <v>43517</v>
      </c>
      <c r="H88" s="9">
        <v>43518</v>
      </c>
      <c r="I88" s="9">
        <v>43519</v>
      </c>
      <c r="J88" s="9">
        <v>43521</v>
      </c>
      <c r="K88" s="9">
        <v>43522</v>
      </c>
      <c r="L88" s="9">
        <v>43523</v>
      </c>
      <c r="M88" s="9">
        <v>43524</v>
      </c>
      <c r="N88" s="9">
        <v>43465</v>
      </c>
    </row>
    <row r="89" spans="1:14" x14ac:dyDescent="0.25">
      <c r="A89" s="15" t="s">
        <v>0</v>
      </c>
      <c r="B89" s="10">
        <v>3.4351145038167941E-2</v>
      </c>
      <c r="C89" s="10">
        <v>4.9562682215743441E-2</v>
      </c>
      <c r="D89" s="10">
        <v>9.5588235294117641E-2</v>
      </c>
      <c r="E89" s="10">
        <v>5.7251908396946563E-2</v>
      </c>
      <c r="F89" s="10">
        <v>6.4981949458483748E-2</v>
      </c>
      <c r="G89" s="10">
        <v>7.926829268292683E-2</v>
      </c>
      <c r="H89" s="10">
        <v>0.08</v>
      </c>
      <c r="I89" s="10">
        <v>0.1111111111111111</v>
      </c>
      <c r="J89" s="10">
        <v>6.2937062937062943E-2</v>
      </c>
      <c r="K89" s="10">
        <v>5.7471264367816091E-2</v>
      </c>
      <c r="L89" s="10">
        <v>8.2758620689655171E-2</v>
      </c>
      <c r="M89" s="10">
        <v>6.7164179104477612E-2</v>
      </c>
      <c r="N89" s="10">
        <v>0.13636363636363635</v>
      </c>
    </row>
    <row r="90" spans="1:14" x14ac:dyDescent="0.25">
      <c r="A90" s="16" t="s">
        <v>1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0.11450381679389313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F60"/>
  <sheetViews>
    <sheetView showGridLines="0" topLeftCell="A28" zoomScale="85" zoomScaleNormal="85" workbookViewId="0">
      <selection activeCell="U54" sqref="U54"/>
    </sheetView>
  </sheetViews>
  <sheetFormatPr defaultColWidth="11" defaultRowHeight="15" x14ac:dyDescent="0.25"/>
  <cols>
    <col min="1" max="1" width="10.85546875" style="1" bestFit="1" customWidth="1"/>
    <col min="2" max="11" width="7" style="1" bestFit="1" customWidth="1"/>
    <col min="12" max="14" width="7" bestFit="1" customWidth="1"/>
    <col min="15" max="15" width="6" bestFit="1" customWidth="1"/>
    <col min="16" max="21" width="7" style="1" bestFit="1" customWidth="1"/>
    <col min="22" max="22" width="6" style="1" bestFit="1" customWidth="1"/>
    <col min="23" max="28" width="7" style="1" bestFit="1" customWidth="1"/>
    <col min="29" max="29" width="6" style="1" bestFit="1" customWidth="1"/>
    <col min="30" max="31" width="7" style="1" bestFit="1" customWidth="1"/>
    <col min="32" max="32" width="6" style="1" bestFit="1" customWidth="1"/>
    <col min="33" max="16384" width="11" style="1"/>
  </cols>
  <sheetData>
    <row r="1" spans="1:32" ht="15" customHeight="1" x14ac:dyDescent="0.2">
      <c r="A1" s="18"/>
      <c r="B1" s="9">
        <v>43647</v>
      </c>
      <c r="C1" s="9">
        <v>43648</v>
      </c>
      <c r="D1" s="9">
        <v>43649</v>
      </c>
      <c r="E1" s="9">
        <v>43650</v>
      </c>
      <c r="F1" s="9">
        <v>43651</v>
      </c>
      <c r="G1" s="9">
        <v>43652</v>
      </c>
      <c r="H1" s="9">
        <v>43653</v>
      </c>
      <c r="I1" s="9">
        <v>43654</v>
      </c>
      <c r="J1" s="9">
        <v>43655</v>
      </c>
      <c r="K1" s="9">
        <v>43656</v>
      </c>
      <c r="L1" s="9">
        <v>43657</v>
      </c>
      <c r="M1" s="9">
        <v>43658</v>
      </c>
      <c r="N1" s="9">
        <v>43659</v>
      </c>
      <c r="O1" s="9">
        <v>43660</v>
      </c>
      <c r="P1" s="9">
        <v>43661</v>
      </c>
      <c r="Q1" s="9">
        <v>43662</v>
      </c>
      <c r="R1" s="9">
        <v>43663</v>
      </c>
      <c r="S1" s="9">
        <v>43664</v>
      </c>
      <c r="T1" s="9">
        <v>43665</v>
      </c>
      <c r="U1" s="9">
        <v>43666</v>
      </c>
      <c r="V1" s="9">
        <v>43667</v>
      </c>
      <c r="W1" s="9">
        <v>43668</v>
      </c>
      <c r="X1" s="9">
        <v>43669</v>
      </c>
      <c r="Y1" s="9">
        <v>43670</v>
      </c>
      <c r="Z1" s="9">
        <v>43671</v>
      </c>
      <c r="AA1" s="9">
        <v>43672</v>
      </c>
      <c r="AB1" s="9">
        <v>43673</v>
      </c>
      <c r="AC1" s="9">
        <v>43674</v>
      </c>
      <c r="AD1" s="9">
        <v>43675</v>
      </c>
      <c r="AE1" s="9">
        <v>43676</v>
      </c>
      <c r="AF1" s="9">
        <v>43677</v>
      </c>
    </row>
    <row r="2" spans="1:32" ht="15" customHeight="1" x14ac:dyDescent="0.2">
      <c r="A2" s="13" t="s">
        <v>0</v>
      </c>
      <c r="B2" s="21">
        <v>3495</v>
      </c>
      <c r="C2" s="21">
        <v>2572</v>
      </c>
      <c r="D2" s="21">
        <v>3015</v>
      </c>
      <c r="E2" s="21">
        <v>2693</v>
      </c>
      <c r="F2" s="21">
        <v>3039</v>
      </c>
      <c r="G2" s="21">
        <v>3510</v>
      </c>
      <c r="H2" s="21">
        <v>594</v>
      </c>
      <c r="I2" s="21">
        <v>3355</v>
      </c>
      <c r="J2" s="21">
        <v>3184</v>
      </c>
      <c r="K2" s="21">
        <v>3061</v>
      </c>
      <c r="L2" s="21">
        <v>3284</v>
      </c>
      <c r="M2" s="21">
        <v>3010</v>
      </c>
      <c r="N2" s="21">
        <v>3058</v>
      </c>
      <c r="O2" s="21">
        <v>640</v>
      </c>
      <c r="P2" s="21">
        <v>2848</v>
      </c>
      <c r="Q2" s="21">
        <v>2840</v>
      </c>
      <c r="R2" s="21">
        <v>2787</v>
      </c>
      <c r="S2" s="21">
        <v>2905</v>
      </c>
      <c r="T2" s="21">
        <v>2621</v>
      </c>
      <c r="U2" s="21">
        <v>2924</v>
      </c>
      <c r="V2" s="21">
        <v>676</v>
      </c>
      <c r="W2" s="21">
        <v>3192</v>
      </c>
      <c r="X2" s="21">
        <v>2881</v>
      </c>
      <c r="Y2" s="21">
        <v>2811</v>
      </c>
      <c r="Z2" s="21">
        <v>3032</v>
      </c>
      <c r="AA2" s="21">
        <v>2769</v>
      </c>
      <c r="AB2" s="21">
        <v>2520</v>
      </c>
      <c r="AC2" s="21">
        <v>646</v>
      </c>
      <c r="AD2" s="21">
        <v>3117</v>
      </c>
      <c r="AE2" s="21">
        <v>1848</v>
      </c>
      <c r="AF2" s="5">
        <v>2831</v>
      </c>
    </row>
    <row r="3" spans="1:32" ht="12.75" customHeight="1" x14ac:dyDescent="0.25">
      <c r="A3" s="14" t="s">
        <v>1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1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6">
        <v>0</v>
      </c>
    </row>
    <row r="4" spans="1:32" ht="15" customHeight="1" x14ac:dyDescent="0.2">
      <c r="A4" s="18"/>
      <c r="B4" s="9">
        <v>43647</v>
      </c>
      <c r="C4" s="9">
        <v>43648</v>
      </c>
      <c r="D4" s="9">
        <v>43649</v>
      </c>
      <c r="E4" s="9">
        <v>43650</v>
      </c>
      <c r="F4" s="9">
        <v>43651</v>
      </c>
      <c r="G4" s="9">
        <v>43652</v>
      </c>
      <c r="H4" s="9">
        <v>43653</v>
      </c>
      <c r="I4" s="9">
        <v>43654</v>
      </c>
      <c r="J4" s="9">
        <v>43655</v>
      </c>
      <c r="K4" s="9">
        <v>43656</v>
      </c>
      <c r="L4" s="9">
        <v>43657</v>
      </c>
      <c r="M4" s="9">
        <v>43658</v>
      </c>
      <c r="N4" s="9">
        <v>43659</v>
      </c>
      <c r="O4" s="9">
        <v>43660</v>
      </c>
      <c r="P4" s="9">
        <v>43661</v>
      </c>
      <c r="Q4" s="9">
        <v>43662</v>
      </c>
      <c r="R4" s="9">
        <v>43663</v>
      </c>
      <c r="S4" s="9">
        <v>43664</v>
      </c>
      <c r="T4" s="9">
        <v>43665</v>
      </c>
      <c r="U4" s="9">
        <v>43666</v>
      </c>
      <c r="V4" s="9">
        <v>43667</v>
      </c>
      <c r="W4" s="9">
        <v>43668</v>
      </c>
      <c r="X4" s="9">
        <v>43669</v>
      </c>
      <c r="Y4" s="9">
        <v>43670</v>
      </c>
      <c r="Z4" s="9">
        <v>43671</v>
      </c>
      <c r="AA4" s="9">
        <v>43672</v>
      </c>
      <c r="AB4" s="9">
        <v>43673</v>
      </c>
      <c r="AC4" s="9">
        <v>43674</v>
      </c>
      <c r="AD4" s="9">
        <v>43675</v>
      </c>
      <c r="AE4" s="9">
        <v>43676</v>
      </c>
      <c r="AF4" s="9">
        <v>43677</v>
      </c>
    </row>
    <row r="5" spans="1:32" ht="15" customHeight="1" x14ac:dyDescent="0.2">
      <c r="A5" s="13" t="s">
        <v>0</v>
      </c>
      <c r="B5" s="21">
        <v>20</v>
      </c>
      <c r="C5" s="21">
        <v>15</v>
      </c>
      <c r="D5" s="21">
        <v>30</v>
      </c>
      <c r="E5" s="21">
        <v>30</v>
      </c>
      <c r="F5" s="21">
        <v>30</v>
      </c>
      <c r="G5" s="21">
        <v>26</v>
      </c>
      <c r="H5" s="21">
        <v>5</v>
      </c>
      <c r="I5" s="21">
        <v>33</v>
      </c>
      <c r="J5" s="21">
        <v>45</v>
      </c>
      <c r="K5" s="21">
        <v>35</v>
      </c>
      <c r="L5" s="21">
        <v>40</v>
      </c>
      <c r="M5" s="21">
        <v>40</v>
      </c>
      <c r="N5" s="21">
        <v>34</v>
      </c>
      <c r="O5" s="21">
        <v>9</v>
      </c>
      <c r="P5" s="21">
        <v>28</v>
      </c>
      <c r="Q5" s="21">
        <v>30</v>
      </c>
      <c r="R5" s="21">
        <v>35</v>
      </c>
      <c r="S5" s="21">
        <v>31</v>
      </c>
      <c r="T5" s="21">
        <v>19</v>
      </c>
      <c r="U5" s="21">
        <v>30</v>
      </c>
      <c r="V5" s="21">
        <v>4</v>
      </c>
      <c r="W5" s="21">
        <v>18</v>
      </c>
      <c r="X5" s="21">
        <v>19</v>
      </c>
      <c r="Y5" s="21">
        <v>17</v>
      </c>
      <c r="Z5" s="21">
        <v>27</v>
      </c>
      <c r="AA5" s="21">
        <v>18</v>
      </c>
      <c r="AB5" s="21">
        <v>27</v>
      </c>
      <c r="AC5" s="21">
        <v>6</v>
      </c>
      <c r="AD5" s="21">
        <v>20</v>
      </c>
      <c r="AE5" s="21">
        <v>15</v>
      </c>
      <c r="AF5" s="5">
        <v>18</v>
      </c>
    </row>
    <row r="6" spans="1:32" ht="15" customHeight="1" x14ac:dyDescent="0.25">
      <c r="A6" s="14" t="s">
        <v>1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6">
        <v>0</v>
      </c>
    </row>
    <row r="7" spans="1:32" ht="15" customHeight="1" x14ac:dyDescent="0.2">
      <c r="A7" s="18"/>
      <c r="B7" s="9">
        <v>43647</v>
      </c>
      <c r="C7" s="9">
        <v>43648</v>
      </c>
      <c r="D7" s="9">
        <v>43649</v>
      </c>
      <c r="E7" s="9">
        <v>43650</v>
      </c>
      <c r="F7" s="9">
        <v>43651</v>
      </c>
      <c r="G7" s="9">
        <v>43652</v>
      </c>
      <c r="H7" s="9">
        <v>43653</v>
      </c>
      <c r="I7" s="9">
        <v>43654</v>
      </c>
      <c r="J7" s="9">
        <v>43655</v>
      </c>
      <c r="K7" s="9">
        <v>43656</v>
      </c>
      <c r="L7" s="9">
        <v>43657</v>
      </c>
      <c r="M7" s="9">
        <v>43658</v>
      </c>
      <c r="N7" s="9">
        <v>43659</v>
      </c>
      <c r="O7" s="9">
        <v>43660</v>
      </c>
      <c r="P7" s="9">
        <v>43661</v>
      </c>
      <c r="Q7" s="9">
        <v>43662</v>
      </c>
      <c r="R7" s="9">
        <v>43663</v>
      </c>
      <c r="S7" s="9">
        <v>43664</v>
      </c>
      <c r="T7" s="9">
        <v>43665</v>
      </c>
      <c r="U7" s="9">
        <v>43666</v>
      </c>
      <c r="V7" s="9">
        <v>43667</v>
      </c>
      <c r="W7" s="9">
        <v>43668</v>
      </c>
      <c r="X7" s="9">
        <v>43669</v>
      </c>
      <c r="Y7" s="9">
        <v>43670</v>
      </c>
      <c r="Z7" s="9">
        <v>43671</v>
      </c>
      <c r="AA7" s="9">
        <v>43672</v>
      </c>
      <c r="AB7" s="9">
        <v>43673</v>
      </c>
      <c r="AC7" s="9">
        <v>43674</v>
      </c>
      <c r="AD7" s="9">
        <v>43675</v>
      </c>
      <c r="AE7" s="9">
        <v>43676</v>
      </c>
      <c r="AF7" s="9">
        <v>43677</v>
      </c>
    </row>
    <row r="8" spans="1:32" ht="15" customHeight="1" x14ac:dyDescent="0.2">
      <c r="A8" s="19" t="s">
        <v>0</v>
      </c>
      <c r="B8" s="10">
        <f>IFERROR(B5/B2,0)</f>
        <v>5.7224606580829757E-3</v>
      </c>
      <c r="C8" s="10">
        <f t="shared" ref="C8:E8" si="0">IFERROR(C5/C2,0)</f>
        <v>5.8320373250388803E-3</v>
      </c>
      <c r="D8" s="10">
        <f t="shared" si="0"/>
        <v>9.9502487562189053E-3</v>
      </c>
      <c r="E8" s="10">
        <f t="shared" si="0"/>
        <v>1.1139992573338284E-2</v>
      </c>
      <c r="F8" s="10">
        <f t="shared" ref="F8:I8" si="1">IFERROR(F5/F2,0)</f>
        <v>9.8716683119447184E-3</v>
      </c>
      <c r="G8" s="10">
        <f t="shared" si="1"/>
        <v>7.4074074074074077E-3</v>
      </c>
      <c r="H8" s="10">
        <f t="shared" si="1"/>
        <v>8.4175084175084174E-3</v>
      </c>
      <c r="I8" s="10">
        <f t="shared" si="1"/>
        <v>9.8360655737704927E-3</v>
      </c>
      <c r="J8" s="10">
        <f t="shared" ref="J8:Q8" si="2">IFERROR(J5/J2,0)</f>
        <v>1.4133165829145729E-2</v>
      </c>
      <c r="K8" s="10">
        <f t="shared" si="2"/>
        <v>1.1434171839268212E-2</v>
      </c>
      <c r="L8" s="10">
        <f t="shared" si="2"/>
        <v>1.2180267965895249E-2</v>
      </c>
      <c r="M8" s="10">
        <f t="shared" si="2"/>
        <v>1.3289036544850499E-2</v>
      </c>
      <c r="N8" s="10">
        <f t="shared" si="2"/>
        <v>1.1118378024852845E-2</v>
      </c>
      <c r="O8" s="10">
        <f t="shared" si="2"/>
        <v>1.40625E-2</v>
      </c>
      <c r="P8" s="10">
        <f t="shared" si="2"/>
        <v>9.8314606741573031E-3</v>
      </c>
      <c r="Q8" s="10">
        <f t="shared" si="2"/>
        <v>1.0563380281690141E-2</v>
      </c>
      <c r="R8" s="10">
        <f t="shared" ref="R8:W8" si="3">IFERROR(R5/R2,0)</f>
        <v>1.2558306422676713E-2</v>
      </c>
      <c r="S8" s="10">
        <f t="shared" si="3"/>
        <v>1.0671256454388985E-2</v>
      </c>
      <c r="T8" s="10">
        <f t="shared" si="3"/>
        <v>7.2491415490270892E-3</v>
      </c>
      <c r="U8" s="10">
        <f t="shared" si="3"/>
        <v>1.0259917920656635E-2</v>
      </c>
      <c r="V8" s="10">
        <f t="shared" si="3"/>
        <v>5.9171597633136093E-3</v>
      </c>
      <c r="W8" s="10">
        <f t="shared" si="3"/>
        <v>5.6390977443609019E-3</v>
      </c>
      <c r="X8" s="10">
        <f>IFERROR(X5/X2,0)</f>
        <v>6.5949323151683441E-3</v>
      </c>
      <c r="Y8" s="10">
        <f t="shared" ref="Y8:AF8" si="4">IFERROR(Y5/Y2,0)</f>
        <v>6.0476698683742443E-3</v>
      </c>
      <c r="Z8" s="10">
        <f t="shared" si="4"/>
        <v>8.9050131926121379E-3</v>
      </c>
      <c r="AA8" s="10">
        <f t="shared" si="4"/>
        <v>6.5005417118093175E-3</v>
      </c>
      <c r="AB8" s="10">
        <f t="shared" si="4"/>
        <v>1.0714285714285714E-2</v>
      </c>
      <c r="AC8" s="10">
        <f t="shared" si="4"/>
        <v>9.2879256965944269E-3</v>
      </c>
      <c r="AD8" s="10">
        <f t="shared" si="4"/>
        <v>6.416426050689766E-3</v>
      </c>
      <c r="AE8" s="10">
        <f t="shared" si="4"/>
        <v>8.1168831168831161E-3</v>
      </c>
      <c r="AF8" s="10">
        <f t="shared" si="4"/>
        <v>6.3581773225008832E-3</v>
      </c>
    </row>
    <row r="9" spans="1:32" ht="15" customHeight="1" x14ac:dyDescent="0.2">
      <c r="A9" s="14" t="s">
        <v>1</v>
      </c>
      <c r="B9" s="17">
        <f t="shared" ref="B9:E9" si="5">IFERROR(B6/B3,0)</f>
        <v>0</v>
      </c>
      <c r="C9" s="17">
        <f t="shared" si="5"/>
        <v>0</v>
      </c>
      <c r="D9" s="17">
        <f t="shared" si="5"/>
        <v>0</v>
      </c>
      <c r="E9" s="17">
        <f t="shared" si="5"/>
        <v>0</v>
      </c>
      <c r="F9" s="17">
        <f t="shared" ref="F9:I9" si="6">IFERROR(F6/F3,0)</f>
        <v>0</v>
      </c>
      <c r="G9" s="17">
        <f t="shared" si="6"/>
        <v>0</v>
      </c>
      <c r="H9" s="17">
        <f t="shared" si="6"/>
        <v>0</v>
      </c>
      <c r="I9" s="17">
        <f t="shared" si="6"/>
        <v>0</v>
      </c>
      <c r="J9" s="17">
        <f t="shared" ref="J9:Q9" si="7">IFERROR(J6/J3,0)</f>
        <v>0</v>
      </c>
      <c r="K9" s="17">
        <f t="shared" si="7"/>
        <v>0</v>
      </c>
      <c r="L9" s="17">
        <f t="shared" si="7"/>
        <v>0</v>
      </c>
      <c r="M9" s="17">
        <f t="shared" si="7"/>
        <v>0</v>
      </c>
      <c r="N9" s="17">
        <f t="shared" si="7"/>
        <v>0</v>
      </c>
      <c r="O9" s="17">
        <f t="shared" si="7"/>
        <v>0</v>
      </c>
      <c r="P9" s="17">
        <f t="shared" si="7"/>
        <v>0</v>
      </c>
      <c r="Q9" s="17">
        <f t="shared" si="7"/>
        <v>0</v>
      </c>
      <c r="R9" s="17">
        <f t="shared" ref="R9:W9" si="8">IFERROR(R6/R3,0)</f>
        <v>0</v>
      </c>
      <c r="S9" s="17">
        <f t="shared" si="8"/>
        <v>0</v>
      </c>
      <c r="T9" s="17">
        <f t="shared" si="8"/>
        <v>0</v>
      </c>
      <c r="U9" s="17">
        <f t="shared" si="8"/>
        <v>0</v>
      </c>
      <c r="V9" s="17">
        <f t="shared" si="8"/>
        <v>0</v>
      </c>
      <c r="W9" s="17">
        <f t="shared" si="8"/>
        <v>0</v>
      </c>
      <c r="X9" s="17">
        <f>IFERROR(X6/X3,0)</f>
        <v>0</v>
      </c>
      <c r="Y9" s="17">
        <f t="shared" ref="Y9:AF9" si="9">IFERROR(Y6/Y3,0)</f>
        <v>0</v>
      </c>
      <c r="Z9" s="17">
        <f t="shared" si="9"/>
        <v>0</v>
      </c>
      <c r="AA9" s="17">
        <f t="shared" si="9"/>
        <v>0</v>
      </c>
      <c r="AB9" s="17">
        <f t="shared" si="9"/>
        <v>0</v>
      </c>
      <c r="AC9" s="17">
        <f t="shared" si="9"/>
        <v>0</v>
      </c>
      <c r="AD9" s="17">
        <f t="shared" si="9"/>
        <v>0</v>
      </c>
      <c r="AE9" s="17">
        <f t="shared" si="9"/>
        <v>0</v>
      </c>
      <c r="AF9" s="17">
        <f t="shared" si="9"/>
        <v>0</v>
      </c>
    </row>
    <row r="13" spans="1:32" x14ac:dyDescent="0.25">
      <c r="N13" s="1"/>
      <c r="O13" s="1"/>
    </row>
    <row r="14" spans="1:32" x14ac:dyDescent="0.25">
      <c r="N14" s="1"/>
      <c r="O14" s="1"/>
    </row>
    <row r="16" spans="1:32" x14ac:dyDescent="0.25">
      <c r="N16" s="1"/>
      <c r="O16" s="1"/>
    </row>
    <row r="52" spans="1:17" ht="12.75" x14ac:dyDescent="0.2">
      <c r="A52" s="12"/>
      <c r="B52" s="9">
        <v>43662</v>
      </c>
      <c r="C52" s="9">
        <v>43663</v>
      </c>
      <c r="D52" s="9">
        <v>43664</v>
      </c>
      <c r="E52" s="9">
        <v>43665</v>
      </c>
      <c r="F52" s="9">
        <v>43666</v>
      </c>
      <c r="G52" s="9">
        <v>43667</v>
      </c>
      <c r="H52" s="9">
        <v>43668</v>
      </c>
      <c r="I52" s="9">
        <v>43669</v>
      </c>
      <c r="J52" s="9">
        <v>43670</v>
      </c>
      <c r="K52" s="9">
        <v>43671</v>
      </c>
      <c r="L52" s="9">
        <v>43672</v>
      </c>
      <c r="M52" s="9">
        <v>43673</v>
      </c>
      <c r="N52" s="9">
        <v>43674</v>
      </c>
      <c r="O52" s="9">
        <v>43675</v>
      </c>
      <c r="P52" s="9">
        <v>43676</v>
      </c>
      <c r="Q52" s="9">
        <v>43677</v>
      </c>
    </row>
    <row r="53" spans="1:17" x14ac:dyDescent="0.2">
      <c r="A53" s="13" t="s">
        <v>0</v>
      </c>
      <c r="B53" s="21">
        <v>2840</v>
      </c>
      <c r="C53" s="21">
        <v>2787</v>
      </c>
      <c r="D53" s="21">
        <v>2905</v>
      </c>
      <c r="E53" s="21">
        <v>2621</v>
      </c>
      <c r="F53" s="21">
        <v>2924</v>
      </c>
      <c r="G53" s="21">
        <v>676</v>
      </c>
      <c r="H53" s="21">
        <v>3192</v>
      </c>
      <c r="I53" s="21">
        <v>2881</v>
      </c>
      <c r="J53" s="21">
        <v>2811</v>
      </c>
      <c r="K53" s="21">
        <v>3032</v>
      </c>
      <c r="L53" s="21">
        <v>2769</v>
      </c>
      <c r="M53" s="21">
        <v>2520</v>
      </c>
      <c r="N53" s="5">
        <v>646</v>
      </c>
      <c r="O53" s="5">
        <v>3117</v>
      </c>
      <c r="P53" s="5">
        <v>1848</v>
      </c>
      <c r="Q53" s="5">
        <v>2831</v>
      </c>
    </row>
    <row r="54" spans="1:17" x14ac:dyDescent="0.25">
      <c r="A54" s="14" t="s">
        <v>1</v>
      </c>
      <c r="B54" s="22">
        <v>0</v>
      </c>
      <c r="C54" s="22">
        <v>0</v>
      </c>
      <c r="D54" s="22">
        <v>0</v>
      </c>
      <c r="E54" s="22">
        <v>0</v>
      </c>
      <c r="F54" s="22">
        <v>1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6">
        <v>0</v>
      </c>
      <c r="O54" s="6">
        <v>0</v>
      </c>
      <c r="P54" s="6">
        <v>0</v>
      </c>
      <c r="Q54" s="6">
        <v>0</v>
      </c>
    </row>
    <row r="55" spans="1:17" ht="12.75" x14ac:dyDescent="0.2">
      <c r="A55" s="12"/>
      <c r="B55" s="9">
        <v>43662</v>
      </c>
      <c r="C55" s="9">
        <v>43663</v>
      </c>
      <c r="D55" s="9">
        <v>43664</v>
      </c>
      <c r="E55" s="9">
        <v>43665</v>
      </c>
      <c r="F55" s="9">
        <v>43666</v>
      </c>
      <c r="G55" s="9">
        <v>43667</v>
      </c>
      <c r="H55" s="9">
        <v>43668</v>
      </c>
      <c r="I55" s="9">
        <v>43669</v>
      </c>
      <c r="J55" s="9">
        <v>43670</v>
      </c>
      <c r="K55" s="9">
        <v>43671</v>
      </c>
      <c r="L55" s="9">
        <v>43672</v>
      </c>
      <c r="M55" s="9">
        <v>43673</v>
      </c>
      <c r="N55" s="9">
        <v>43674</v>
      </c>
      <c r="O55" s="9">
        <v>43675</v>
      </c>
      <c r="P55" s="9">
        <v>43676</v>
      </c>
      <c r="Q55" s="9">
        <v>43677</v>
      </c>
    </row>
    <row r="56" spans="1:17" x14ac:dyDescent="0.2">
      <c r="A56" s="13" t="s">
        <v>0</v>
      </c>
      <c r="B56" s="21">
        <v>30</v>
      </c>
      <c r="C56" s="21">
        <v>35</v>
      </c>
      <c r="D56" s="21">
        <v>31</v>
      </c>
      <c r="E56" s="21">
        <v>19</v>
      </c>
      <c r="F56" s="21">
        <v>30</v>
      </c>
      <c r="G56" s="21">
        <v>4</v>
      </c>
      <c r="H56" s="21">
        <v>18</v>
      </c>
      <c r="I56" s="21">
        <v>19</v>
      </c>
      <c r="J56" s="21">
        <v>17</v>
      </c>
      <c r="K56" s="5">
        <v>27</v>
      </c>
      <c r="L56" s="5">
        <v>18</v>
      </c>
      <c r="M56" s="5">
        <v>27</v>
      </c>
      <c r="N56" s="5">
        <v>6</v>
      </c>
      <c r="O56" s="5">
        <v>20</v>
      </c>
      <c r="P56" s="5">
        <v>15</v>
      </c>
      <c r="Q56" s="5">
        <v>18</v>
      </c>
    </row>
    <row r="57" spans="1:17" x14ac:dyDescent="0.25">
      <c r="A57" s="14" t="s">
        <v>1</v>
      </c>
      <c r="B57" s="22">
        <v>0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</row>
    <row r="58" spans="1:17" ht="12.75" x14ac:dyDescent="0.2">
      <c r="A58" s="12"/>
      <c r="B58" s="9">
        <v>43662</v>
      </c>
      <c r="C58" s="9">
        <v>43663</v>
      </c>
      <c r="D58" s="9">
        <v>43664</v>
      </c>
      <c r="E58" s="9">
        <v>43665</v>
      </c>
      <c r="F58" s="9">
        <v>43666</v>
      </c>
      <c r="G58" s="9">
        <v>43667</v>
      </c>
      <c r="H58" s="9">
        <v>43668</v>
      </c>
      <c r="I58" s="9">
        <v>43669</v>
      </c>
      <c r="J58" s="9">
        <v>43670</v>
      </c>
      <c r="K58" s="9">
        <v>43671</v>
      </c>
      <c r="L58" s="9">
        <v>43672</v>
      </c>
      <c r="M58" s="9">
        <v>43673</v>
      </c>
      <c r="N58" s="9">
        <v>43674</v>
      </c>
      <c r="O58" s="9">
        <v>43675</v>
      </c>
      <c r="P58" s="9">
        <v>43676</v>
      </c>
      <c r="Q58" s="9">
        <v>43677</v>
      </c>
    </row>
    <row r="59" spans="1:17" ht="12.75" x14ac:dyDescent="0.2">
      <c r="A59" s="15" t="s">
        <v>0</v>
      </c>
      <c r="B59" s="10">
        <v>1.0563380281690141E-2</v>
      </c>
      <c r="C59" s="10">
        <v>1.2558306422676713E-2</v>
      </c>
      <c r="D59" s="10">
        <v>1.0671256454388985E-2</v>
      </c>
      <c r="E59" s="10">
        <v>7.2491415490270892E-3</v>
      </c>
      <c r="F59" s="10">
        <v>1.0259917920656635E-2</v>
      </c>
      <c r="G59" s="10">
        <v>5.9171597633136093E-3</v>
      </c>
      <c r="H59" s="10">
        <v>5.6390977443609019E-3</v>
      </c>
      <c r="I59" s="10">
        <v>6.5949323151683441E-3</v>
      </c>
      <c r="J59" s="10">
        <v>6.0476698683742443E-3</v>
      </c>
      <c r="K59" s="10">
        <v>8.9050131926121379E-3</v>
      </c>
      <c r="L59" s="10">
        <v>6.5005417118093175E-3</v>
      </c>
      <c r="M59" s="10">
        <v>1.0714285714285714E-2</v>
      </c>
      <c r="N59" s="10">
        <v>9.2879256965944269E-3</v>
      </c>
      <c r="O59" s="10">
        <v>6.416426050689766E-3</v>
      </c>
      <c r="P59" s="10">
        <v>8.1168831168831161E-3</v>
      </c>
      <c r="Q59" s="10">
        <v>6.3581773225008832E-3</v>
      </c>
    </row>
    <row r="60" spans="1:17" ht="12.75" x14ac:dyDescent="0.2">
      <c r="A60" s="16" t="s">
        <v>1</v>
      </c>
      <c r="B60" s="17">
        <v>0</v>
      </c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5A22-AC51-4343-B6EE-60E024B55672}">
  <sheetPr codeName="Planilha3"/>
  <dimension ref="A1:AH60"/>
  <sheetViews>
    <sheetView showGridLines="0" topLeftCell="A31" zoomScale="80" zoomScaleNormal="80" workbookViewId="0">
      <selection activeCell="A52" sqref="A52:Q60"/>
    </sheetView>
  </sheetViews>
  <sheetFormatPr defaultRowHeight="15" x14ac:dyDescent="0.25"/>
  <cols>
    <col min="1" max="1" width="11" style="1" customWidth="1"/>
    <col min="2" max="14" width="7.42578125" bestFit="1" customWidth="1"/>
    <col min="15" max="15" width="7.28515625" customWidth="1"/>
    <col min="16" max="20" width="7.42578125" bestFit="1" customWidth="1"/>
    <col min="21" max="24" width="7.28515625" bestFit="1" customWidth="1"/>
    <col min="25" max="26" width="7.42578125" bestFit="1" customWidth="1"/>
    <col min="27" max="27" width="7.28515625" bestFit="1" customWidth="1"/>
    <col min="28" max="30" width="7.42578125" bestFit="1" customWidth="1"/>
    <col min="31" max="32" width="7.28515625" bestFit="1" customWidth="1"/>
  </cols>
  <sheetData>
    <row r="1" spans="1:34" s="1" customFormat="1" x14ac:dyDescent="0.2">
      <c r="A1" s="18"/>
      <c r="B1" s="9">
        <v>43647</v>
      </c>
      <c r="C1" s="9">
        <v>43648</v>
      </c>
      <c r="D1" s="9">
        <v>43649</v>
      </c>
      <c r="E1" s="9">
        <v>43650</v>
      </c>
      <c r="F1" s="9">
        <v>43651</v>
      </c>
      <c r="G1" s="9">
        <v>43652</v>
      </c>
      <c r="H1" s="9">
        <v>43653</v>
      </c>
      <c r="I1" s="9">
        <v>43654</v>
      </c>
      <c r="J1" s="9">
        <v>43655</v>
      </c>
      <c r="K1" s="9">
        <v>43656</v>
      </c>
      <c r="L1" s="9">
        <v>43657</v>
      </c>
      <c r="M1" s="9">
        <v>43658</v>
      </c>
      <c r="N1" s="9">
        <v>43659</v>
      </c>
      <c r="O1" s="9">
        <v>43660</v>
      </c>
      <c r="P1" s="9">
        <v>43661</v>
      </c>
      <c r="Q1" s="9">
        <v>43662</v>
      </c>
      <c r="R1" s="9">
        <v>43663</v>
      </c>
      <c r="S1" s="9">
        <v>43664</v>
      </c>
      <c r="T1" s="9">
        <v>43665</v>
      </c>
      <c r="U1" s="9">
        <v>43666</v>
      </c>
      <c r="V1" s="9">
        <v>43667</v>
      </c>
      <c r="W1" s="9">
        <v>43668</v>
      </c>
      <c r="X1" s="9">
        <v>43669</v>
      </c>
      <c r="Y1" s="9">
        <v>43670</v>
      </c>
      <c r="Z1" s="9">
        <v>43671</v>
      </c>
      <c r="AA1" s="9">
        <v>43672</v>
      </c>
      <c r="AB1" s="9">
        <v>43673</v>
      </c>
      <c r="AC1" s="9">
        <v>43674</v>
      </c>
      <c r="AD1" s="9">
        <v>43675</v>
      </c>
      <c r="AE1" s="9">
        <v>43676</v>
      </c>
      <c r="AF1" s="9">
        <v>43677</v>
      </c>
    </row>
    <row r="2" spans="1:34" x14ac:dyDescent="0.25">
      <c r="A2" s="13" t="s">
        <v>0</v>
      </c>
      <c r="B2" s="21">
        <v>1995</v>
      </c>
      <c r="C2" s="21">
        <v>1889</v>
      </c>
      <c r="D2" s="21">
        <v>2266</v>
      </c>
      <c r="E2" s="21">
        <v>2842</v>
      </c>
      <c r="F2" s="21">
        <v>2688</v>
      </c>
      <c r="G2" s="21">
        <v>2586</v>
      </c>
      <c r="H2" s="21">
        <v>953</v>
      </c>
      <c r="I2" s="21">
        <v>1819</v>
      </c>
      <c r="J2" s="21">
        <v>2070</v>
      </c>
      <c r="K2" s="21">
        <v>2137</v>
      </c>
      <c r="L2" s="21">
        <v>2143</v>
      </c>
      <c r="M2" s="21">
        <v>1956</v>
      </c>
      <c r="N2" s="21">
        <v>2191</v>
      </c>
      <c r="O2" s="21">
        <v>817</v>
      </c>
      <c r="P2" s="21">
        <v>1741</v>
      </c>
      <c r="Q2" s="21">
        <v>1985</v>
      </c>
      <c r="R2" s="21">
        <v>1877</v>
      </c>
      <c r="S2" s="21">
        <v>1853</v>
      </c>
      <c r="T2" s="21">
        <v>1921</v>
      </c>
      <c r="U2" s="21">
        <v>2031</v>
      </c>
      <c r="V2" s="21">
        <v>752</v>
      </c>
      <c r="W2" s="21">
        <v>1646</v>
      </c>
      <c r="X2" s="21">
        <v>1862</v>
      </c>
      <c r="Y2" s="21">
        <v>1717</v>
      </c>
      <c r="Z2" s="21">
        <v>1919</v>
      </c>
      <c r="AA2" s="21">
        <v>1996</v>
      </c>
      <c r="AB2" s="21">
        <v>1992</v>
      </c>
      <c r="AC2" s="21">
        <v>835</v>
      </c>
      <c r="AD2" s="21">
        <v>1620</v>
      </c>
      <c r="AE2" s="5">
        <v>1766</v>
      </c>
      <c r="AF2" s="5">
        <v>1899</v>
      </c>
    </row>
    <row r="3" spans="1:34" x14ac:dyDescent="0.25">
      <c r="A3" s="14" t="s">
        <v>1</v>
      </c>
      <c r="B3" s="22">
        <v>0</v>
      </c>
      <c r="C3" s="22">
        <v>0</v>
      </c>
      <c r="D3" s="22">
        <v>0</v>
      </c>
      <c r="E3" s="22">
        <v>0</v>
      </c>
      <c r="F3" s="22">
        <v>1</v>
      </c>
      <c r="G3" s="22">
        <v>0</v>
      </c>
      <c r="H3" s="22">
        <v>0</v>
      </c>
      <c r="I3" s="22">
        <v>1</v>
      </c>
      <c r="J3" s="22">
        <v>0</v>
      </c>
      <c r="K3" s="22">
        <v>1</v>
      </c>
      <c r="L3" s="22">
        <v>0</v>
      </c>
      <c r="M3" s="22">
        <v>0</v>
      </c>
      <c r="N3" s="22">
        <v>0</v>
      </c>
      <c r="O3" s="22">
        <v>1</v>
      </c>
      <c r="P3" s="22">
        <v>4</v>
      </c>
      <c r="Q3" s="22">
        <v>0</v>
      </c>
      <c r="R3" s="22">
        <v>1</v>
      </c>
      <c r="S3" s="22">
        <v>3</v>
      </c>
      <c r="T3" s="22">
        <v>1</v>
      </c>
      <c r="U3" s="22">
        <v>0</v>
      </c>
      <c r="V3" s="22">
        <v>0</v>
      </c>
      <c r="W3" s="22">
        <v>0</v>
      </c>
      <c r="X3" s="22">
        <v>2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6">
        <v>0</v>
      </c>
      <c r="AF3" s="6">
        <v>0</v>
      </c>
    </row>
    <row r="4" spans="1:34" s="1" customFormat="1" x14ac:dyDescent="0.2">
      <c r="A4" s="18"/>
      <c r="B4" s="9">
        <v>43647</v>
      </c>
      <c r="C4" s="9">
        <v>43648</v>
      </c>
      <c r="D4" s="9">
        <v>43649</v>
      </c>
      <c r="E4" s="9">
        <v>43650</v>
      </c>
      <c r="F4" s="9">
        <v>43651</v>
      </c>
      <c r="G4" s="9">
        <v>43652</v>
      </c>
      <c r="H4" s="9">
        <v>43653</v>
      </c>
      <c r="I4" s="9">
        <v>43654</v>
      </c>
      <c r="J4" s="9">
        <v>43655</v>
      </c>
      <c r="K4" s="9">
        <v>43656</v>
      </c>
      <c r="L4" s="9">
        <v>43657</v>
      </c>
      <c r="M4" s="9">
        <v>43658</v>
      </c>
      <c r="N4" s="9">
        <v>43659</v>
      </c>
      <c r="O4" s="9">
        <v>43660</v>
      </c>
      <c r="P4" s="9">
        <v>43661</v>
      </c>
      <c r="Q4" s="9">
        <v>43662</v>
      </c>
      <c r="R4" s="9">
        <v>43663</v>
      </c>
      <c r="S4" s="9">
        <v>43664</v>
      </c>
      <c r="T4" s="9">
        <v>43665</v>
      </c>
      <c r="U4" s="9">
        <v>43666</v>
      </c>
      <c r="V4" s="9">
        <v>43667</v>
      </c>
      <c r="W4" s="9">
        <v>43668</v>
      </c>
      <c r="X4" s="9">
        <v>43669</v>
      </c>
      <c r="Y4" s="9">
        <v>43670</v>
      </c>
      <c r="Z4" s="9">
        <v>43671</v>
      </c>
      <c r="AA4" s="9">
        <v>43672</v>
      </c>
      <c r="AB4" s="9">
        <v>43673</v>
      </c>
      <c r="AC4" s="9">
        <v>43674</v>
      </c>
      <c r="AD4" s="9">
        <v>43675</v>
      </c>
      <c r="AE4" s="9">
        <v>43676</v>
      </c>
      <c r="AF4" s="9">
        <v>43677</v>
      </c>
    </row>
    <row r="5" spans="1:34" x14ac:dyDescent="0.25">
      <c r="A5" s="13" t="s">
        <v>0</v>
      </c>
      <c r="B5" s="21">
        <v>353</v>
      </c>
      <c r="C5" s="21">
        <v>343</v>
      </c>
      <c r="D5" s="21">
        <v>363</v>
      </c>
      <c r="E5" s="21">
        <v>167</v>
      </c>
      <c r="F5" s="21">
        <v>532</v>
      </c>
      <c r="G5" s="21">
        <v>540</v>
      </c>
      <c r="H5" s="21">
        <v>186</v>
      </c>
      <c r="I5" s="21">
        <v>364</v>
      </c>
      <c r="J5" s="21">
        <v>408</v>
      </c>
      <c r="K5" s="21">
        <v>382</v>
      </c>
      <c r="L5" s="21">
        <v>425</v>
      </c>
      <c r="M5" s="21">
        <v>420</v>
      </c>
      <c r="N5" s="21">
        <v>482</v>
      </c>
      <c r="O5" s="21">
        <v>199</v>
      </c>
      <c r="P5" s="21">
        <v>300</v>
      </c>
      <c r="Q5" s="21">
        <v>333</v>
      </c>
      <c r="R5" s="21">
        <v>364</v>
      </c>
      <c r="S5" s="21">
        <v>384</v>
      </c>
      <c r="T5" s="21">
        <v>383</v>
      </c>
      <c r="U5" s="21">
        <v>477</v>
      </c>
      <c r="V5" s="21">
        <v>153</v>
      </c>
      <c r="W5" s="21">
        <v>318</v>
      </c>
      <c r="X5" s="21">
        <v>330</v>
      </c>
      <c r="Y5" s="21">
        <v>338</v>
      </c>
      <c r="Z5" s="21">
        <v>394</v>
      </c>
      <c r="AA5" s="21">
        <v>372</v>
      </c>
      <c r="AB5" s="21">
        <v>404</v>
      </c>
      <c r="AC5" s="21">
        <v>187</v>
      </c>
      <c r="AD5" s="21">
        <v>318</v>
      </c>
      <c r="AE5" s="21">
        <v>350</v>
      </c>
      <c r="AF5" s="5">
        <v>361</v>
      </c>
    </row>
    <row r="6" spans="1:34" x14ac:dyDescent="0.25">
      <c r="A6" s="14" t="s">
        <v>1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1</v>
      </c>
      <c r="Q6" s="22">
        <v>0</v>
      </c>
      <c r="R6" s="22">
        <v>0</v>
      </c>
      <c r="S6" s="22">
        <v>1</v>
      </c>
      <c r="T6" s="22">
        <v>1</v>
      </c>
      <c r="U6" s="22">
        <v>0</v>
      </c>
      <c r="V6" s="22">
        <v>0</v>
      </c>
      <c r="W6" s="22">
        <v>0</v>
      </c>
      <c r="X6" s="22">
        <v>2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6">
        <v>0</v>
      </c>
    </row>
    <row r="7" spans="1:34" s="1" customFormat="1" x14ac:dyDescent="0.2">
      <c r="A7" s="18"/>
      <c r="B7" s="9">
        <v>43647</v>
      </c>
      <c r="C7" s="9">
        <v>43648</v>
      </c>
      <c r="D7" s="9">
        <v>43649</v>
      </c>
      <c r="E7" s="9">
        <v>43650</v>
      </c>
      <c r="F7" s="9">
        <v>43651</v>
      </c>
      <c r="G7" s="9">
        <v>43652</v>
      </c>
      <c r="H7" s="9">
        <v>43653</v>
      </c>
      <c r="I7" s="9">
        <v>43654</v>
      </c>
      <c r="J7" s="9">
        <v>43655</v>
      </c>
      <c r="K7" s="9">
        <v>43656</v>
      </c>
      <c r="L7" s="9">
        <v>43657</v>
      </c>
      <c r="M7" s="9">
        <v>43658</v>
      </c>
      <c r="N7" s="9">
        <v>43659</v>
      </c>
      <c r="O7" s="9">
        <v>43660</v>
      </c>
      <c r="P7" s="9">
        <v>43661</v>
      </c>
      <c r="Q7" s="9">
        <v>43662</v>
      </c>
      <c r="R7" s="9">
        <v>43663</v>
      </c>
      <c r="S7" s="9">
        <v>43664</v>
      </c>
      <c r="T7" s="9">
        <v>43665</v>
      </c>
      <c r="U7" s="9">
        <v>43666</v>
      </c>
      <c r="V7" s="9">
        <v>43667</v>
      </c>
      <c r="W7" s="9">
        <v>43668</v>
      </c>
      <c r="X7" s="9">
        <v>43669</v>
      </c>
      <c r="Y7" s="9">
        <v>43670</v>
      </c>
      <c r="Z7" s="9">
        <v>43671</v>
      </c>
      <c r="AA7" s="9">
        <v>43672</v>
      </c>
      <c r="AB7" s="9">
        <v>43673</v>
      </c>
      <c r="AC7" s="9">
        <v>43674</v>
      </c>
      <c r="AD7" s="9">
        <v>43675</v>
      </c>
      <c r="AE7" s="9">
        <v>43676</v>
      </c>
      <c r="AF7" s="9">
        <v>43677</v>
      </c>
      <c r="AG7" s="9"/>
      <c r="AH7" s="9"/>
    </row>
    <row r="8" spans="1:34" x14ac:dyDescent="0.25">
      <c r="A8" s="19" t="s">
        <v>0</v>
      </c>
      <c r="B8" s="10">
        <f>IFERROR(B5/B2,0)</f>
        <v>0.17694235588972432</v>
      </c>
      <c r="C8" s="10">
        <f t="shared" ref="C8:E8" si="0">IFERROR(C5/C2,0)</f>
        <v>0.18157755426151403</v>
      </c>
      <c r="D8" s="10">
        <f t="shared" si="0"/>
        <v>0.16019417475728157</v>
      </c>
      <c r="E8" s="10">
        <f t="shared" si="0"/>
        <v>5.8761435608726251E-2</v>
      </c>
      <c r="F8" s="10">
        <f t="shared" ref="F8:I8" si="1">IFERROR(F5/F2,0)</f>
        <v>0.19791666666666666</v>
      </c>
      <c r="G8" s="10">
        <f t="shared" si="1"/>
        <v>0.20881670533642691</v>
      </c>
      <c r="H8" s="10">
        <f>IFERROR(H5/H2,0)</f>
        <v>0.19517313746065057</v>
      </c>
      <c r="I8" s="10">
        <f t="shared" si="1"/>
        <v>0.20010995052226499</v>
      </c>
      <c r="J8" s="10">
        <f t="shared" ref="J8:Q8" si="2">IFERROR(J5/J2,0)</f>
        <v>0.19710144927536233</v>
      </c>
      <c r="K8" s="10">
        <f t="shared" si="2"/>
        <v>0.17875526438933084</v>
      </c>
      <c r="L8" s="10">
        <f t="shared" si="2"/>
        <v>0.19832011199253383</v>
      </c>
      <c r="M8" s="10">
        <f>IFERROR(M5/M2,0)</f>
        <v>0.21472392638036811</v>
      </c>
      <c r="N8" s="10">
        <f t="shared" si="2"/>
        <v>0.21999087174806026</v>
      </c>
      <c r="O8" s="10">
        <f t="shared" si="2"/>
        <v>0.24357405140758873</v>
      </c>
      <c r="P8" s="10">
        <f>IFERROR(P5/P2,0)</f>
        <v>0.1723147616312464</v>
      </c>
      <c r="Q8" s="10">
        <f t="shared" si="2"/>
        <v>0.1677581863979849</v>
      </c>
      <c r="R8" s="10">
        <f t="shared" ref="R8:X8" si="3">IFERROR(R5/R2,0)</f>
        <v>0.19392647842301544</v>
      </c>
      <c r="S8" s="10">
        <f t="shared" si="3"/>
        <v>0.20723151645979493</v>
      </c>
      <c r="T8" s="10">
        <f t="shared" si="3"/>
        <v>0.1993753253513795</v>
      </c>
      <c r="U8" s="10">
        <f t="shared" si="3"/>
        <v>0.23485967503692762</v>
      </c>
      <c r="V8" s="10">
        <f t="shared" si="3"/>
        <v>0.20345744680851063</v>
      </c>
      <c r="W8" s="10">
        <f t="shared" si="3"/>
        <v>0.19319562575941676</v>
      </c>
      <c r="X8" s="10">
        <f t="shared" si="3"/>
        <v>0.17722878625134264</v>
      </c>
      <c r="Y8" s="10">
        <f t="shared" ref="Y8:AF8" si="4">IFERROR(Y5/Y2,0)</f>
        <v>0.19685497961560863</v>
      </c>
      <c r="Z8" s="10">
        <f t="shared" si="4"/>
        <v>0.20531526836894215</v>
      </c>
      <c r="AA8" s="10">
        <f t="shared" si="4"/>
        <v>0.18637274549098196</v>
      </c>
      <c r="AB8" s="10">
        <f t="shared" si="4"/>
        <v>0.20281124497991967</v>
      </c>
      <c r="AC8" s="10">
        <f t="shared" si="4"/>
        <v>0.22395209580838324</v>
      </c>
      <c r="AD8" s="10">
        <f t="shared" si="4"/>
        <v>0.1962962962962963</v>
      </c>
      <c r="AE8" s="10">
        <f t="shared" si="4"/>
        <v>0.19818799546998866</v>
      </c>
      <c r="AF8" s="10">
        <f t="shared" si="4"/>
        <v>0.19010005265929436</v>
      </c>
    </row>
    <row r="9" spans="1:34" x14ac:dyDescent="0.25">
      <c r="A9" s="14" t="s">
        <v>1</v>
      </c>
      <c r="B9" s="17">
        <f t="shared" ref="B9:E9" si="5">IFERROR(B6/B3,0)</f>
        <v>0</v>
      </c>
      <c r="C9" s="17">
        <f>IFERROR(C6/C3,0)</f>
        <v>0</v>
      </c>
      <c r="D9" s="17">
        <f t="shared" si="5"/>
        <v>0</v>
      </c>
      <c r="E9" s="17">
        <f t="shared" si="5"/>
        <v>0</v>
      </c>
      <c r="F9" s="17">
        <f t="shared" ref="F9:I9" si="6">IFERROR(F6/F3,0)</f>
        <v>0</v>
      </c>
      <c r="G9" s="17">
        <f t="shared" si="6"/>
        <v>0</v>
      </c>
      <c r="H9" s="17">
        <f>IFERROR(H6/H3,0)</f>
        <v>0</v>
      </c>
      <c r="I9" s="17">
        <f t="shared" si="6"/>
        <v>0</v>
      </c>
      <c r="J9" s="17">
        <f t="shared" ref="J9:Q9" si="7">IFERROR(J6/J3,0)</f>
        <v>0</v>
      </c>
      <c r="K9" s="17">
        <f t="shared" si="7"/>
        <v>0</v>
      </c>
      <c r="L9" s="17">
        <f t="shared" si="7"/>
        <v>0</v>
      </c>
      <c r="M9" s="17">
        <f>IFERROR(M6/M3,0)</f>
        <v>0</v>
      </c>
      <c r="N9" s="17">
        <f t="shared" si="7"/>
        <v>0</v>
      </c>
      <c r="O9" s="17">
        <f t="shared" si="7"/>
        <v>0</v>
      </c>
      <c r="P9" s="17">
        <f>IFERROR(P6/P3,0)</f>
        <v>0.25</v>
      </c>
      <c r="Q9" s="17">
        <f t="shared" si="7"/>
        <v>0</v>
      </c>
      <c r="R9" s="17">
        <f t="shared" ref="R9:X9" si="8">IFERROR(R6/R3,0)</f>
        <v>0</v>
      </c>
      <c r="S9" s="17">
        <f t="shared" si="8"/>
        <v>0.33333333333333331</v>
      </c>
      <c r="T9" s="17">
        <f t="shared" si="8"/>
        <v>1</v>
      </c>
      <c r="U9" s="17">
        <f t="shared" si="8"/>
        <v>0</v>
      </c>
      <c r="V9" s="17">
        <f t="shared" si="8"/>
        <v>0</v>
      </c>
      <c r="W9" s="17">
        <f t="shared" si="8"/>
        <v>0</v>
      </c>
      <c r="X9" s="17">
        <f t="shared" si="8"/>
        <v>1</v>
      </c>
      <c r="Y9" s="17">
        <f t="shared" ref="Y9:AF9" si="9">IFERROR(Y6/Y3,0)</f>
        <v>0</v>
      </c>
      <c r="Z9" s="17">
        <f t="shared" si="9"/>
        <v>0</v>
      </c>
      <c r="AA9" s="17">
        <f t="shared" si="9"/>
        <v>0</v>
      </c>
      <c r="AB9" s="17">
        <f t="shared" si="9"/>
        <v>0</v>
      </c>
      <c r="AC9" s="17">
        <f t="shared" si="9"/>
        <v>0</v>
      </c>
      <c r="AD9" s="17">
        <f t="shared" si="9"/>
        <v>0</v>
      </c>
      <c r="AE9" s="17">
        <f t="shared" si="9"/>
        <v>0</v>
      </c>
      <c r="AF9" s="17">
        <f t="shared" si="9"/>
        <v>0</v>
      </c>
    </row>
    <row r="10" spans="1:34" x14ac:dyDescent="0.25">
      <c r="AB10" t="s">
        <v>10</v>
      </c>
    </row>
    <row r="12" spans="1:34" x14ac:dyDescent="0.25">
      <c r="M12" s="11"/>
      <c r="O12" s="11"/>
      <c r="Q12" s="11"/>
      <c r="R12" s="11"/>
      <c r="S12" s="11"/>
      <c r="T12" s="11"/>
      <c r="U12" s="11"/>
      <c r="V12" s="11"/>
      <c r="X12" s="11"/>
      <c r="Y12" s="11"/>
      <c r="Z12" s="11"/>
      <c r="AB12" s="11"/>
      <c r="AC12" s="11"/>
      <c r="AE12" s="11"/>
      <c r="AF12" s="11"/>
      <c r="AG12" s="11"/>
      <c r="AH12" s="11"/>
    </row>
    <row r="52" spans="1:17" x14ac:dyDescent="0.25">
      <c r="A52" s="12"/>
      <c r="B52" s="9">
        <v>43662</v>
      </c>
      <c r="C52" s="9">
        <v>43663</v>
      </c>
      <c r="D52" s="9">
        <v>43664</v>
      </c>
      <c r="E52" s="9">
        <v>43665</v>
      </c>
      <c r="F52" s="9">
        <v>43666</v>
      </c>
      <c r="G52" s="9">
        <v>43667</v>
      </c>
      <c r="H52" s="9">
        <v>43668</v>
      </c>
      <c r="I52" s="9">
        <v>43669</v>
      </c>
      <c r="J52" s="9">
        <v>43670</v>
      </c>
      <c r="K52" s="9">
        <v>43671</v>
      </c>
      <c r="L52" s="9">
        <v>43672</v>
      </c>
      <c r="M52" s="9">
        <v>43673</v>
      </c>
      <c r="N52" s="9">
        <v>43674</v>
      </c>
      <c r="O52" s="9">
        <v>43675</v>
      </c>
      <c r="P52" s="9">
        <v>43676</v>
      </c>
      <c r="Q52" s="9">
        <v>43677</v>
      </c>
    </row>
    <row r="53" spans="1:17" x14ac:dyDescent="0.25">
      <c r="A53" s="13" t="s">
        <v>0</v>
      </c>
      <c r="B53" s="21">
        <v>1985</v>
      </c>
      <c r="C53" s="21">
        <v>1877</v>
      </c>
      <c r="D53" s="21">
        <v>1853</v>
      </c>
      <c r="E53" s="21">
        <v>1921</v>
      </c>
      <c r="F53" s="21">
        <v>2031</v>
      </c>
      <c r="G53" s="21">
        <v>752</v>
      </c>
      <c r="H53" s="21">
        <v>1646</v>
      </c>
      <c r="I53" s="21">
        <v>1862</v>
      </c>
      <c r="J53" s="21">
        <v>1717</v>
      </c>
      <c r="K53" s="21">
        <v>1919</v>
      </c>
      <c r="L53" s="21">
        <v>1996</v>
      </c>
      <c r="M53" s="21">
        <v>1992</v>
      </c>
      <c r="N53" s="5">
        <v>835</v>
      </c>
      <c r="O53" s="5">
        <v>1620</v>
      </c>
      <c r="P53" s="5">
        <v>1766</v>
      </c>
      <c r="Q53" s="5">
        <v>1899</v>
      </c>
    </row>
    <row r="54" spans="1:17" x14ac:dyDescent="0.25">
      <c r="A54" s="14" t="s">
        <v>1</v>
      </c>
      <c r="B54" s="22">
        <v>0</v>
      </c>
      <c r="C54" s="22">
        <v>1</v>
      </c>
      <c r="D54" s="22">
        <v>3</v>
      </c>
      <c r="E54" s="22">
        <v>1</v>
      </c>
      <c r="F54" s="22">
        <v>0</v>
      </c>
      <c r="G54" s="22">
        <v>0</v>
      </c>
      <c r="H54" s="22">
        <v>0</v>
      </c>
      <c r="I54" s="22">
        <v>2</v>
      </c>
      <c r="J54" s="22">
        <v>0</v>
      </c>
      <c r="K54" s="22">
        <v>0</v>
      </c>
      <c r="L54" s="22">
        <v>0</v>
      </c>
      <c r="M54" s="22">
        <v>0</v>
      </c>
      <c r="N54" s="6">
        <v>0</v>
      </c>
      <c r="O54" s="6">
        <v>0</v>
      </c>
      <c r="P54" s="6">
        <v>0</v>
      </c>
      <c r="Q54" s="6">
        <v>0</v>
      </c>
    </row>
    <row r="55" spans="1:17" x14ac:dyDescent="0.25">
      <c r="A55" s="12"/>
      <c r="B55" s="9">
        <v>43662</v>
      </c>
      <c r="C55" s="9">
        <v>43663</v>
      </c>
      <c r="D55" s="9">
        <v>43664</v>
      </c>
      <c r="E55" s="9">
        <v>43665</v>
      </c>
      <c r="F55" s="9">
        <v>43666</v>
      </c>
      <c r="G55" s="9">
        <v>43667</v>
      </c>
      <c r="H55" s="9">
        <v>43668</v>
      </c>
      <c r="I55" s="9">
        <v>43669</v>
      </c>
      <c r="J55" s="9">
        <v>43670</v>
      </c>
      <c r="K55" s="9">
        <v>43671</v>
      </c>
      <c r="L55" s="9">
        <v>43672</v>
      </c>
      <c r="M55" s="9">
        <v>43673</v>
      </c>
      <c r="N55" s="9">
        <v>43674</v>
      </c>
      <c r="O55" s="9">
        <v>43675</v>
      </c>
      <c r="P55" s="9">
        <v>43676</v>
      </c>
      <c r="Q55" s="9">
        <v>43677</v>
      </c>
    </row>
    <row r="56" spans="1:17" x14ac:dyDescent="0.25">
      <c r="A56" s="13" t="s">
        <v>0</v>
      </c>
      <c r="B56" s="21">
        <v>333</v>
      </c>
      <c r="C56" s="21">
        <v>364</v>
      </c>
      <c r="D56" s="21">
        <v>384</v>
      </c>
      <c r="E56" s="21">
        <v>383</v>
      </c>
      <c r="F56" s="21">
        <v>477</v>
      </c>
      <c r="G56" s="21">
        <v>153</v>
      </c>
      <c r="H56" s="21">
        <v>318</v>
      </c>
      <c r="I56" s="21">
        <v>330</v>
      </c>
      <c r="J56" s="21">
        <v>338</v>
      </c>
      <c r="K56" s="21">
        <v>394</v>
      </c>
      <c r="L56" s="21">
        <v>372</v>
      </c>
      <c r="M56" s="21">
        <v>404</v>
      </c>
      <c r="N56" s="5">
        <v>187</v>
      </c>
      <c r="O56" s="5">
        <v>318</v>
      </c>
      <c r="P56" s="5">
        <v>350</v>
      </c>
      <c r="Q56" s="5">
        <v>361</v>
      </c>
    </row>
    <row r="57" spans="1:17" x14ac:dyDescent="0.25">
      <c r="A57" s="14" t="s">
        <v>1</v>
      </c>
      <c r="B57" s="22">
        <v>0</v>
      </c>
      <c r="C57" s="22">
        <v>0</v>
      </c>
      <c r="D57" s="22">
        <v>1</v>
      </c>
      <c r="E57" s="22">
        <v>1</v>
      </c>
      <c r="F57" s="22">
        <v>0</v>
      </c>
      <c r="G57" s="22">
        <v>0</v>
      </c>
      <c r="H57" s="22">
        <v>0</v>
      </c>
      <c r="I57" s="22">
        <v>2</v>
      </c>
      <c r="J57" s="22">
        <v>0</v>
      </c>
      <c r="K57" s="22">
        <v>0</v>
      </c>
      <c r="L57" s="22">
        <v>0</v>
      </c>
      <c r="M57" s="22">
        <v>0</v>
      </c>
      <c r="N57" s="6">
        <v>0</v>
      </c>
      <c r="O57" s="6">
        <v>0</v>
      </c>
      <c r="P57" s="6">
        <v>0</v>
      </c>
      <c r="Q57" s="6">
        <v>0</v>
      </c>
    </row>
    <row r="58" spans="1:17" x14ac:dyDescent="0.25">
      <c r="A58" s="12"/>
      <c r="B58" s="9">
        <v>43662</v>
      </c>
      <c r="C58" s="9">
        <v>43663</v>
      </c>
      <c r="D58" s="9">
        <v>43664</v>
      </c>
      <c r="E58" s="9">
        <v>43665</v>
      </c>
      <c r="F58" s="9">
        <v>43666</v>
      </c>
      <c r="G58" s="9">
        <v>43667</v>
      </c>
      <c r="H58" s="9">
        <v>43668</v>
      </c>
      <c r="I58" s="9">
        <v>43669</v>
      </c>
      <c r="J58" s="9">
        <v>43670</v>
      </c>
      <c r="K58" s="9">
        <v>43671</v>
      </c>
      <c r="L58" s="9">
        <v>43672</v>
      </c>
      <c r="M58" s="9">
        <v>43673</v>
      </c>
      <c r="N58" s="9">
        <v>43674</v>
      </c>
      <c r="O58" s="9">
        <v>43675</v>
      </c>
      <c r="P58" s="9">
        <v>43676</v>
      </c>
      <c r="Q58" s="9">
        <v>43677</v>
      </c>
    </row>
    <row r="59" spans="1:17" x14ac:dyDescent="0.25">
      <c r="A59" s="15" t="s">
        <v>0</v>
      </c>
      <c r="B59" s="10">
        <v>0.1677581863979849</v>
      </c>
      <c r="C59" s="10">
        <v>0.19392647842301544</v>
      </c>
      <c r="D59" s="10">
        <v>0.20723151645979493</v>
      </c>
      <c r="E59" s="10">
        <v>0.1993753253513795</v>
      </c>
      <c r="F59" s="10">
        <v>0.23485967503692762</v>
      </c>
      <c r="G59" s="10">
        <v>0.20345744680851063</v>
      </c>
      <c r="H59" s="10">
        <v>0.19319562575941676</v>
      </c>
      <c r="I59" s="10">
        <v>0.17722878625134264</v>
      </c>
      <c r="J59" s="10">
        <v>0.19685497961560863</v>
      </c>
      <c r="K59" s="10">
        <v>0.20531526836894215</v>
      </c>
      <c r="L59" s="10">
        <v>0.18637274549098196</v>
      </c>
      <c r="M59" s="10">
        <v>0.20281124497991967</v>
      </c>
      <c r="N59" s="10">
        <v>0.22395209580838324</v>
      </c>
      <c r="O59" s="10">
        <v>0.1962962962962963</v>
      </c>
      <c r="P59" s="10">
        <v>0.19818799546998866</v>
      </c>
      <c r="Q59" s="10">
        <v>0.19010005265929436</v>
      </c>
    </row>
    <row r="60" spans="1:17" x14ac:dyDescent="0.25">
      <c r="A60" s="16" t="s">
        <v>1</v>
      </c>
      <c r="B60" s="17">
        <v>0</v>
      </c>
      <c r="C60" s="17">
        <v>0</v>
      </c>
      <c r="D60" s="17">
        <v>0.33333333333333331</v>
      </c>
      <c r="E60" s="17">
        <v>1</v>
      </c>
      <c r="F60" s="17">
        <v>0</v>
      </c>
      <c r="G60" s="17">
        <v>0</v>
      </c>
      <c r="H60" s="17">
        <v>0</v>
      </c>
      <c r="I60" s="17">
        <v>1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>
    <tabColor theme="1"/>
  </sheetPr>
  <dimension ref="A1:AG53"/>
  <sheetViews>
    <sheetView showGridLines="0" topLeftCell="A25" zoomScale="80" zoomScaleNormal="80" workbookViewId="0">
      <selection activeCell="A45" sqref="A45:Q53"/>
    </sheetView>
  </sheetViews>
  <sheetFormatPr defaultRowHeight="15" x14ac:dyDescent="0.25"/>
  <cols>
    <col min="1" max="1" width="11" style="1" bestFit="1" customWidth="1"/>
    <col min="2" max="2" width="8.140625" customWidth="1"/>
    <col min="3" max="13" width="7.42578125" customWidth="1"/>
    <col min="14" max="15" width="7.28515625" customWidth="1"/>
    <col min="16" max="16" width="8.28515625" customWidth="1"/>
    <col min="17" max="17" width="8.28515625" bestFit="1" customWidth="1"/>
    <col min="18" max="20" width="7" bestFit="1" customWidth="1"/>
    <col min="21" max="32" width="7.28515625" bestFit="1" customWidth="1"/>
  </cols>
  <sheetData>
    <row r="1" spans="1:33" s="1" customFormat="1" x14ac:dyDescent="0.25">
      <c r="A1" s="18"/>
      <c r="B1" s="9">
        <f>MAKRO!B1</f>
        <v>43647</v>
      </c>
      <c r="C1" s="9">
        <f>MAKRO!C1</f>
        <v>43648</v>
      </c>
      <c r="D1" s="9">
        <f>MAKRO!D1</f>
        <v>43649</v>
      </c>
      <c r="E1" s="9">
        <f>MAKRO!E1</f>
        <v>43650</v>
      </c>
      <c r="F1" s="9">
        <f>MAKRO!F1</f>
        <v>43651</v>
      </c>
      <c r="G1" s="9">
        <f>MAKRO!G1</f>
        <v>43652</v>
      </c>
      <c r="H1" s="9">
        <f>MAKRO!H1</f>
        <v>43653</v>
      </c>
      <c r="I1" s="9">
        <f>MAKRO!I1</f>
        <v>43654</v>
      </c>
      <c r="J1" s="9">
        <f>MAKRO!J1</f>
        <v>43655</v>
      </c>
      <c r="K1" s="9">
        <f>MAKRO!K1</f>
        <v>43656</v>
      </c>
      <c r="L1" s="9">
        <f>MAKRO!L1</f>
        <v>43657</v>
      </c>
      <c r="M1" s="9">
        <f>MAKRO!M1</f>
        <v>43658</v>
      </c>
      <c r="N1" s="9">
        <f>MAKRO!N1</f>
        <v>43659</v>
      </c>
      <c r="O1" s="9">
        <f>MAKRO!O1</f>
        <v>43660</v>
      </c>
      <c r="P1" s="9">
        <f>MAKRO!P1</f>
        <v>43661</v>
      </c>
      <c r="Q1" s="9">
        <f>MAKRO!Q1</f>
        <v>43662</v>
      </c>
      <c r="R1" s="9">
        <f>MAKRO!R1</f>
        <v>43663</v>
      </c>
      <c r="S1" s="9">
        <f>MAKRO!S1</f>
        <v>43664</v>
      </c>
      <c r="T1" s="9">
        <f>MAKRO!T1</f>
        <v>43665</v>
      </c>
      <c r="U1" s="9">
        <f>MAKRO!U1</f>
        <v>43666</v>
      </c>
      <c r="V1" s="9">
        <f>MAKRO!V1</f>
        <v>43667</v>
      </c>
      <c r="W1" s="9">
        <f>MAKRO!W1</f>
        <v>43668</v>
      </c>
      <c r="X1" s="9">
        <f>MAKRO!X1</f>
        <v>43669</v>
      </c>
      <c r="Y1" s="9">
        <f>MAKRO!Y1</f>
        <v>43670</v>
      </c>
      <c r="Z1" s="9">
        <f>MAKRO!Z1</f>
        <v>43671</v>
      </c>
      <c r="AA1" s="9">
        <f>MAKRO!AA1</f>
        <v>43672</v>
      </c>
      <c r="AB1" s="9">
        <f>MAKRO!AB1</f>
        <v>43673</v>
      </c>
      <c r="AC1" s="9">
        <f>MAKRO!AC1</f>
        <v>43674</v>
      </c>
      <c r="AD1" s="9">
        <f>MAKRO!AD1</f>
        <v>43675</v>
      </c>
      <c r="AE1" s="9">
        <f>MAKRO!AE1</f>
        <v>43676</v>
      </c>
      <c r="AF1" s="9">
        <f>MAKRO!AF1</f>
        <v>43677</v>
      </c>
      <c r="AG1"/>
    </row>
    <row r="2" spans="1:33" x14ac:dyDescent="0.25">
      <c r="A2" s="13" t="s">
        <v>0</v>
      </c>
      <c r="B2" s="5">
        <f>ANGELONI!B2+COOP!B2+LASA!B2+MAKRO!B2</f>
        <v>5984</v>
      </c>
      <c r="C2" s="5">
        <f>ANGELONI!C2+COOP!C2+LASA!C2+MAKRO!C2</f>
        <v>4619</v>
      </c>
      <c r="D2" s="5">
        <f>ANGELONI!D2+COOP!D2+LASA!D2+MAKRO!D2</f>
        <v>5812</v>
      </c>
      <c r="E2" s="5">
        <f>ANGELONI!E2+COOP!E2+LASA!E2+MAKRO!E2</f>
        <v>6024</v>
      </c>
      <c r="F2" s="5">
        <f>ANGELONI!F2+COOP!F2+LASA!F2+MAKRO!F2</f>
        <v>6221</v>
      </c>
      <c r="G2" s="5">
        <f>ANGELONI!G2+COOP!G2+LASA!G2+MAKRO!G2</f>
        <v>6691</v>
      </c>
      <c r="H2" s="5">
        <f>ANGELONI!H2+COOP!H2+LASA!H2+MAKRO!H2</f>
        <v>1596</v>
      </c>
      <c r="I2" s="5">
        <f>ANGELONI!I2+COOP!I2+LASA!I2+MAKRO!I2</f>
        <v>5664</v>
      </c>
      <c r="J2" s="5">
        <f>ANGELONI!J2+COOP!J2+LASA!J2+MAKRO!J2</f>
        <v>5254</v>
      </c>
      <c r="K2" s="5">
        <f>ANGELONI!K2+COOP!K2+LASA!K2+MAKRO!K2</f>
        <v>5715</v>
      </c>
      <c r="L2" s="5">
        <f>ANGELONI!L2+COOP!L2+LASA!L2+MAKRO!L2</f>
        <v>5857</v>
      </c>
      <c r="M2" s="5">
        <f>ANGELONI!M2+COOP!M2+LASA!M2+MAKRO!M2</f>
        <v>5479</v>
      </c>
      <c r="N2" s="5">
        <f>ANGELONI!N2+COOP!N2+LASA!N2+MAKRO!N2</f>
        <v>5784</v>
      </c>
      <c r="O2" s="5">
        <f>ANGELONI!O2+COOP!O2+LASA!O2+MAKRO!O2</f>
        <v>1510</v>
      </c>
      <c r="P2" s="5">
        <f>ANGELONI!P2+COOP!P2+LASA!P2+MAKRO!P2</f>
        <v>5032</v>
      </c>
      <c r="Q2" s="5">
        <f>ANGELONI!Q2+COOP!Q2+LASA!Q2+MAKRO!Q2</f>
        <v>5308</v>
      </c>
      <c r="R2" s="5">
        <f>ANGELONI!R2+COOP!R2+LASA!R2+MAKRO!R2</f>
        <v>5156</v>
      </c>
      <c r="S2" s="5">
        <f>ANGELONI!S2+COOP!S2+LASA!S2+MAKRO!S2</f>
        <v>5188</v>
      </c>
      <c r="T2" s="5">
        <f>ANGELONI!T2+COOP!T2+LASA!T2+MAKRO!T2</f>
        <v>5039</v>
      </c>
      <c r="U2" s="5">
        <f>ANGELONI!U2+COOP!U2+LASA!U2+MAKRO!U2</f>
        <v>5515</v>
      </c>
      <c r="V2" s="5">
        <f>ANGELONI!V2+COOP!V2+LASA!V2+MAKRO!V2</f>
        <v>1460</v>
      </c>
      <c r="W2" s="5">
        <f>ANGELONI!W2+COOP!W2+LASA!W2+MAKRO!W2</f>
        <v>5357</v>
      </c>
      <c r="X2" s="5">
        <f>ANGELONI!X2+COOP!X2+LASA!X2+MAKRO!X2</f>
        <v>5190</v>
      </c>
      <c r="Y2" s="5">
        <f>ANGELONI!Y2+COOP!Y2+LASA!Y2+MAKRO!Y2</f>
        <v>5002</v>
      </c>
      <c r="Z2" s="5">
        <f>ANGELONI!Z2+COOP!Z2+LASA!Z2+MAKRO!Z2</f>
        <v>5413</v>
      </c>
      <c r="AA2" s="5">
        <f>ANGELONI!AA2+COOP!AA2+LASA!AA2+MAKRO!AA2</f>
        <v>5223</v>
      </c>
      <c r="AB2" s="5">
        <f>ANGELONI!AB2+COOP!AB2+LASA!AB2+MAKRO!AB2</f>
        <v>4998</v>
      </c>
      <c r="AC2" s="5">
        <f>ANGELONI!AC2+COOP!AC2+LASA!AC2+MAKRO!AC2</f>
        <v>1521</v>
      </c>
      <c r="AD2" s="5">
        <f>ANGELONI!AD2+COOP!AD2+LASA!AD2+MAKRO!AD2</f>
        <v>5235</v>
      </c>
      <c r="AE2" s="5">
        <f>ANGELONI!AE2+COOP!AE2+LASA!AE2+MAKRO!AE2</f>
        <v>4121</v>
      </c>
      <c r="AF2" s="5">
        <f>ANGELONI!AF2+COOP!AF2+LASA!AF2+MAKRO!AF2</f>
        <v>5199</v>
      </c>
    </row>
    <row r="3" spans="1:33" x14ac:dyDescent="0.25">
      <c r="A3" s="14" t="s">
        <v>1</v>
      </c>
      <c r="B3" s="6">
        <f>ANGELONI!B3+COOP!B3+LASA!B3+MAKRO!B3</f>
        <v>0</v>
      </c>
      <c r="C3" s="6">
        <f>ANGELONI!C3+COOP!C3+LASA!C3+MAKRO!C3</f>
        <v>0</v>
      </c>
      <c r="D3" s="6">
        <f>ANGELONI!D3+COOP!D3+LASA!D3+MAKRO!D3</f>
        <v>0</v>
      </c>
      <c r="E3" s="6">
        <f>ANGELONI!E3+COOP!E3+LASA!E3+MAKRO!E3</f>
        <v>0</v>
      </c>
      <c r="F3" s="6">
        <f>ANGELONI!F3+COOP!F3+LASA!F3+MAKRO!F3</f>
        <v>1</v>
      </c>
      <c r="G3" s="6">
        <f>ANGELONI!G3+COOP!G3+LASA!G3+MAKRO!G3</f>
        <v>0</v>
      </c>
      <c r="H3" s="6">
        <f>ANGELONI!H3+COOP!H3+LASA!H3+MAKRO!H3</f>
        <v>0</v>
      </c>
      <c r="I3" s="6">
        <f>ANGELONI!I3+COOP!I3+LASA!I3+MAKRO!I3</f>
        <v>1</v>
      </c>
      <c r="J3" s="6">
        <f>ANGELONI!J3+COOP!J3+LASA!J3+MAKRO!J3</f>
        <v>0</v>
      </c>
      <c r="K3" s="6">
        <f>ANGELONI!K3+COOP!K3+LASA!K3+MAKRO!K3</f>
        <v>1</v>
      </c>
      <c r="L3" s="6">
        <f>ANGELONI!L3+COOP!L3+LASA!L3+MAKRO!L3</f>
        <v>0</v>
      </c>
      <c r="M3" s="6">
        <f>ANGELONI!M3+COOP!M3+LASA!M3+MAKRO!M3</f>
        <v>0</v>
      </c>
      <c r="N3" s="6">
        <f>ANGELONI!N3+COOP!N3+LASA!N3+MAKRO!N3</f>
        <v>0</v>
      </c>
      <c r="O3" s="6">
        <f>ANGELONI!O3+COOP!O3+LASA!O3+MAKRO!O3</f>
        <v>1</v>
      </c>
      <c r="P3" s="6">
        <f>ANGELONI!P3+COOP!P3+LASA!P3+MAKRO!P3</f>
        <v>4</v>
      </c>
      <c r="Q3" s="6">
        <f>ANGELONI!Q3+COOP!Q3+LASA!Q3+MAKRO!Q3</f>
        <v>0</v>
      </c>
      <c r="R3" s="6">
        <f>ANGELONI!R3+COOP!R3+LASA!R3+MAKRO!R3</f>
        <v>1</v>
      </c>
      <c r="S3" s="6">
        <f>ANGELONI!S3+COOP!S3+LASA!S3+MAKRO!S3</f>
        <v>3</v>
      </c>
      <c r="T3" s="6">
        <f>ANGELONI!T3+COOP!T3+LASA!T3+MAKRO!T3</f>
        <v>1</v>
      </c>
      <c r="U3" s="6">
        <f>ANGELONI!U3+COOP!U3+LASA!U3+MAKRO!U3</f>
        <v>1</v>
      </c>
      <c r="V3" s="6">
        <f>ANGELONI!V3+COOP!V3+LASA!V3+MAKRO!V3</f>
        <v>0</v>
      </c>
      <c r="W3" s="6">
        <f>ANGELONI!W3+COOP!W3+LASA!W3+MAKRO!W3</f>
        <v>0</v>
      </c>
      <c r="X3" s="6">
        <f>ANGELONI!X3+COOP!X3+LASA!X3+MAKRO!X3</f>
        <v>2</v>
      </c>
      <c r="Y3" s="6">
        <f>ANGELONI!Y3+COOP!Y3+LASA!Y3+MAKRO!Y3</f>
        <v>0</v>
      </c>
      <c r="Z3" s="6">
        <f>ANGELONI!Z3+COOP!Z3+LASA!Z3+MAKRO!Z3</f>
        <v>0</v>
      </c>
      <c r="AA3" s="6">
        <f>ANGELONI!AA3+COOP!AA3+LASA!AA3+MAKRO!AA3</f>
        <v>0</v>
      </c>
      <c r="AB3" s="6">
        <f>ANGELONI!AB3+COOP!AB3+LASA!AB3+MAKRO!AB3</f>
        <v>0</v>
      </c>
      <c r="AC3" s="6">
        <f>ANGELONI!AC3+COOP!AC3+LASA!AC3+MAKRO!AC3</f>
        <v>0</v>
      </c>
      <c r="AD3" s="6">
        <f>ANGELONI!AD3+COOP!AD3+LASA!AD3+MAKRO!AD3</f>
        <v>0</v>
      </c>
      <c r="AE3" s="6">
        <f>ANGELONI!AE3+COOP!AE3+LASA!AE3+MAKRO!AE3</f>
        <v>0</v>
      </c>
      <c r="AF3" s="6">
        <f>ANGELONI!AF3+COOP!AF3+LASA!AF3+MAKRO!AF3</f>
        <v>0</v>
      </c>
    </row>
    <row r="4" spans="1:33" s="1" customFormat="1" x14ac:dyDescent="0.25">
      <c r="A4" s="18"/>
      <c r="B4" s="9">
        <f>MAKRO!B4</f>
        <v>43647</v>
      </c>
      <c r="C4" s="9">
        <f>MAKRO!C4</f>
        <v>43648</v>
      </c>
      <c r="D4" s="9">
        <f>MAKRO!D4</f>
        <v>43649</v>
      </c>
      <c r="E4" s="9">
        <f>MAKRO!E4</f>
        <v>43650</v>
      </c>
      <c r="F4" s="9">
        <f>MAKRO!F4</f>
        <v>43651</v>
      </c>
      <c r="G4" s="9">
        <f>MAKRO!G4</f>
        <v>43652</v>
      </c>
      <c r="H4" s="9">
        <f>MAKRO!H4</f>
        <v>43653</v>
      </c>
      <c r="I4" s="9">
        <f>MAKRO!I4</f>
        <v>43654</v>
      </c>
      <c r="J4" s="9">
        <f>MAKRO!J4</f>
        <v>43655</v>
      </c>
      <c r="K4" s="9">
        <f>MAKRO!K4</f>
        <v>43656</v>
      </c>
      <c r="L4" s="9">
        <f>MAKRO!L4</f>
        <v>43657</v>
      </c>
      <c r="M4" s="9">
        <f>MAKRO!M4</f>
        <v>43658</v>
      </c>
      <c r="N4" s="9">
        <f>MAKRO!N4</f>
        <v>43659</v>
      </c>
      <c r="O4" s="9">
        <f>MAKRO!O4</f>
        <v>43660</v>
      </c>
      <c r="P4" s="9">
        <f>MAKRO!P4</f>
        <v>43661</v>
      </c>
      <c r="Q4" s="9">
        <f>MAKRO!Q4</f>
        <v>43662</v>
      </c>
      <c r="R4" s="9">
        <f>MAKRO!R4</f>
        <v>43663</v>
      </c>
      <c r="S4" s="9">
        <f>MAKRO!S4</f>
        <v>43664</v>
      </c>
      <c r="T4" s="9">
        <f>MAKRO!T4</f>
        <v>43665</v>
      </c>
      <c r="U4" s="9">
        <f>MAKRO!U4</f>
        <v>43666</v>
      </c>
      <c r="V4" s="9">
        <f>MAKRO!V4</f>
        <v>43667</v>
      </c>
      <c r="W4" s="9">
        <f>MAKRO!W4</f>
        <v>43668</v>
      </c>
      <c r="X4" s="9">
        <f>MAKRO!X4</f>
        <v>43669</v>
      </c>
      <c r="Y4" s="9">
        <f>MAKRO!Y4</f>
        <v>43670</v>
      </c>
      <c r="Z4" s="9">
        <f>MAKRO!Z4</f>
        <v>43671</v>
      </c>
      <c r="AA4" s="9">
        <f>MAKRO!AA4</f>
        <v>43672</v>
      </c>
      <c r="AB4" s="9">
        <f>MAKRO!AB4</f>
        <v>43673</v>
      </c>
      <c r="AC4" s="9">
        <f>MAKRO!AC4</f>
        <v>43674</v>
      </c>
      <c r="AD4" s="9">
        <f>MAKRO!AD4</f>
        <v>43675</v>
      </c>
      <c r="AE4" s="9">
        <f>MAKRO!AE4</f>
        <v>43676</v>
      </c>
      <c r="AF4" s="9">
        <f>MAKRO!AF4</f>
        <v>43677</v>
      </c>
      <c r="AG4"/>
    </row>
    <row r="5" spans="1:33" x14ac:dyDescent="0.25">
      <c r="A5" s="13" t="s">
        <v>0</v>
      </c>
      <c r="B5" s="5">
        <f>ANGELONI!B5+COOP!B5+LASA!B5+MAKRO!B5</f>
        <v>412</v>
      </c>
      <c r="C5" s="5">
        <f>ANGELONI!C5+COOP!C5+LASA!C5+MAKRO!C5</f>
        <v>381</v>
      </c>
      <c r="D5" s="5">
        <f>ANGELONI!D5+COOP!D5+LASA!D5+MAKRO!D5</f>
        <v>442</v>
      </c>
      <c r="E5" s="5">
        <f>ANGELONI!E5+COOP!E5+LASA!E5+MAKRO!E5</f>
        <v>221</v>
      </c>
      <c r="F5" s="5">
        <f>ANGELONI!F5+COOP!F5+LASA!F5+MAKRO!F5</f>
        <v>613</v>
      </c>
      <c r="G5" s="5">
        <f>ANGELONI!G5+COOP!G5+LASA!G5+MAKRO!G5</f>
        <v>623</v>
      </c>
      <c r="H5" s="5">
        <f>ANGELONI!H5+COOP!H5+LASA!H5+MAKRO!H5</f>
        <v>196</v>
      </c>
      <c r="I5" s="5">
        <f>ANGELONI!I5+COOP!I5+LASA!I5+MAKRO!I5</f>
        <v>449</v>
      </c>
      <c r="J5" s="5">
        <f>ANGELONI!J5+COOP!J5+LASA!J5+MAKRO!J5</f>
        <v>453</v>
      </c>
      <c r="K5" s="5">
        <f>ANGELONI!K5+COOP!K5+LASA!K5+MAKRO!K5</f>
        <v>479</v>
      </c>
      <c r="L5" s="5">
        <f>ANGELONI!L5+COOP!L5+LASA!L5+MAKRO!L5</f>
        <v>509</v>
      </c>
      <c r="M5" s="5">
        <f>ANGELONI!M5+COOP!M5+LASA!M5+MAKRO!M5</f>
        <v>502</v>
      </c>
      <c r="N5" s="5">
        <f>ANGELONI!N5+COOP!N5+LASA!N5+MAKRO!N5</f>
        <v>561</v>
      </c>
      <c r="O5" s="5">
        <f>ANGELONI!O5+COOP!O5+LASA!O5+MAKRO!O5</f>
        <v>217</v>
      </c>
      <c r="P5" s="5">
        <f>ANGELONI!P5+COOP!P5+LASA!P5+MAKRO!P5</f>
        <v>357</v>
      </c>
      <c r="Q5" s="5">
        <f>ANGELONI!Q5+COOP!Q5+LASA!Q5+MAKRO!Q5</f>
        <v>402</v>
      </c>
      <c r="R5" s="5">
        <f>ANGELONI!R5+COOP!R5+LASA!R5+MAKRO!R5</f>
        <v>439</v>
      </c>
      <c r="S5" s="5">
        <f>ANGELONI!S5+COOP!S5+LASA!S5+MAKRO!S5</f>
        <v>456</v>
      </c>
      <c r="T5" s="5">
        <f>ANGELONI!T5+COOP!T5+LASA!T5+MAKRO!T5</f>
        <v>455</v>
      </c>
      <c r="U5" s="5">
        <f>ANGELONI!U5+COOP!U5+LASA!U5+MAKRO!U5</f>
        <v>561</v>
      </c>
      <c r="V5" s="5">
        <f>ANGELONI!V5+COOP!V5+LASA!V5+MAKRO!V5</f>
        <v>163</v>
      </c>
      <c r="W5" s="5">
        <f>ANGELONI!W5+COOP!W5+LASA!W5+MAKRO!W5</f>
        <v>380</v>
      </c>
      <c r="X5" s="5">
        <f>ANGELONI!X5+COOP!X5+LASA!X5+MAKRO!X5</f>
        <v>386</v>
      </c>
      <c r="Y5" s="5">
        <f>ANGELONI!Y5+COOP!Y5+LASA!Y5+MAKRO!Y5</f>
        <v>404</v>
      </c>
      <c r="Z5" s="5">
        <f>ANGELONI!Z5+COOP!Z5+LASA!Z5+MAKRO!Z5</f>
        <v>458</v>
      </c>
      <c r="AA5" s="5">
        <f>ANGELONI!AA5+COOP!AA5+LASA!AA5+MAKRO!AA5</f>
        <v>421</v>
      </c>
      <c r="AB5" s="5">
        <f>ANGELONI!AB5+COOP!AB5+LASA!AB5+MAKRO!AB5</f>
        <v>482</v>
      </c>
      <c r="AC5" s="5">
        <f>ANGELONI!AC5+COOP!AC5+LASA!AC5+MAKRO!AC5</f>
        <v>200</v>
      </c>
      <c r="AD5" s="5">
        <f>ANGELONI!AD5+COOP!AD5+LASA!AD5+MAKRO!AD5</f>
        <v>382</v>
      </c>
      <c r="AE5" s="5">
        <f>ANGELONI!AE5+COOP!AE5+LASA!AE5+MAKRO!AE5</f>
        <v>400</v>
      </c>
      <c r="AF5" s="5">
        <f>ANGELONI!AF5+COOP!AF5+LASA!AF5+MAKRO!AF5</f>
        <v>413</v>
      </c>
    </row>
    <row r="6" spans="1:33" x14ac:dyDescent="0.25">
      <c r="A6" s="14" t="s">
        <v>1</v>
      </c>
      <c r="B6" s="6">
        <f>ANGELONI!B6+COOP!B6+LASA!B6+MAKRO!B6</f>
        <v>0</v>
      </c>
      <c r="C6" s="6">
        <f>ANGELONI!C6+COOP!C6+LASA!C6+MAKRO!C6</f>
        <v>0</v>
      </c>
      <c r="D6" s="6">
        <f>ANGELONI!D6+COOP!D6+LASA!D6+MAKRO!D6</f>
        <v>0</v>
      </c>
      <c r="E6" s="6">
        <f>ANGELONI!E6+COOP!E6+LASA!E6+MAKRO!E6</f>
        <v>0</v>
      </c>
      <c r="F6" s="6">
        <f>ANGELONI!F6+COOP!F6+LASA!F6+MAKRO!F6</f>
        <v>0</v>
      </c>
      <c r="G6" s="6">
        <f>ANGELONI!G6+COOP!G6+LASA!G6+MAKRO!G6</f>
        <v>0</v>
      </c>
      <c r="H6" s="6">
        <f>ANGELONI!H6+COOP!H6+LASA!H6+MAKRO!H6</f>
        <v>0</v>
      </c>
      <c r="I6" s="6">
        <f>ANGELONI!I6+COOP!I6+LASA!I6+MAKRO!I6</f>
        <v>0</v>
      </c>
      <c r="J6" s="6">
        <f>ANGELONI!J6+COOP!J6+LASA!J6+MAKRO!J6</f>
        <v>0</v>
      </c>
      <c r="K6" s="6">
        <f>ANGELONI!K6+COOP!K6+LASA!K6+MAKRO!K6</f>
        <v>0</v>
      </c>
      <c r="L6" s="6">
        <f>ANGELONI!L6+COOP!L6+LASA!L6+MAKRO!L6</f>
        <v>0</v>
      </c>
      <c r="M6" s="6">
        <f>ANGELONI!M6+COOP!M6+LASA!M6+MAKRO!M6</f>
        <v>0</v>
      </c>
      <c r="N6" s="6">
        <f>ANGELONI!N6+COOP!N6+LASA!N6+MAKRO!N6</f>
        <v>0</v>
      </c>
      <c r="O6" s="6">
        <f>ANGELONI!O6+COOP!O6+LASA!O6+MAKRO!O6</f>
        <v>0</v>
      </c>
      <c r="P6" s="6">
        <f>ANGELONI!P6+COOP!P6+LASA!P6+MAKRO!P6</f>
        <v>1</v>
      </c>
      <c r="Q6" s="6">
        <f>ANGELONI!Q6+COOP!Q6+LASA!Q6+MAKRO!Q6</f>
        <v>0</v>
      </c>
      <c r="R6" s="6">
        <f>ANGELONI!R6+COOP!R6+LASA!R6+MAKRO!R6</f>
        <v>0</v>
      </c>
      <c r="S6" s="6">
        <f>ANGELONI!S6+COOP!S6+LASA!S6+MAKRO!S6</f>
        <v>1</v>
      </c>
      <c r="T6" s="6">
        <f>ANGELONI!T6+COOP!T6+LASA!T6+MAKRO!T6</f>
        <v>1</v>
      </c>
      <c r="U6" s="6">
        <f>ANGELONI!U6+COOP!U6+LASA!U6+MAKRO!U6</f>
        <v>0</v>
      </c>
      <c r="V6" s="6">
        <f>ANGELONI!V6+COOP!V6+LASA!V6+MAKRO!V6</f>
        <v>0</v>
      </c>
      <c r="W6" s="6">
        <f>ANGELONI!W6+COOP!W6+LASA!W6+MAKRO!W6</f>
        <v>0</v>
      </c>
      <c r="X6" s="6">
        <f>ANGELONI!X6+COOP!X6+LASA!X6+MAKRO!X6</f>
        <v>2</v>
      </c>
      <c r="Y6" s="6">
        <f>ANGELONI!Y6+COOP!Y6+LASA!Y6+MAKRO!Y6</f>
        <v>0</v>
      </c>
      <c r="Z6" s="6">
        <f>ANGELONI!Z6+COOP!Z6+LASA!Z6+MAKRO!Z6</f>
        <v>0</v>
      </c>
      <c r="AA6" s="6">
        <f>ANGELONI!AA6+COOP!AA6+LASA!AA6+MAKRO!AA6</f>
        <v>0</v>
      </c>
      <c r="AB6" s="6">
        <f>ANGELONI!AB6+COOP!AB6+LASA!AB6+MAKRO!AB6</f>
        <v>0</v>
      </c>
      <c r="AC6" s="6">
        <f>ANGELONI!AC6+COOP!AC6+LASA!AC6+MAKRO!AC6</f>
        <v>0</v>
      </c>
      <c r="AD6" s="6">
        <f>ANGELONI!AD6+COOP!AD6+LASA!AD6+MAKRO!AD6</f>
        <v>0</v>
      </c>
      <c r="AE6" s="6">
        <f>ANGELONI!AE6+COOP!AE6+LASA!AE6+MAKRO!AE6</f>
        <v>0</v>
      </c>
      <c r="AF6" s="6">
        <f>ANGELONI!AF6+COOP!AF6+LASA!AF6+MAKRO!AF6</f>
        <v>0</v>
      </c>
    </row>
    <row r="7" spans="1:33" s="1" customFormat="1" x14ac:dyDescent="0.25">
      <c r="A7" s="18"/>
      <c r="B7" s="9">
        <f>MAKRO!B7</f>
        <v>43647</v>
      </c>
      <c r="C7" s="9">
        <f>MAKRO!C7</f>
        <v>43648</v>
      </c>
      <c r="D7" s="9">
        <f>MAKRO!D7</f>
        <v>43649</v>
      </c>
      <c r="E7" s="9">
        <f>MAKRO!E7</f>
        <v>43650</v>
      </c>
      <c r="F7" s="9">
        <f>MAKRO!F7</f>
        <v>43651</v>
      </c>
      <c r="G7" s="9">
        <f>MAKRO!G7</f>
        <v>43652</v>
      </c>
      <c r="H7" s="9">
        <f>MAKRO!H7</f>
        <v>43653</v>
      </c>
      <c r="I7" s="9">
        <f>MAKRO!I7</f>
        <v>43654</v>
      </c>
      <c r="J7" s="9">
        <f>MAKRO!J7</f>
        <v>43655</v>
      </c>
      <c r="K7" s="9">
        <f>MAKRO!K7</f>
        <v>43656</v>
      </c>
      <c r="L7" s="9">
        <f>MAKRO!L7</f>
        <v>43657</v>
      </c>
      <c r="M7" s="9">
        <f>MAKRO!M7</f>
        <v>43658</v>
      </c>
      <c r="N7" s="9">
        <f>MAKRO!N7</f>
        <v>43659</v>
      </c>
      <c r="O7" s="9">
        <f>MAKRO!O7</f>
        <v>43660</v>
      </c>
      <c r="P7" s="9">
        <f>MAKRO!P7</f>
        <v>43661</v>
      </c>
      <c r="Q7" s="9">
        <f>MAKRO!Q7</f>
        <v>43662</v>
      </c>
      <c r="R7" s="9">
        <f>MAKRO!R7</f>
        <v>43663</v>
      </c>
      <c r="S7" s="9">
        <f>MAKRO!S7</f>
        <v>43664</v>
      </c>
      <c r="T7" s="9">
        <f>MAKRO!T7</f>
        <v>43665</v>
      </c>
      <c r="U7" s="9">
        <f>MAKRO!U7</f>
        <v>43666</v>
      </c>
      <c r="V7" s="9">
        <f>MAKRO!V7</f>
        <v>43667</v>
      </c>
      <c r="W7" s="9">
        <f>MAKRO!W7</f>
        <v>43668</v>
      </c>
      <c r="X7" s="9">
        <f>MAKRO!X7</f>
        <v>43669</v>
      </c>
      <c r="Y7" s="9">
        <f>MAKRO!Y7</f>
        <v>43670</v>
      </c>
      <c r="Z7" s="9">
        <f>MAKRO!Z7</f>
        <v>43671</v>
      </c>
      <c r="AA7" s="9">
        <f>MAKRO!AA7</f>
        <v>43672</v>
      </c>
      <c r="AB7" s="9">
        <f>MAKRO!AB7</f>
        <v>43673</v>
      </c>
      <c r="AC7" s="9">
        <f>MAKRO!AC7</f>
        <v>43674</v>
      </c>
      <c r="AD7" s="9">
        <f>MAKRO!AD7</f>
        <v>43675</v>
      </c>
      <c r="AE7" s="9">
        <f>MAKRO!AE7</f>
        <v>43676</v>
      </c>
      <c r="AF7" s="9">
        <f>MAKRO!AF7</f>
        <v>43677</v>
      </c>
      <c r="AG7"/>
    </row>
    <row r="8" spans="1:33" x14ac:dyDescent="0.25">
      <c r="A8" s="19" t="s">
        <v>0</v>
      </c>
      <c r="B8" s="10">
        <f>IFERROR(B5/B2,0)</f>
        <v>6.8850267379679142E-2</v>
      </c>
      <c r="C8" s="10">
        <f t="shared" ref="C8:X8" si="0">IFERROR(C5/C2,0)</f>
        <v>8.2485386447282968E-2</v>
      </c>
      <c r="D8" s="10">
        <f t="shared" si="0"/>
        <v>7.6049552649690294E-2</v>
      </c>
      <c r="E8" s="10">
        <f t="shared" si="0"/>
        <v>3.6686586985391768E-2</v>
      </c>
      <c r="F8" s="10">
        <f t="shared" si="0"/>
        <v>9.853721266677383E-2</v>
      </c>
      <c r="G8" s="10">
        <f t="shared" si="0"/>
        <v>9.3110147959946196E-2</v>
      </c>
      <c r="H8" s="10">
        <f t="shared" si="0"/>
        <v>0.12280701754385964</v>
      </c>
      <c r="I8" s="10">
        <f t="shared" si="0"/>
        <v>7.9272598870056499E-2</v>
      </c>
      <c r="J8" s="10">
        <f t="shared" si="0"/>
        <v>8.6220022839741145E-2</v>
      </c>
      <c r="K8" s="10">
        <f t="shared" si="0"/>
        <v>8.3814523184601919E-2</v>
      </c>
      <c r="L8" s="10">
        <f t="shared" si="0"/>
        <v>8.6904558647771898E-2</v>
      </c>
      <c r="M8" s="10">
        <f t="shared" si="0"/>
        <v>9.162255886110604E-2</v>
      </c>
      <c r="N8" s="10">
        <f t="shared" si="0"/>
        <v>9.699170124481328E-2</v>
      </c>
      <c r="O8" s="10">
        <f t="shared" si="0"/>
        <v>0.14370860927152318</v>
      </c>
      <c r="P8" s="10">
        <f t="shared" si="0"/>
        <v>7.0945945945945943E-2</v>
      </c>
      <c r="Q8" s="10">
        <f t="shared" si="0"/>
        <v>7.5734740015071592E-2</v>
      </c>
      <c r="R8" s="10">
        <f t="shared" si="0"/>
        <v>8.514352211016292E-2</v>
      </c>
      <c r="S8" s="10">
        <f t="shared" si="0"/>
        <v>8.7895142636854273E-2</v>
      </c>
      <c r="T8" s="10">
        <f t="shared" si="0"/>
        <v>9.0295693589998019E-2</v>
      </c>
      <c r="U8" s="10">
        <f t="shared" si="0"/>
        <v>0.10172257479601088</v>
      </c>
      <c r="V8" s="10">
        <f t="shared" si="0"/>
        <v>0.11164383561643836</v>
      </c>
      <c r="W8" s="10">
        <f t="shared" si="0"/>
        <v>7.0935224939331715E-2</v>
      </c>
      <c r="X8" s="10">
        <f t="shared" si="0"/>
        <v>7.4373795761078998E-2</v>
      </c>
      <c r="Y8" s="10">
        <f t="shared" ref="Y8:AG8" si="1">IFERROR(Y5/Y2,0)</f>
        <v>8.0767692922830869E-2</v>
      </c>
      <c r="Z8" s="10">
        <f t="shared" si="1"/>
        <v>8.461112137446887E-2</v>
      </c>
      <c r="AA8" s="10">
        <f t="shared" si="1"/>
        <v>8.0605016274171937E-2</v>
      </c>
      <c r="AB8" s="10">
        <f t="shared" si="1"/>
        <v>9.6438575430172063E-2</v>
      </c>
      <c r="AC8" s="10">
        <f t="shared" si="1"/>
        <v>0.13149243918474687</v>
      </c>
      <c r="AD8" s="10">
        <f t="shared" si="1"/>
        <v>7.2970391595033435E-2</v>
      </c>
      <c r="AE8" s="10">
        <f t="shared" si="1"/>
        <v>9.7063819461295803E-2</v>
      </c>
      <c r="AF8" s="10">
        <f t="shared" si="1"/>
        <v>7.9438353529524913E-2</v>
      </c>
    </row>
    <row r="9" spans="1:33" x14ac:dyDescent="0.25">
      <c r="A9" s="14" t="s">
        <v>1</v>
      </c>
      <c r="B9" s="17">
        <f>IFERROR(B6/B3,0)</f>
        <v>0</v>
      </c>
      <c r="C9" s="17">
        <f t="shared" ref="C9:X9" si="2">IFERROR(C6/C3,0)</f>
        <v>0</v>
      </c>
      <c r="D9" s="17">
        <f t="shared" si="2"/>
        <v>0</v>
      </c>
      <c r="E9" s="17">
        <f t="shared" si="2"/>
        <v>0</v>
      </c>
      <c r="F9" s="17">
        <f t="shared" si="2"/>
        <v>0</v>
      </c>
      <c r="G9" s="17">
        <f t="shared" si="2"/>
        <v>0</v>
      </c>
      <c r="H9" s="17">
        <f t="shared" si="2"/>
        <v>0</v>
      </c>
      <c r="I9" s="17">
        <f t="shared" si="2"/>
        <v>0</v>
      </c>
      <c r="J9" s="17">
        <f t="shared" si="2"/>
        <v>0</v>
      </c>
      <c r="K9" s="17">
        <f t="shared" si="2"/>
        <v>0</v>
      </c>
      <c r="L9" s="17">
        <f t="shared" si="2"/>
        <v>0</v>
      </c>
      <c r="M9" s="17">
        <f t="shared" si="2"/>
        <v>0</v>
      </c>
      <c r="N9" s="17">
        <f t="shared" si="2"/>
        <v>0</v>
      </c>
      <c r="O9" s="17">
        <f t="shared" si="2"/>
        <v>0</v>
      </c>
      <c r="P9" s="17">
        <f t="shared" si="2"/>
        <v>0.25</v>
      </c>
      <c r="Q9" s="17">
        <f t="shared" si="2"/>
        <v>0</v>
      </c>
      <c r="R9" s="17">
        <f t="shared" si="2"/>
        <v>0</v>
      </c>
      <c r="S9" s="17">
        <f t="shared" si="2"/>
        <v>0.33333333333333331</v>
      </c>
      <c r="T9" s="17">
        <f t="shared" si="2"/>
        <v>1</v>
      </c>
      <c r="U9" s="17">
        <f t="shared" si="2"/>
        <v>0</v>
      </c>
      <c r="V9" s="17">
        <f t="shared" si="2"/>
        <v>0</v>
      </c>
      <c r="W9" s="17">
        <f t="shared" si="2"/>
        <v>0</v>
      </c>
      <c r="X9" s="17">
        <f t="shared" si="2"/>
        <v>1</v>
      </c>
      <c r="Y9" s="17">
        <f t="shared" ref="Y9:AG9" si="3">IFERROR(Y6/Y3,0)</f>
        <v>0</v>
      </c>
      <c r="Z9" s="17">
        <f t="shared" si="3"/>
        <v>0</v>
      </c>
      <c r="AA9" s="17">
        <f t="shared" si="3"/>
        <v>0</v>
      </c>
      <c r="AB9" s="17">
        <f t="shared" si="3"/>
        <v>0</v>
      </c>
      <c r="AC9" s="17">
        <f t="shared" si="3"/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</row>
    <row r="45" spans="1:17" x14ac:dyDescent="0.25">
      <c r="B45" s="9">
        <v>43662</v>
      </c>
      <c r="C45" s="9">
        <v>43663</v>
      </c>
      <c r="D45" s="9">
        <v>43664</v>
      </c>
      <c r="E45" s="9">
        <v>43665</v>
      </c>
      <c r="F45" s="9">
        <v>43666</v>
      </c>
      <c r="G45" s="9">
        <v>43667</v>
      </c>
      <c r="H45" s="9">
        <v>43668</v>
      </c>
      <c r="I45" s="9">
        <v>43669</v>
      </c>
      <c r="J45" s="9">
        <v>43670</v>
      </c>
      <c r="K45" s="9">
        <v>43671</v>
      </c>
      <c r="L45" s="9">
        <v>43672</v>
      </c>
      <c r="M45" s="9">
        <v>43673</v>
      </c>
      <c r="N45" s="9">
        <v>43674</v>
      </c>
      <c r="O45" s="9">
        <v>43675</v>
      </c>
      <c r="P45" s="9">
        <v>43676</v>
      </c>
      <c r="Q45" s="9">
        <v>43677</v>
      </c>
    </row>
    <row r="46" spans="1:17" x14ac:dyDescent="0.25">
      <c r="A46" s="13" t="s">
        <v>0</v>
      </c>
      <c r="B46" s="5">
        <v>5308</v>
      </c>
      <c r="C46" s="5">
        <v>5156</v>
      </c>
      <c r="D46" s="5">
        <v>5188</v>
      </c>
      <c r="E46" s="5">
        <v>5039</v>
      </c>
      <c r="F46" s="5">
        <v>5515</v>
      </c>
      <c r="G46" s="5">
        <v>1460</v>
      </c>
      <c r="H46" s="5">
        <v>5357</v>
      </c>
      <c r="I46" s="5">
        <v>5190</v>
      </c>
      <c r="J46" s="5">
        <v>5002</v>
      </c>
      <c r="K46" s="5">
        <v>5413</v>
      </c>
      <c r="L46" s="5">
        <v>5223</v>
      </c>
      <c r="M46" s="5">
        <v>4998</v>
      </c>
      <c r="N46" s="5">
        <v>1521</v>
      </c>
      <c r="O46" s="5">
        <v>5235</v>
      </c>
      <c r="P46" s="5">
        <v>4121</v>
      </c>
      <c r="Q46" s="5">
        <v>5199</v>
      </c>
    </row>
    <row r="47" spans="1:17" x14ac:dyDescent="0.25">
      <c r="A47" s="14" t="s">
        <v>1</v>
      </c>
      <c r="B47" s="6">
        <v>0</v>
      </c>
      <c r="C47" s="6">
        <v>1</v>
      </c>
      <c r="D47" s="6">
        <v>3</v>
      </c>
      <c r="E47" s="6">
        <v>1</v>
      </c>
      <c r="F47" s="6">
        <v>1</v>
      </c>
      <c r="G47" s="6">
        <v>0</v>
      </c>
      <c r="H47" s="6">
        <v>0</v>
      </c>
      <c r="I47" s="6">
        <v>2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</row>
    <row r="48" spans="1:17" x14ac:dyDescent="0.25">
      <c r="A48" s="18"/>
      <c r="B48" s="9">
        <v>43662</v>
      </c>
      <c r="C48" s="9">
        <v>43663</v>
      </c>
      <c r="D48" s="9">
        <v>43664</v>
      </c>
      <c r="E48" s="9">
        <v>43665</v>
      </c>
      <c r="F48" s="9">
        <v>43666</v>
      </c>
      <c r="G48" s="9">
        <v>43667</v>
      </c>
      <c r="H48" s="9">
        <v>43668</v>
      </c>
      <c r="I48" s="9">
        <v>43669</v>
      </c>
      <c r="J48" s="9">
        <v>43670</v>
      </c>
      <c r="K48" s="9">
        <v>43671</v>
      </c>
      <c r="L48" s="9">
        <v>43672</v>
      </c>
      <c r="M48" s="9">
        <v>43673</v>
      </c>
      <c r="N48" s="9">
        <v>43674</v>
      </c>
      <c r="O48" s="9">
        <v>43675</v>
      </c>
      <c r="P48" s="9">
        <v>43676</v>
      </c>
      <c r="Q48" s="9">
        <v>43677</v>
      </c>
    </row>
    <row r="49" spans="1:17" x14ac:dyDescent="0.25">
      <c r="A49" s="13" t="s">
        <v>0</v>
      </c>
      <c r="B49" s="5">
        <v>402</v>
      </c>
      <c r="C49" s="5">
        <v>439</v>
      </c>
      <c r="D49" s="5">
        <v>456</v>
      </c>
      <c r="E49" s="5">
        <v>455</v>
      </c>
      <c r="F49" s="5">
        <v>561</v>
      </c>
      <c r="G49" s="5">
        <v>163</v>
      </c>
      <c r="H49" s="5">
        <v>380</v>
      </c>
      <c r="I49" s="5">
        <v>386</v>
      </c>
      <c r="J49" s="5">
        <v>404</v>
      </c>
      <c r="K49" s="5">
        <v>458</v>
      </c>
      <c r="L49" s="5">
        <v>421</v>
      </c>
      <c r="M49" s="5">
        <v>482</v>
      </c>
      <c r="N49" s="5">
        <v>200</v>
      </c>
      <c r="O49" s="5">
        <v>382</v>
      </c>
      <c r="P49" s="5">
        <v>400</v>
      </c>
      <c r="Q49" s="5">
        <v>413</v>
      </c>
    </row>
    <row r="50" spans="1:17" x14ac:dyDescent="0.25">
      <c r="A50" s="14" t="s">
        <v>1</v>
      </c>
      <c r="B50" s="6">
        <v>0</v>
      </c>
      <c r="C50" s="6">
        <v>0</v>
      </c>
      <c r="D50" s="6">
        <v>1</v>
      </c>
      <c r="E50" s="6">
        <v>1</v>
      </c>
      <c r="F50" s="6">
        <v>0</v>
      </c>
      <c r="G50" s="6">
        <v>0</v>
      </c>
      <c r="H50" s="6">
        <v>0</v>
      </c>
      <c r="I50" s="6">
        <v>2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</row>
    <row r="51" spans="1:17" x14ac:dyDescent="0.25">
      <c r="A51" s="18"/>
      <c r="B51" s="9">
        <v>43662</v>
      </c>
      <c r="C51" s="9">
        <v>43663</v>
      </c>
      <c r="D51" s="9">
        <v>43664</v>
      </c>
      <c r="E51" s="9">
        <v>43665</v>
      </c>
      <c r="F51" s="9">
        <v>43666</v>
      </c>
      <c r="G51" s="9">
        <v>43667</v>
      </c>
      <c r="H51" s="9">
        <v>43668</v>
      </c>
      <c r="I51" s="9">
        <v>43669</v>
      </c>
      <c r="J51" s="9">
        <v>43670</v>
      </c>
      <c r="K51" s="9">
        <v>43671</v>
      </c>
      <c r="L51" s="9">
        <v>43672</v>
      </c>
      <c r="M51" s="9">
        <v>43673</v>
      </c>
      <c r="N51" s="9">
        <v>43674</v>
      </c>
      <c r="O51" s="9">
        <v>43675</v>
      </c>
      <c r="P51" s="9">
        <v>43676</v>
      </c>
      <c r="Q51" s="9">
        <v>43677</v>
      </c>
    </row>
    <row r="52" spans="1:17" x14ac:dyDescent="0.25">
      <c r="A52" s="19" t="s">
        <v>0</v>
      </c>
      <c r="B52" s="10">
        <v>7.5734740015071592E-2</v>
      </c>
      <c r="C52" s="10">
        <v>8.514352211016292E-2</v>
      </c>
      <c r="D52" s="10">
        <v>8.7895142636854273E-2</v>
      </c>
      <c r="E52" s="10">
        <v>9.0295693589998019E-2</v>
      </c>
      <c r="F52" s="10">
        <v>0.10172257479601088</v>
      </c>
      <c r="G52" s="10">
        <v>0.11164383561643836</v>
      </c>
      <c r="H52" s="10">
        <v>7.0935224939331715E-2</v>
      </c>
      <c r="I52" s="10">
        <v>7.4373795761078998E-2</v>
      </c>
      <c r="J52" s="10">
        <v>8.0767692922830869E-2</v>
      </c>
      <c r="K52" s="10">
        <v>8.461112137446887E-2</v>
      </c>
      <c r="L52" s="10">
        <v>8.0605016274171937E-2</v>
      </c>
      <c r="M52" s="10">
        <v>9.6438575430172063E-2</v>
      </c>
      <c r="N52" s="10">
        <v>0.13149243918474687</v>
      </c>
      <c r="O52" s="10">
        <v>7.2970391595033435E-2</v>
      </c>
      <c r="P52" s="10">
        <v>9.7063819461295803E-2</v>
      </c>
      <c r="Q52" s="10">
        <v>7.9438353529524913E-2</v>
      </c>
    </row>
    <row r="53" spans="1:17" x14ac:dyDescent="0.25">
      <c r="A53" s="14" t="s">
        <v>1</v>
      </c>
      <c r="B53" s="17">
        <v>0</v>
      </c>
      <c r="C53" s="17">
        <v>0</v>
      </c>
      <c r="D53" s="17">
        <v>0.33333333333333331</v>
      </c>
      <c r="E53" s="17">
        <v>1</v>
      </c>
      <c r="F53" s="17">
        <v>0</v>
      </c>
      <c r="G53" s="17">
        <v>0</v>
      </c>
      <c r="H53" s="17">
        <v>0</v>
      </c>
      <c r="I53" s="17">
        <v>1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09BA-6C89-46A4-BD0D-2198FA326CDD}">
  <sheetPr codeName="Planilha6">
    <tabColor theme="2" tint="-0.499984740745262"/>
  </sheetPr>
  <dimension ref="A1:AF60"/>
  <sheetViews>
    <sheetView showGridLines="0" tabSelected="1" zoomScale="80" zoomScaleNormal="80" workbookViewId="0"/>
  </sheetViews>
  <sheetFormatPr defaultRowHeight="15" x14ac:dyDescent="0.25"/>
  <cols>
    <col min="1" max="1" width="10.85546875" style="1" bestFit="1" customWidth="1"/>
    <col min="2" max="16" width="7.140625" customWidth="1"/>
    <col min="17" max="19" width="7.14062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7.85546875" bestFit="1" customWidth="1"/>
    <col min="24" max="25" width="7.140625" bestFit="1" customWidth="1"/>
    <col min="26" max="26" width="7.85546875" bestFit="1" customWidth="1"/>
    <col min="27" max="30" width="7.140625" bestFit="1" customWidth="1"/>
    <col min="32" max="32" width="7.140625" bestFit="1" customWidth="1"/>
  </cols>
  <sheetData>
    <row r="1" spans="1:32" s="1" customFormat="1" x14ac:dyDescent="0.2">
      <c r="A1" s="18"/>
      <c r="B1" s="9">
        <f>CONSOLIDADO!B1</f>
        <v>43647</v>
      </c>
      <c r="C1" s="9">
        <f>CONSOLIDADO!C1</f>
        <v>43648</v>
      </c>
      <c r="D1" s="9">
        <f>CONSOLIDADO!D1</f>
        <v>43649</v>
      </c>
      <c r="E1" s="9">
        <f>CONSOLIDADO!E1</f>
        <v>43650</v>
      </c>
      <c r="F1" s="9">
        <f>CONSOLIDADO!F1</f>
        <v>43651</v>
      </c>
      <c r="G1" s="9">
        <f>CONSOLIDADO!G1</f>
        <v>43652</v>
      </c>
      <c r="H1" s="9">
        <f>CONSOLIDADO!H1</f>
        <v>43653</v>
      </c>
      <c r="I1" s="9">
        <f>CONSOLIDADO!I1</f>
        <v>43654</v>
      </c>
      <c r="J1" s="9">
        <f>CONSOLIDADO!J1</f>
        <v>43655</v>
      </c>
      <c r="K1" s="9">
        <f>CONSOLIDADO!K1</f>
        <v>43656</v>
      </c>
      <c r="L1" s="9">
        <f>CONSOLIDADO!L1</f>
        <v>43657</v>
      </c>
      <c r="M1" s="9">
        <f>CONSOLIDADO!M1</f>
        <v>43658</v>
      </c>
      <c r="N1" s="9">
        <f>CONSOLIDADO!N1</f>
        <v>43659</v>
      </c>
      <c r="O1" s="9">
        <f>CONSOLIDADO!O1</f>
        <v>43660</v>
      </c>
      <c r="P1" s="9">
        <f>CONSOLIDADO!P1</f>
        <v>43661</v>
      </c>
      <c r="Q1" s="9">
        <f>CONSOLIDADO!Q1</f>
        <v>43662</v>
      </c>
      <c r="R1" s="9">
        <f>CONSOLIDADO!R1</f>
        <v>43663</v>
      </c>
      <c r="S1" s="9">
        <f>CONSOLIDADO!S1</f>
        <v>43664</v>
      </c>
      <c r="T1" s="9">
        <f>CONSOLIDADO!T1</f>
        <v>43665</v>
      </c>
      <c r="U1" s="9">
        <f>CONSOLIDADO!U1</f>
        <v>43666</v>
      </c>
      <c r="V1" s="9">
        <f>CONSOLIDADO!V1</f>
        <v>43667</v>
      </c>
      <c r="W1" s="9">
        <f>CONSOLIDADO!W1</f>
        <v>43668</v>
      </c>
      <c r="X1" s="9">
        <f>CONSOLIDADO!X1</f>
        <v>43669</v>
      </c>
      <c r="Y1" s="9">
        <f>CONSOLIDADO!Y1</f>
        <v>43670</v>
      </c>
      <c r="Z1" s="9">
        <f>CONSOLIDADO!Z1</f>
        <v>43671</v>
      </c>
      <c r="AA1" s="9">
        <f>CONSOLIDADO!AA1</f>
        <v>43672</v>
      </c>
      <c r="AB1" s="9">
        <f>CONSOLIDADO!AB1</f>
        <v>43673</v>
      </c>
      <c r="AC1" s="9">
        <f>CONSOLIDADO!AC1</f>
        <v>43674</v>
      </c>
      <c r="AD1" s="9">
        <f>CONSOLIDADO!AD1</f>
        <v>43675</v>
      </c>
      <c r="AE1" s="9">
        <f>CONSOLIDADO!AE1</f>
        <v>43676</v>
      </c>
      <c r="AF1" s="9">
        <f>CONSOLIDADO!AF1</f>
        <v>43677</v>
      </c>
    </row>
    <row r="2" spans="1:32" x14ac:dyDescent="0.25">
      <c r="A2" s="13" t="s">
        <v>0</v>
      </c>
      <c r="B2" s="5">
        <f>ANGELONI!B2+COOP!B2+MAKRO!B2</f>
        <v>2489</v>
      </c>
      <c r="C2" s="5">
        <f>ANGELONI!C2+COOP!C2+MAKRO!C2</f>
        <v>2047</v>
      </c>
      <c r="D2" s="5">
        <f>ANGELONI!D2+COOP!D2+MAKRO!D2</f>
        <v>2797</v>
      </c>
      <c r="E2" s="5">
        <f>ANGELONI!E2+COOP!E2+MAKRO!E2</f>
        <v>3331</v>
      </c>
      <c r="F2" s="5">
        <f>ANGELONI!F2+COOP!F2+MAKRO!F2</f>
        <v>3182</v>
      </c>
      <c r="G2" s="5">
        <f>ANGELONI!G2+COOP!G2+MAKRO!G2</f>
        <v>3181</v>
      </c>
      <c r="H2" s="5">
        <f>ANGELONI!H2+COOP!H2+MAKRO!H2</f>
        <v>1002</v>
      </c>
      <c r="I2" s="5">
        <f>ANGELONI!I2+COOP!I2+MAKRO!I2</f>
        <v>2309</v>
      </c>
      <c r="J2" s="5">
        <f>ANGELONI!J2+COOP!J2+MAKRO!J2</f>
        <v>2070</v>
      </c>
      <c r="K2" s="5">
        <f>ANGELONI!K2+COOP!K2+MAKRO!K2</f>
        <v>2654</v>
      </c>
      <c r="L2" s="5">
        <f>ANGELONI!L2+COOP!L2+MAKRO!L2</f>
        <v>2573</v>
      </c>
      <c r="M2" s="5">
        <f>ANGELONI!M2+COOP!M2+MAKRO!M2</f>
        <v>2469</v>
      </c>
      <c r="N2" s="5">
        <f>ANGELONI!N2+COOP!N2+MAKRO!N2</f>
        <v>2726</v>
      </c>
      <c r="O2" s="5">
        <f>ANGELONI!O2+COOP!O2+MAKRO!O2</f>
        <v>870</v>
      </c>
      <c r="P2" s="5">
        <f>ANGELONI!P2+COOP!P2+MAKRO!P2</f>
        <v>2184</v>
      </c>
      <c r="Q2" s="5">
        <f>ANGELONI!Q2+COOP!Q2+MAKRO!Q2</f>
        <v>2468</v>
      </c>
      <c r="R2" s="5">
        <f>ANGELONI!R2+COOP!R2+MAKRO!R2</f>
        <v>2369</v>
      </c>
      <c r="S2" s="5">
        <f>ANGELONI!S2+COOP!S2+MAKRO!S2</f>
        <v>2283</v>
      </c>
      <c r="T2" s="5">
        <f>ANGELONI!T2+COOP!T2+MAKRO!T2</f>
        <v>2418</v>
      </c>
      <c r="U2" s="5">
        <f>ANGELONI!U2+COOP!U2+MAKRO!U2</f>
        <v>2591</v>
      </c>
      <c r="V2" s="5">
        <f>ANGELONI!V2+COOP!V2+MAKRO!V2</f>
        <v>784</v>
      </c>
      <c r="W2" s="5">
        <f>ANGELONI!W2+COOP!W2+MAKRO!W2</f>
        <v>2165</v>
      </c>
      <c r="X2" s="5">
        <f>ANGELONI!X2+COOP!X2+MAKRO!X2</f>
        <v>2309</v>
      </c>
      <c r="Y2" s="5">
        <f>ANGELONI!Y2+COOP!Y2+MAKRO!Y2</f>
        <v>2191</v>
      </c>
      <c r="Z2" s="5">
        <f>ANGELONI!Z2+COOP!Z2+MAKRO!Z2</f>
        <v>2381</v>
      </c>
      <c r="AA2" s="5">
        <f>ANGELONI!AA2+COOP!AA2+MAKRO!AA2</f>
        <v>2454</v>
      </c>
      <c r="AB2" s="5">
        <f>ANGELONI!AB2+COOP!AB2+MAKRO!AB2</f>
        <v>2478</v>
      </c>
      <c r="AC2" s="5">
        <f>ANGELONI!AC2+COOP!AC2+MAKRO!AC2</f>
        <v>875</v>
      </c>
      <c r="AD2" s="5">
        <f>ANGELONI!AD2+COOP!AD2+MAKRO!AD2</f>
        <v>2118</v>
      </c>
      <c r="AE2" s="5">
        <f>ANGELONI!AE2+COOP!AE2+MAKRO!AE2</f>
        <v>2273</v>
      </c>
      <c r="AF2" s="5">
        <f>ANGELONI!AF2+COOP!AF2+MAKRO!AF2</f>
        <v>2368</v>
      </c>
    </row>
    <row r="3" spans="1:32" x14ac:dyDescent="0.25">
      <c r="A3" s="14" t="s">
        <v>1</v>
      </c>
      <c r="B3" s="6">
        <f>ANGELONI!B3+COOP!B3+MAKRO!B3</f>
        <v>0</v>
      </c>
      <c r="C3" s="6">
        <f>ANGELONI!C3+COOP!C3+MAKRO!C3</f>
        <v>0</v>
      </c>
      <c r="D3" s="6">
        <f>ANGELONI!D3+COOP!D3+MAKRO!D3</f>
        <v>0</v>
      </c>
      <c r="E3" s="6">
        <f>ANGELONI!E3+COOP!E3+MAKRO!E3</f>
        <v>0</v>
      </c>
      <c r="F3" s="6">
        <f>ANGELONI!F3+COOP!F3+MAKRO!F3</f>
        <v>1</v>
      </c>
      <c r="G3" s="6">
        <f>ANGELONI!G3+COOP!G3+MAKRO!G3</f>
        <v>0</v>
      </c>
      <c r="H3" s="6">
        <f>ANGELONI!H3+COOP!H3+MAKRO!H3</f>
        <v>0</v>
      </c>
      <c r="I3" s="6">
        <f>ANGELONI!I3+COOP!I3+MAKRO!I3</f>
        <v>1</v>
      </c>
      <c r="J3" s="6">
        <f>ANGELONI!J3+COOP!J3+MAKRO!J3</f>
        <v>0</v>
      </c>
      <c r="K3" s="6">
        <f>ANGELONI!K3+COOP!K3+MAKRO!K3</f>
        <v>1</v>
      </c>
      <c r="L3" s="6">
        <f>ANGELONI!L3+COOP!L3+MAKRO!L3</f>
        <v>0</v>
      </c>
      <c r="M3" s="6">
        <f>ANGELONI!M3+COOP!M3+MAKRO!M3</f>
        <v>0</v>
      </c>
      <c r="N3" s="6">
        <f>ANGELONI!N3+COOP!N3+MAKRO!N3</f>
        <v>0</v>
      </c>
      <c r="O3" s="6">
        <f>ANGELONI!O3+COOP!O3+MAKRO!O3</f>
        <v>1</v>
      </c>
      <c r="P3" s="6">
        <f>ANGELONI!P3+COOP!P3+MAKRO!P3</f>
        <v>4</v>
      </c>
      <c r="Q3" s="6">
        <f>ANGELONI!Q3+COOP!Q3+MAKRO!Q3</f>
        <v>0</v>
      </c>
      <c r="R3" s="6">
        <f>ANGELONI!R3+COOP!R3+MAKRO!R3</f>
        <v>1</v>
      </c>
      <c r="S3" s="6">
        <f>ANGELONI!S3+COOP!S3+MAKRO!S3</f>
        <v>3</v>
      </c>
      <c r="T3" s="6">
        <f>ANGELONI!T3+COOP!T3+MAKRO!T3</f>
        <v>1</v>
      </c>
      <c r="U3" s="6">
        <f>ANGELONI!U3+COOP!U3+MAKRO!U3</f>
        <v>0</v>
      </c>
      <c r="V3" s="6">
        <f>ANGELONI!V3+COOP!V3+MAKRO!V3</f>
        <v>0</v>
      </c>
      <c r="W3" s="6">
        <f>ANGELONI!W3+COOP!W3+MAKRO!W3</f>
        <v>0</v>
      </c>
      <c r="X3" s="6">
        <f>ANGELONI!X3+COOP!X3+MAKRO!X3</f>
        <v>2</v>
      </c>
      <c r="Y3" s="6">
        <f>ANGELONI!Y3+COOP!Y3+MAKRO!Y3</f>
        <v>0</v>
      </c>
      <c r="Z3" s="6">
        <f>ANGELONI!Z3+COOP!Z3+MAKRO!Z3</f>
        <v>0</v>
      </c>
      <c r="AA3" s="6">
        <f>ANGELONI!AA3+COOP!AA3+MAKRO!AA3</f>
        <v>0</v>
      </c>
      <c r="AB3" s="6">
        <f>ANGELONI!AB3+COOP!AB3+MAKRO!AB3</f>
        <v>0</v>
      </c>
      <c r="AC3" s="6">
        <f>ANGELONI!AC3+COOP!AC3+MAKRO!AC3</f>
        <v>0</v>
      </c>
      <c r="AD3" s="6">
        <f>ANGELONI!AD3+COOP!AD3+MAKRO!AD3</f>
        <v>0</v>
      </c>
      <c r="AE3" s="6">
        <f>ANGELONI!AE3+COOP!AE3+MAKRO!AE3</f>
        <v>0</v>
      </c>
      <c r="AF3" s="6">
        <f>ANGELONI!AF3+COOP!AF3+MAKRO!AF3</f>
        <v>0</v>
      </c>
    </row>
    <row r="4" spans="1:32" s="1" customFormat="1" x14ac:dyDescent="0.2">
      <c r="A4" s="18"/>
      <c r="B4" s="9">
        <f>CONSOLIDADO!B4</f>
        <v>43647</v>
      </c>
      <c r="C4" s="9">
        <f>CONSOLIDADO!C4</f>
        <v>43648</v>
      </c>
      <c r="D4" s="9">
        <f>CONSOLIDADO!D4</f>
        <v>43649</v>
      </c>
      <c r="E4" s="9">
        <f>CONSOLIDADO!E4</f>
        <v>43650</v>
      </c>
      <c r="F4" s="9">
        <f>CONSOLIDADO!F4</f>
        <v>43651</v>
      </c>
      <c r="G4" s="9">
        <f>CONSOLIDADO!G4</f>
        <v>43652</v>
      </c>
      <c r="H4" s="9">
        <f>CONSOLIDADO!H4</f>
        <v>43653</v>
      </c>
      <c r="I4" s="9">
        <f>CONSOLIDADO!I4</f>
        <v>43654</v>
      </c>
      <c r="J4" s="9">
        <f>CONSOLIDADO!J4</f>
        <v>43655</v>
      </c>
      <c r="K4" s="9">
        <f>CONSOLIDADO!K4</f>
        <v>43656</v>
      </c>
      <c r="L4" s="9">
        <f>CONSOLIDADO!L4</f>
        <v>43657</v>
      </c>
      <c r="M4" s="9">
        <f>CONSOLIDADO!M4</f>
        <v>43658</v>
      </c>
      <c r="N4" s="9">
        <f>CONSOLIDADO!N4</f>
        <v>43659</v>
      </c>
      <c r="O4" s="9">
        <f>CONSOLIDADO!O4</f>
        <v>43660</v>
      </c>
      <c r="P4" s="9">
        <f>CONSOLIDADO!P4</f>
        <v>43661</v>
      </c>
      <c r="Q4" s="9">
        <f>CONSOLIDADO!Q4</f>
        <v>43662</v>
      </c>
      <c r="R4" s="9">
        <f>CONSOLIDADO!R4</f>
        <v>43663</v>
      </c>
      <c r="S4" s="9">
        <f>CONSOLIDADO!S4</f>
        <v>43664</v>
      </c>
      <c r="T4" s="9">
        <f>CONSOLIDADO!T4</f>
        <v>43665</v>
      </c>
      <c r="U4" s="9">
        <f>CONSOLIDADO!U4</f>
        <v>43666</v>
      </c>
      <c r="V4" s="9">
        <f>CONSOLIDADO!V4</f>
        <v>43667</v>
      </c>
      <c r="W4" s="9">
        <f>CONSOLIDADO!W4</f>
        <v>43668</v>
      </c>
      <c r="X4" s="9">
        <f>CONSOLIDADO!X4</f>
        <v>43669</v>
      </c>
      <c r="Y4" s="9">
        <f>CONSOLIDADO!Y4</f>
        <v>43670</v>
      </c>
      <c r="Z4" s="9">
        <f>CONSOLIDADO!Z4</f>
        <v>43671</v>
      </c>
      <c r="AA4" s="9">
        <f>CONSOLIDADO!AA4</f>
        <v>43672</v>
      </c>
      <c r="AB4" s="9">
        <f>CONSOLIDADO!AB4</f>
        <v>43673</v>
      </c>
      <c r="AC4" s="9">
        <f>CONSOLIDADO!AC4</f>
        <v>43674</v>
      </c>
      <c r="AD4" s="9">
        <f>CONSOLIDADO!AD4</f>
        <v>43675</v>
      </c>
      <c r="AE4" s="9">
        <f>CONSOLIDADO!AE4</f>
        <v>43676</v>
      </c>
      <c r="AF4" s="9">
        <f>CONSOLIDADO!AF4</f>
        <v>43677</v>
      </c>
    </row>
    <row r="5" spans="1:32" x14ac:dyDescent="0.25">
      <c r="A5" s="13" t="s">
        <v>0</v>
      </c>
      <c r="B5" s="5">
        <f>ANGELONI!B5+COOP!B5+MAKRO!B5</f>
        <v>392</v>
      </c>
      <c r="C5" s="5">
        <f>ANGELONI!C5+COOP!C5+MAKRO!C5</f>
        <v>366</v>
      </c>
      <c r="D5" s="5">
        <f>ANGELONI!D5+COOP!D5+MAKRO!D5</f>
        <v>412</v>
      </c>
      <c r="E5" s="5">
        <f>ANGELONI!E5+COOP!E5+MAKRO!E5</f>
        <v>191</v>
      </c>
      <c r="F5" s="5">
        <f>ANGELONI!F5+COOP!F5+MAKRO!F5</f>
        <v>583</v>
      </c>
      <c r="G5" s="5">
        <f>ANGELONI!G5+COOP!G5+MAKRO!G5</f>
        <v>597</v>
      </c>
      <c r="H5" s="5">
        <f>ANGELONI!H5+COOP!H5+MAKRO!H5</f>
        <v>191</v>
      </c>
      <c r="I5" s="5">
        <f>ANGELONI!I5+COOP!I5+MAKRO!I5</f>
        <v>416</v>
      </c>
      <c r="J5" s="5">
        <f>ANGELONI!J5+COOP!J5+MAKRO!J5</f>
        <v>408</v>
      </c>
      <c r="K5" s="5">
        <f>ANGELONI!K5+COOP!K5+MAKRO!K5</f>
        <v>444</v>
      </c>
      <c r="L5" s="5">
        <f>ANGELONI!L5+COOP!L5+MAKRO!L5</f>
        <v>469</v>
      </c>
      <c r="M5" s="5">
        <f>ANGELONI!M5+COOP!M5+MAKRO!M5</f>
        <v>462</v>
      </c>
      <c r="N5" s="5">
        <f>ANGELONI!N5+COOP!N5+MAKRO!N5</f>
        <v>527</v>
      </c>
      <c r="O5" s="5">
        <f>ANGELONI!O5+COOP!O5+MAKRO!O5</f>
        <v>208</v>
      </c>
      <c r="P5" s="5">
        <f>ANGELONI!P5+COOP!P5+MAKRO!P5</f>
        <v>329</v>
      </c>
      <c r="Q5" s="5">
        <f>ANGELONI!Q5+COOP!Q5+MAKRO!Q5</f>
        <v>372</v>
      </c>
      <c r="R5" s="5">
        <f>ANGELONI!R5+COOP!R5+MAKRO!R5</f>
        <v>404</v>
      </c>
      <c r="S5" s="5">
        <f>ANGELONI!S5+COOP!S5+MAKRO!S5</f>
        <v>425</v>
      </c>
      <c r="T5" s="5">
        <f>ANGELONI!T5+COOP!T5+MAKRO!T5</f>
        <v>436</v>
      </c>
      <c r="U5" s="5">
        <f>ANGELONI!U5+COOP!U5+MAKRO!U5</f>
        <v>531</v>
      </c>
      <c r="V5" s="5">
        <f>ANGELONI!V5+COOP!V5+MAKRO!V5</f>
        <v>159</v>
      </c>
      <c r="W5" s="5">
        <f>ANGELONI!W5+COOP!W5+MAKRO!W5</f>
        <v>362</v>
      </c>
      <c r="X5" s="5">
        <f>ANGELONI!X5+COOP!X5+MAKRO!X5</f>
        <v>367</v>
      </c>
      <c r="Y5" s="5">
        <f>ANGELONI!Y5+COOP!Y5+MAKRO!Y5</f>
        <v>387</v>
      </c>
      <c r="Z5" s="5">
        <f>ANGELONI!Z5+COOP!Z5+MAKRO!Z5</f>
        <v>431</v>
      </c>
      <c r="AA5" s="5">
        <f>ANGELONI!AA5+COOP!AA5+MAKRO!AA5</f>
        <v>403</v>
      </c>
      <c r="AB5" s="5">
        <f>ANGELONI!AB5+COOP!AB5+MAKRO!AB5</f>
        <v>455</v>
      </c>
      <c r="AC5" s="5">
        <f>ANGELONI!AC5+COOP!AC5+MAKRO!AC5</f>
        <v>194</v>
      </c>
      <c r="AD5" s="5">
        <f>ANGELONI!AD5+COOP!AD5+MAKRO!AD5</f>
        <v>362</v>
      </c>
      <c r="AE5" s="5">
        <f>ANGELONI!AE5+COOP!AE5+MAKRO!AE5</f>
        <v>385</v>
      </c>
      <c r="AF5" s="5">
        <f>ANGELONI!AF5+COOP!AF5+MAKRO!AF5</f>
        <v>395</v>
      </c>
    </row>
    <row r="6" spans="1:32" x14ac:dyDescent="0.25">
      <c r="A6" s="14" t="s">
        <v>1</v>
      </c>
      <c r="B6" s="6">
        <f>ANGELONI!B6+COOP!B6+MAKRO!B6</f>
        <v>0</v>
      </c>
      <c r="C6" s="6">
        <f>ANGELONI!C6+COOP!C6+MAKRO!C6</f>
        <v>0</v>
      </c>
      <c r="D6" s="6">
        <f>ANGELONI!D6+COOP!D6+MAKRO!D6</f>
        <v>0</v>
      </c>
      <c r="E6" s="6">
        <f>ANGELONI!E6+COOP!E6+MAKRO!E6</f>
        <v>0</v>
      </c>
      <c r="F6" s="6">
        <f>ANGELONI!F6+COOP!F6+MAKRO!F6</f>
        <v>0</v>
      </c>
      <c r="G6" s="6">
        <f>ANGELONI!G6+COOP!G6+MAKRO!G6</f>
        <v>0</v>
      </c>
      <c r="H6" s="6">
        <f>ANGELONI!H6+COOP!H6+MAKRO!H6</f>
        <v>0</v>
      </c>
      <c r="I6" s="6">
        <f>ANGELONI!I6+COOP!I6+MAKRO!I6</f>
        <v>0</v>
      </c>
      <c r="J6" s="6">
        <f>ANGELONI!J6+COOP!J6+MAKRO!J6</f>
        <v>0</v>
      </c>
      <c r="K6" s="6">
        <f>ANGELONI!K6+COOP!K6+MAKRO!K6</f>
        <v>0</v>
      </c>
      <c r="L6" s="6">
        <f>ANGELONI!L6+COOP!L6+MAKRO!L6</f>
        <v>0</v>
      </c>
      <c r="M6" s="6">
        <f>ANGELONI!M6+COOP!M6+MAKRO!M6</f>
        <v>0</v>
      </c>
      <c r="N6" s="6">
        <f>ANGELONI!N6+COOP!N6+MAKRO!N6</f>
        <v>0</v>
      </c>
      <c r="O6" s="6">
        <f>ANGELONI!O6+COOP!O6+MAKRO!O6</f>
        <v>0</v>
      </c>
      <c r="P6" s="6">
        <f>ANGELONI!P6+COOP!P6+MAKRO!P6</f>
        <v>1</v>
      </c>
      <c r="Q6" s="6">
        <f>ANGELONI!Q6+COOP!Q6+MAKRO!Q6</f>
        <v>0</v>
      </c>
      <c r="R6" s="6">
        <f>ANGELONI!R6+COOP!R6+MAKRO!R6</f>
        <v>0</v>
      </c>
      <c r="S6" s="6">
        <f>ANGELONI!S6+COOP!S6+MAKRO!S6</f>
        <v>1</v>
      </c>
      <c r="T6" s="6">
        <f>ANGELONI!T6+COOP!T6+MAKRO!T6</f>
        <v>1</v>
      </c>
      <c r="U6" s="6">
        <f>ANGELONI!U6+COOP!U6+MAKRO!U6</f>
        <v>0</v>
      </c>
      <c r="V6" s="6">
        <f>ANGELONI!V6+COOP!V6+MAKRO!V6</f>
        <v>0</v>
      </c>
      <c r="W6" s="6">
        <f>ANGELONI!W6+COOP!W6+MAKRO!W6</f>
        <v>0</v>
      </c>
      <c r="X6" s="6">
        <f>ANGELONI!X6+COOP!X6+MAKRO!X6</f>
        <v>2</v>
      </c>
      <c r="Y6" s="6">
        <f>ANGELONI!Y6+COOP!Y6+MAKRO!Y6</f>
        <v>0</v>
      </c>
      <c r="Z6" s="6">
        <f>ANGELONI!Z6+COOP!Z6+MAKRO!Z6</f>
        <v>0</v>
      </c>
      <c r="AA6" s="6">
        <f>ANGELONI!AA6+COOP!AA6+MAKRO!AA6</f>
        <v>0</v>
      </c>
      <c r="AB6" s="6">
        <f>ANGELONI!AB6+COOP!AB6+MAKRO!AB6</f>
        <v>0</v>
      </c>
      <c r="AC6" s="6">
        <f>ANGELONI!AC6+COOP!AC6+MAKRO!AC6</f>
        <v>0</v>
      </c>
      <c r="AD6" s="6">
        <f>ANGELONI!AD6+COOP!AD6+MAKRO!AD6</f>
        <v>0</v>
      </c>
      <c r="AE6" s="6">
        <f>ANGELONI!AE6+COOP!AE6+MAKRO!AE6</f>
        <v>0</v>
      </c>
      <c r="AF6" s="6">
        <f>ANGELONI!AF6+COOP!AF6+MAKRO!AF6</f>
        <v>0</v>
      </c>
    </row>
    <row r="7" spans="1:32" s="1" customFormat="1" x14ac:dyDescent="0.2">
      <c r="A7" s="18"/>
      <c r="B7" s="9">
        <f>CONSOLIDADO!B7</f>
        <v>43647</v>
      </c>
      <c r="C7" s="9">
        <f>CONSOLIDADO!C7</f>
        <v>43648</v>
      </c>
      <c r="D7" s="9">
        <f>CONSOLIDADO!D7</f>
        <v>43649</v>
      </c>
      <c r="E7" s="9">
        <f>CONSOLIDADO!E7</f>
        <v>43650</v>
      </c>
      <c r="F7" s="9">
        <f>CONSOLIDADO!F7</f>
        <v>43651</v>
      </c>
      <c r="G7" s="9">
        <f>CONSOLIDADO!G7</f>
        <v>43652</v>
      </c>
      <c r="H7" s="9">
        <f>CONSOLIDADO!H7</f>
        <v>43653</v>
      </c>
      <c r="I7" s="9">
        <f>CONSOLIDADO!I7</f>
        <v>43654</v>
      </c>
      <c r="J7" s="9">
        <f>CONSOLIDADO!J7</f>
        <v>43655</v>
      </c>
      <c r="K7" s="9">
        <f>CONSOLIDADO!K7</f>
        <v>43656</v>
      </c>
      <c r="L7" s="9">
        <f>CONSOLIDADO!L7</f>
        <v>43657</v>
      </c>
      <c r="M7" s="9">
        <f>CONSOLIDADO!M7</f>
        <v>43658</v>
      </c>
      <c r="N7" s="9">
        <f>CONSOLIDADO!N7</f>
        <v>43659</v>
      </c>
      <c r="O7" s="9">
        <f>CONSOLIDADO!O7</f>
        <v>43660</v>
      </c>
      <c r="P7" s="9">
        <f>CONSOLIDADO!P7</f>
        <v>43661</v>
      </c>
      <c r="Q7" s="9">
        <f>CONSOLIDADO!Q7</f>
        <v>43662</v>
      </c>
      <c r="R7" s="9">
        <f>CONSOLIDADO!R7</f>
        <v>43663</v>
      </c>
      <c r="S7" s="9">
        <f>CONSOLIDADO!S7</f>
        <v>43664</v>
      </c>
      <c r="T7" s="9">
        <f>CONSOLIDADO!T7</f>
        <v>43665</v>
      </c>
      <c r="U7" s="9">
        <f>CONSOLIDADO!U7</f>
        <v>43666</v>
      </c>
      <c r="V7" s="9">
        <f>CONSOLIDADO!V7</f>
        <v>43667</v>
      </c>
      <c r="W7" s="9">
        <f>CONSOLIDADO!W7</f>
        <v>43668</v>
      </c>
      <c r="X7" s="9">
        <f>CONSOLIDADO!X7</f>
        <v>43669</v>
      </c>
      <c r="Y7" s="9">
        <f>CONSOLIDADO!Y7</f>
        <v>43670</v>
      </c>
      <c r="Z7" s="9">
        <f>CONSOLIDADO!Z7</f>
        <v>43671</v>
      </c>
      <c r="AA7" s="9">
        <f>CONSOLIDADO!AA7</f>
        <v>43672</v>
      </c>
      <c r="AB7" s="9">
        <f>CONSOLIDADO!AB7</f>
        <v>43673</v>
      </c>
      <c r="AC7" s="9">
        <f>CONSOLIDADO!AC7</f>
        <v>43674</v>
      </c>
      <c r="AD7" s="9">
        <f>CONSOLIDADO!AD7</f>
        <v>43675</v>
      </c>
      <c r="AE7" s="9">
        <f>CONSOLIDADO!AE7</f>
        <v>43676</v>
      </c>
      <c r="AF7" s="9">
        <f>CONSOLIDADO!AF7</f>
        <v>43677</v>
      </c>
    </row>
    <row r="8" spans="1:32" x14ac:dyDescent="0.25">
      <c r="A8" s="19" t="s">
        <v>0</v>
      </c>
      <c r="B8" s="10">
        <f t="shared" ref="B8" si="0">IFERROR(B5/B2,0)</f>
        <v>0.15749296906388108</v>
      </c>
      <c r="C8" s="10">
        <f t="shared" ref="C8:I8" si="1">IFERROR(C5/C2,0)</f>
        <v>0.17879824132877381</v>
      </c>
      <c r="D8" s="10">
        <f t="shared" si="1"/>
        <v>0.1473006792992492</v>
      </c>
      <c r="E8" s="10">
        <f t="shared" si="1"/>
        <v>5.7340138096667666E-2</v>
      </c>
      <c r="F8" s="10">
        <f t="shared" si="1"/>
        <v>0.183218101822753</v>
      </c>
      <c r="G8" s="10">
        <f t="shared" si="1"/>
        <v>0.1876768311851619</v>
      </c>
      <c r="H8" s="10">
        <f t="shared" si="1"/>
        <v>0.19061876247504991</v>
      </c>
      <c r="I8" s="10">
        <f t="shared" si="1"/>
        <v>0.18016457340840192</v>
      </c>
      <c r="J8" s="10">
        <f t="shared" ref="J8:P8" si="2">IFERROR(J5/J2,0)</f>
        <v>0.19710144927536233</v>
      </c>
      <c r="K8" s="10">
        <f t="shared" si="2"/>
        <v>0.16729464958553128</v>
      </c>
      <c r="L8" s="10">
        <f t="shared" si="2"/>
        <v>0.18227749708511465</v>
      </c>
      <c r="M8" s="10">
        <f t="shared" si="2"/>
        <v>0.18712029161603888</v>
      </c>
      <c r="N8" s="10">
        <f t="shared" si="2"/>
        <v>0.19332355099046222</v>
      </c>
      <c r="O8" s="10">
        <f t="shared" si="2"/>
        <v>0.23908045977011494</v>
      </c>
      <c r="P8" s="10">
        <f t="shared" si="2"/>
        <v>0.15064102564102563</v>
      </c>
      <c r="Q8" s="10">
        <f t="shared" ref="Q8:W8" si="3">IFERROR(Q5/Q2,0)</f>
        <v>0.1507293354943274</v>
      </c>
      <c r="R8" s="10">
        <f t="shared" si="3"/>
        <v>0.17053609117771212</v>
      </c>
      <c r="S8" s="10">
        <f t="shared" si="3"/>
        <v>0.18615856329391153</v>
      </c>
      <c r="T8" s="10">
        <f t="shared" si="3"/>
        <v>0.18031430934656742</v>
      </c>
      <c r="U8" s="10">
        <f t="shared" si="3"/>
        <v>0.20494017753763025</v>
      </c>
      <c r="V8" s="10">
        <f t="shared" si="3"/>
        <v>0.20280612244897958</v>
      </c>
      <c r="W8" s="10">
        <f t="shared" si="3"/>
        <v>0.16720554272517321</v>
      </c>
      <c r="X8" s="10">
        <f>IFERROR(X5/X2,0)</f>
        <v>0.15894326548289303</v>
      </c>
      <c r="Y8" s="10">
        <f t="shared" ref="Y8:AE8" si="4">IFERROR(Y5/Y2,0)</f>
        <v>0.17663167503423094</v>
      </c>
      <c r="Z8" s="10">
        <f t="shared" si="4"/>
        <v>0.18101637967240655</v>
      </c>
      <c r="AA8" s="10">
        <f t="shared" si="4"/>
        <v>0.16422167889160555</v>
      </c>
      <c r="AB8" s="10">
        <f t="shared" si="4"/>
        <v>0.18361581920903955</v>
      </c>
      <c r="AC8" s="10">
        <f t="shared" si="4"/>
        <v>0.22171428571428572</v>
      </c>
      <c r="AD8" s="10">
        <f t="shared" si="4"/>
        <v>0.17091595845136923</v>
      </c>
      <c r="AE8" s="10">
        <f t="shared" si="4"/>
        <v>0.16937967443906732</v>
      </c>
      <c r="AF8" s="10">
        <f>IFERROR(AF5/AF2,0)</f>
        <v>0.16680743243243243</v>
      </c>
    </row>
    <row r="9" spans="1:32" x14ac:dyDescent="0.25">
      <c r="A9" s="14" t="s">
        <v>1</v>
      </c>
      <c r="B9" s="17">
        <f t="shared" ref="B9" si="5">IFERROR(B6/B3,0)</f>
        <v>0</v>
      </c>
      <c r="C9" s="17">
        <f t="shared" ref="C9:I9" si="6">IFERROR(C6/C3,0)</f>
        <v>0</v>
      </c>
      <c r="D9" s="17">
        <f t="shared" si="6"/>
        <v>0</v>
      </c>
      <c r="E9" s="17">
        <f t="shared" si="6"/>
        <v>0</v>
      </c>
      <c r="F9" s="17">
        <f t="shared" si="6"/>
        <v>0</v>
      </c>
      <c r="G9" s="17">
        <f t="shared" si="6"/>
        <v>0</v>
      </c>
      <c r="H9" s="17">
        <f t="shared" si="6"/>
        <v>0</v>
      </c>
      <c r="I9" s="17">
        <f t="shared" si="6"/>
        <v>0</v>
      </c>
      <c r="J9" s="17">
        <f t="shared" ref="J9:P9" si="7">IFERROR(J6/J3,0)</f>
        <v>0</v>
      </c>
      <c r="K9" s="17">
        <f t="shared" si="7"/>
        <v>0</v>
      </c>
      <c r="L9" s="17">
        <f t="shared" si="7"/>
        <v>0</v>
      </c>
      <c r="M9" s="17">
        <f t="shared" si="7"/>
        <v>0</v>
      </c>
      <c r="N9" s="17">
        <f t="shared" si="7"/>
        <v>0</v>
      </c>
      <c r="O9" s="17">
        <f t="shared" si="7"/>
        <v>0</v>
      </c>
      <c r="P9" s="17">
        <f t="shared" si="7"/>
        <v>0.25</v>
      </c>
      <c r="Q9" s="17">
        <f t="shared" ref="Q9:W9" si="8">IFERROR(Q6/Q3,0)</f>
        <v>0</v>
      </c>
      <c r="R9" s="17">
        <f t="shared" si="8"/>
        <v>0</v>
      </c>
      <c r="S9" s="17">
        <f t="shared" si="8"/>
        <v>0.33333333333333331</v>
      </c>
      <c r="T9" s="17">
        <f t="shared" si="8"/>
        <v>1</v>
      </c>
      <c r="U9" s="17">
        <f t="shared" si="8"/>
        <v>0</v>
      </c>
      <c r="V9" s="17">
        <f t="shared" si="8"/>
        <v>0</v>
      </c>
      <c r="W9" s="17">
        <f t="shared" si="8"/>
        <v>0</v>
      </c>
      <c r="X9" s="17">
        <f>IFERROR(X6/X3,0)</f>
        <v>1</v>
      </c>
      <c r="Y9" s="17">
        <f t="shared" ref="Y9:AE9" si="9">IFERROR(Y6/Y3,0)</f>
        <v>0</v>
      </c>
      <c r="Z9" s="17">
        <f t="shared" si="9"/>
        <v>0</v>
      </c>
      <c r="AA9" s="17">
        <f t="shared" si="9"/>
        <v>0</v>
      </c>
      <c r="AB9" s="17">
        <f t="shared" si="9"/>
        <v>0</v>
      </c>
      <c r="AC9" s="17">
        <f t="shared" si="9"/>
        <v>0</v>
      </c>
      <c r="AD9" s="17">
        <f t="shared" si="9"/>
        <v>0</v>
      </c>
      <c r="AE9" s="17">
        <f t="shared" si="9"/>
        <v>0</v>
      </c>
      <c r="AF9" s="17">
        <f>IFERROR(AF6/AF3,0)</f>
        <v>0</v>
      </c>
    </row>
    <row r="52" spans="1:17" x14ac:dyDescent="0.25">
      <c r="A52" s="12"/>
      <c r="B52" s="9">
        <v>43662</v>
      </c>
      <c r="C52" s="9">
        <v>43663</v>
      </c>
      <c r="D52" s="9">
        <v>43664</v>
      </c>
      <c r="E52" s="9">
        <v>43665</v>
      </c>
      <c r="F52" s="9">
        <v>43666</v>
      </c>
      <c r="G52" s="9">
        <v>43667</v>
      </c>
      <c r="H52" s="9">
        <v>43668</v>
      </c>
      <c r="I52" s="9">
        <v>43669</v>
      </c>
      <c r="J52" s="9">
        <v>43670</v>
      </c>
      <c r="K52" s="9">
        <v>43671</v>
      </c>
      <c r="L52" s="9">
        <v>43672</v>
      </c>
      <c r="M52" s="9">
        <v>43673</v>
      </c>
      <c r="N52" s="9">
        <v>43674</v>
      </c>
      <c r="O52" s="9">
        <v>43675</v>
      </c>
      <c r="P52" s="9">
        <v>43676</v>
      </c>
      <c r="Q52" s="9">
        <v>43677</v>
      </c>
    </row>
    <row r="53" spans="1:17" x14ac:dyDescent="0.25">
      <c r="A53" s="13" t="s">
        <v>0</v>
      </c>
      <c r="B53" s="5">
        <v>2468</v>
      </c>
      <c r="C53" s="5">
        <v>2369</v>
      </c>
      <c r="D53" s="5">
        <v>2283</v>
      </c>
      <c r="E53" s="5">
        <v>2418</v>
      </c>
      <c r="F53" s="5">
        <v>2591</v>
      </c>
      <c r="G53" s="5">
        <v>784</v>
      </c>
      <c r="H53" s="5">
        <v>2165</v>
      </c>
      <c r="I53" s="5">
        <v>2309</v>
      </c>
      <c r="J53" s="5">
        <v>2191</v>
      </c>
      <c r="K53" s="5">
        <v>2381</v>
      </c>
      <c r="L53" s="5">
        <v>2454</v>
      </c>
      <c r="M53" s="5">
        <v>2478</v>
      </c>
      <c r="N53" s="5">
        <v>875</v>
      </c>
      <c r="O53" s="5">
        <v>2118</v>
      </c>
      <c r="P53" s="5">
        <v>2273</v>
      </c>
      <c r="Q53" s="5">
        <v>2368</v>
      </c>
    </row>
    <row r="54" spans="1:17" x14ac:dyDescent="0.25">
      <c r="A54" s="14" t="s">
        <v>1</v>
      </c>
      <c r="B54" s="6">
        <v>0</v>
      </c>
      <c r="C54" s="6">
        <v>1</v>
      </c>
      <c r="D54" s="6">
        <v>3</v>
      </c>
      <c r="E54" s="6">
        <v>1</v>
      </c>
      <c r="F54" s="6">
        <v>0</v>
      </c>
      <c r="G54" s="6">
        <v>0</v>
      </c>
      <c r="H54" s="6">
        <v>0</v>
      </c>
      <c r="I54" s="6">
        <v>2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</row>
    <row r="55" spans="1:17" x14ac:dyDescent="0.25">
      <c r="A55" s="12"/>
      <c r="B55" s="9">
        <v>43662</v>
      </c>
      <c r="C55" s="9">
        <v>43663</v>
      </c>
      <c r="D55" s="9">
        <v>43664</v>
      </c>
      <c r="E55" s="9">
        <v>43665</v>
      </c>
      <c r="F55" s="9">
        <v>43666</v>
      </c>
      <c r="G55" s="9">
        <v>43667</v>
      </c>
      <c r="H55" s="9">
        <v>43668</v>
      </c>
      <c r="I55" s="9">
        <v>43669</v>
      </c>
      <c r="J55" s="9">
        <v>43670</v>
      </c>
      <c r="K55" s="9">
        <v>43671</v>
      </c>
      <c r="L55" s="9">
        <v>43672</v>
      </c>
      <c r="M55" s="9">
        <v>43673</v>
      </c>
      <c r="N55" s="9">
        <v>43674</v>
      </c>
      <c r="O55" s="9">
        <v>43675</v>
      </c>
      <c r="P55" s="9">
        <v>43676</v>
      </c>
      <c r="Q55" s="9">
        <v>43677</v>
      </c>
    </row>
    <row r="56" spans="1:17" x14ac:dyDescent="0.25">
      <c r="A56" s="13" t="s">
        <v>0</v>
      </c>
      <c r="B56" s="5">
        <v>372</v>
      </c>
      <c r="C56" s="5">
        <v>404</v>
      </c>
      <c r="D56" s="5">
        <v>425</v>
      </c>
      <c r="E56" s="5">
        <v>436</v>
      </c>
      <c r="F56" s="5">
        <v>531</v>
      </c>
      <c r="G56" s="5">
        <v>159</v>
      </c>
      <c r="H56" s="5">
        <v>362</v>
      </c>
      <c r="I56" s="5">
        <v>367</v>
      </c>
      <c r="J56" s="5">
        <v>387</v>
      </c>
      <c r="K56" s="5">
        <v>431</v>
      </c>
      <c r="L56" s="5">
        <v>403</v>
      </c>
      <c r="M56" s="5">
        <v>455</v>
      </c>
      <c r="N56" s="5">
        <v>194</v>
      </c>
      <c r="O56" s="5">
        <v>362</v>
      </c>
      <c r="P56" s="5">
        <v>385</v>
      </c>
      <c r="Q56" s="5">
        <v>395</v>
      </c>
    </row>
    <row r="57" spans="1:17" x14ac:dyDescent="0.25">
      <c r="A57" s="14" t="s">
        <v>1</v>
      </c>
      <c r="B57" s="6">
        <v>0</v>
      </c>
      <c r="C57" s="6">
        <v>0</v>
      </c>
      <c r="D57" s="6">
        <v>1</v>
      </c>
      <c r="E57" s="6">
        <v>1</v>
      </c>
      <c r="F57" s="6">
        <v>0</v>
      </c>
      <c r="G57" s="6">
        <v>0</v>
      </c>
      <c r="H57" s="6">
        <v>0</v>
      </c>
      <c r="I57" s="6">
        <v>2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</row>
    <row r="58" spans="1:17" x14ac:dyDescent="0.25">
      <c r="A58" s="12"/>
      <c r="B58" s="9">
        <v>43662</v>
      </c>
      <c r="C58" s="9">
        <v>43663</v>
      </c>
      <c r="D58" s="9">
        <v>43664</v>
      </c>
      <c r="E58" s="9">
        <v>43665</v>
      </c>
      <c r="F58" s="9">
        <v>43666</v>
      </c>
      <c r="G58" s="9">
        <v>43667</v>
      </c>
      <c r="H58" s="9">
        <v>43668</v>
      </c>
      <c r="I58" s="9">
        <v>43669</v>
      </c>
      <c r="J58" s="9">
        <v>43670</v>
      </c>
      <c r="K58" s="9">
        <v>43671</v>
      </c>
      <c r="L58" s="9">
        <v>43672</v>
      </c>
      <c r="M58" s="9">
        <v>43673</v>
      </c>
      <c r="N58" s="9">
        <v>43674</v>
      </c>
      <c r="O58" s="9">
        <v>43675</v>
      </c>
      <c r="P58" s="9">
        <v>43676</v>
      </c>
      <c r="Q58" s="9">
        <v>43677</v>
      </c>
    </row>
    <row r="59" spans="1:17" x14ac:dyDescent="0.25">
      <c r="A59" s="15" t="s">
        <v>0</v>
      </c>
      <c r="B59" s="10">
        <v>0.1507293354943274</v>
      </c>
      <c r="C59" s="10">
        <v>0.17053609117771212</v>
      </c>
      <c r="D59" s="10">
        <v>0.18615856329391153</v>
      </c>
      <c r="E59" s="10">
        <v>0.18031430934656742</v>
      </c>
      <c r="F59" s="10">
        <v>0.20494017753763025</v>
      </c>
      <c r="G59" s="10">
        <v>0.20280612244897958</v>
      </c>
      <c r="H59" s="10">
        <v>0.16720554272517321</v>
      </c>
      <c r="I59" s="10">
        <v>0.15894326548289303</v>
      </c>
      <c r="J59" s="10">
        <v>0.17663167503423094</v>
      </c>
      <c r="K59" s="10">
        <v>0.18101637967240655</v>
      </c>
      <c r="L59" s="10">
        <v>0.16422167889160555</v>
      </c>
      <c r="M59" s="10">
        <v>0.18361581920903955</v>
      </c>
      <c r="N59" s="10">
        <v>0.22171428571428572</v>
      </c>
      <c r="O59" s="10">
        <v>0.17091595845136923</v>
      </c>
      <c r="P59" s="10">
        <v>0.16937967443906732</v>
      </c>
      <c r="Q59" s="10">
        <v>0.16680743243243243</v>
      </c>
    </row>
    <row r="60" spans="1:17" x14ac:dyDescent="0.25">
      <c r="A60" s="16" t="s">
        <v>1</v>
      </c>
      <c r="B60" s="17">
        <v>0</v>
      </c>
      <c r="C60" s="17">
        <v>0</v>
      </c>
      <c r="D60" s="17">
        <v>0.33333333333333331</v>
      </c>
      <c r="E60" s="17">
        <v>1</v>
      </c>
      <c r="F60" s="17">
        <v>0</v>
      </c>
      <c r="G60" s="17">
        <v>0</v>
      </c>
      <c r="H60" s="17">
        <v>0</v>
      </c>
      <c r="I60" s="17">
        <v>1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4B5D-0FF3-485C-8E79-2C8ADF895439}">
  <sheetPr>
    <tabColor rgb="FFFF0000"/>
  </sheetPr>
  <dimension ref="A1:AG38"/>
  <sheetViews>
    <sheetView showGridLines="0" topLeftCell="A7" zoomScale="80" zoomScaleNormal="80" workbookViewId="0">
      <selection activeCell="C37" sqref="C37:AG38"/>
    </sheetView>
  </sheetViews>
  <sheetFormatPr defaultRowHeight="15" x14ac:dyDescent="0.25"/>
  <cols>
    <col min="1" max="1" width="15" bestFit="1" customWidth="1"/>
    <col min="2" max="2" width="13.5703125" bestFit="1" customWidth="1"/>
    <col min="3" max="3" width="7.42578125" customWidth="1"/>
    <col min="4" max="8" width="7.42578125" bestFit="1" customWidth="1"/>
    <col min="9" max="9" width="6.42578125" bestFit="1" customWidth="1"/>
    <col min="10" max="15" width="7.42578125" bestFit="1" customWidth="1"/>
    <col min="16" max="16" width="6.42578125" bestFit="1" customWidth="1"/>
    <col min="17" max="22" width="7.42578125" bestFit="1" customWidth="1"/>
    <col min="23" max="23" width="6.42578125" bestFit="1" customWidth="1"/>
    <col min="24" max="29" width="7.42578125" bestFit="1" customWidth="1"/>
    <col min="30" max="30" width="6.42578125" bestFit="1" customWidth="1"/>
    <col min="31" max="33" width="7.42578125" bestFit="1" customWidth="1"/>
  </cols>
  <sheetData>
    <row r="1" spans="1:33" x14ac:dyDescent="0.25">
      <c r="A1" s="23" t="s">
        <v>8</v>
      </c>
      <c r="B1" s="32" t="s">
        <v>11</v>
      </c>
      <c r="C1" s="24">
        <v>43647</v>
      </c>
      <c r="D1" s="24">
        <v>43648</v>
      </c>
      <c r="E1" s="24">
        <v>43649</v>
      </c>
      <c r="F1" s="24">
        <v>43650</v>
      </c>
      <c r="G1" s="24">
        <v>43651</v>
      </c>
      <c r="H1" s="24">
        <v>43652</v>
      </c>
      <c r="I1" s="24">
        <v>43653</v>
      </c>
      <c r="J1" s="24">
        <v>43654</v>
      </c>
      <c r="K1" s="24">
        <v>43655</v>
      </c>
      <c r="L1" s="24">
        <v>43656</v>
      </c>
      <c r="M1" s="24">
        <v>43657</v>
      </c>
      <c r="N1" s="24">
        <v>43658</v>
      </c>
      <c r="O1" s="24">
        <v>43659</v>
      </c>
      <c r="P1" s="24">
        <v>43660</v>
      </c>
      <c r="Q1" s="24">
        <v>43661</v>
      </c>
      <c r="R1" s="24">
        <v>43662</v>
      </c>
      <c r="S1" s="24">
        <v>43663</v>
      </c>
      <c r="T1" s="24">
        <v>43664</v>
      </c>
      <c r="U1" s="24">
        <v>43665</v>
      </c>
      <c r="V1" s="24">
        <v>43666</v>
      </c>
      <c r="W1" s="24">
        <v>43667</v>
      </c>
      <c r="X1" s="24">
        <v>43668</v>
      </c>
      <c r="Y1" s="24">
        <v>43669</v>
      </c>
      <c r="Z1" s="24">
        <v>43670</v>
      </c>
      <c r="AA1" s="24">
        <v>43671</v>
      </c>
      <c r="AB1" s="24">
        <v>43672</v>
      </c>
      <c r="AC1" s="24">
        <v>43673</v>
      </c>
      <c r="AD1" s="24">
        <v>43674</v>
      </c>
      <c r="AE1" s="24">
        <v>43675</v>
      </c>
      <c r="AF1" s="24">
        <v>43676</v>
      </c>
      <c r="AG1" s="24">
        <v>43677</v>
      </c>
    </row>
    <row r="2" spans="1:33" x14ac:dyDescent="0.25">
      <c r="A2" s="23"/>
      <c r="B2" s="25" t="s">
        <v>2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</row>
    <row r="3" spans="1:33" x14ac:dyDescent="0.25">
      <c r="A3" s="23"/>
      <c r="B3" s="25" t="s">
        <v>3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</row>
    <row r="4" spans="1:33" x14ac:dyDescent="0.25">
      <c r="A4" s="23"/>
      <c r="B4" s="25" t="s">
        <v>4</v>
      </c>
      <c r="C4" s="28">
        <f>C2-C3</f>
        <v>0</v>
      </c>
      <c r="D4" s="28">
        <f t="shared" ref="D4:AG4" si="0">D2-D3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0</v>
      </c>
      <c r="AG4" s="28">
        <f t="shared" si="0"/>
        <v>0</v>
      </c>
    </row>
    <row r="5" spans="1:33" x14ac:dyDescent="0.25"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33" x14ac:dyDescent="0.25">
      <c r="A6" s="29" t="s">
        <v>9</v>
      </c>
      <c r="B6" s="25" t="s">
        <v>2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</row>
    <row r="7" spans="1:33" x14ac:dyDescent="0.25">
      <c r="A7" s="29"/>
      <c r="B7" s="25" t="s">
        <v>3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</row>
    <row r="8" spans="1:33" x14ac:dyDescent="0.25">
      <c r="A8" s="29"/>
      <c r="B8" s="25" t="s">
        <v>4</v>
      </c>
      <c r="C8" s="28">
        <f t="shared" ref="C8:AG8" si="1">C6-C7</f>
        <v>0</v>
      </c>
      <c r="D8" s="28">
        <f t="shared" si="1"/>
        <v>0</v>
      </c>
      <c r="E8" s="28">
        <f t="shared" si="1"/>
        <v>0</v>
      </c>
      <c r="F8" s="28">
        <f t="shared" si="1"/>
        <v>0</v>
      </c>
      <c r="G8" s="28">
        <f t="shared" si="1"/>
        <v>0</v>
      </c>
      <c r="H8" s="28">
        <f t="shared" si="1"/>
        <v>0</v>
      </c>
      <c r="I8" s="28">
        <f t="shared" si="1"/>
        <v>0</v>
      </c>
      <c r="J8" s="28">
        <f t="shared" si="1"/>
        <v>0</v>
      </c>
      <c r="K8" s="28">
        <f t="shared" si="1"/>
        <v>0</v>
      </c>
      <c r="L8" s="28">
        <f t="shared" si="1"/>
        <v>0</v>
      </c>
      <c r="M8" s="28">
        <f t="shared" si="1"/>
        <v>0</v>
      </c>
      <c r="N8" s="28">
        <f t="shared" si="1"/>
        <v>0</v>
      </c>
      <c r="O8" s="28">
        <f t="shared" si="1"/>
        <v>0</v>
      </c>
      <c r="P8" s="28">
        <f t="shared" si="1"/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  <c r="U8" s="28">
        <f t="shared" si="1"/>
        <v>0</v>
      </c>
      <c r="V8" s="28">
        <f t="shared" si="1"/>
        <v>0</v>
      </c>
      <c r="W8" s="28">
        <f t="shared" si="1"/>
        <v>0</v>
      </c>
      <c r="X8" s="28">
        <f t="shared" si="1"/>
        <v>0</v>
      </c>
      <c r="Y8" s="28">
        <f t="shared" si="1"/>
        <v>0</v>
      </c>
      <c r="Z8" s="28">
        <f t="shared" si="1"/>
        <v>0</v>
      </c>
      <c r="AA8" s="28">
        <f t="shared" si="1"/>
        <v>0</v>
      </c>
      <c r="AB8" s="28">
        <f t="shared" si="1"/>
        <v>0</v>
      </c>
      <c r="AC8" s="28">
        <f t="shared" si="1"/>
        <v>0</v>
      </c>
      <c r="AD8" s="28">
        <f t="shared" si="1"/>
        <v>0</v>
      </c>
      <c r="AE8" s="28">
        <f t="shared" si="1"/>
        <v>0</v>
      </c>
      <c r="AF8" s="28">
        <f t="shared" si="1"/>
        <v>0</v>
      </c>
      <c r="AG8" s="28">
        <f t="shared" si="1"/>
        <v>0</v>
      </c>
    </row>
    <row r="11" spans="1:33" x14ac:dyDescent="0.25">
      <c r="A11" s="23" t="s">
        <v>8</v>
      </c>
      <c r="B11" s="32" t="s">
        <v>6</v>
      </c>
      <c r="C11" s="24">
        <v>43647</v>
      </c>
      <c r="D11" s="24">
        <v>43648</v>
      </c>
      <c r="E11" s="24">
        <v>43649</v>
      </c>
      <c r="F11" s="24">
        <v>43650</v>
      </c>
      <c r="G11" s="24">
        <v>43651</v>
      </c>
      <c r="H11" s="24">
        <v>43652</v>
      </c>
      <c r="I11" s="24">
        <v>43653</v>
      </c>
      <c r="J11" s="24">
        <v>43654</v>
      </c>
      <c r="K11" s="24">
        <v>43655</v>
      </c>
      <c r="L11" s="24">
        <v>43656</v>
      </c>
      <c r="M11" s="24">
        <v>43657</v>
      </c>
      <c r="N11" s="24">
        <v>43658</v>
      </c>
      <c r="O11" s="24">
        <v>43659</v>
      </c>
      <c r="P11" s="24">
        <v>43660</v>
      </c>
      <c r="Q11" s="24">
        <v>43661</v>
      </c>
      <c r="R11" s="24">
        <v>43662</v>
      </c>
      <c r="S11" s="24">
        <v>43663</v>
      </c>
      <c r="T11" s="24">
        <v>43664</v>
      </c>
      <c r="U11" s="24">
        <v>43665</v>
      </c>
      <c r="V11" s="24">
        <v>43666</v>
      </c>
      <c r="W11" s="24">
        <v>43667</v>
      </c>
      <c r="X11" s="24">
        <v>43668</v>
      </c>
      <c r="Y11" s="24">
        <v>43669</v>
      </c>
      <c r="Z11" s="24">
        <v>43670</v>
      </c>
      <c r="AA11" s="24">
        <v>43671</v>
      </c>
      <c r="AB11" s="24">
        <v>43672</v>
      </c>
      <c r="AC11" s="24">
        <v>43673</v>
      </c>
      <c r="AD11" s="24">
        <v>43674</v>
      </c>
      <c r="AE11" s="24">
        <v>43675</v>
      </c>
      <c r="AF11" s="24">
        <v>43676</v>
      </c>
      <c r="AG11" s="24">
        <v>43677</v>
      </c>
    </row>
    <row r="12" spans="1:33" x14ac:dyDescent="0.25">
      <c r="A12" s="23"/>
      <c r="B12" s="25" t="s">
        <v>2</v>
      </c>
      <c r="C12" s="30">
        <v>494</v>
      </c>
      <c r="D12" s="30">
        <v>158</v>
      </c>
      <c r="E12" s="30">
        <v>531</v>
      </c>
      <c r="F12" s="30">
        <v>489</v>
      </c>
      <c r="G12" s="30">
        <v>494</v>
      </c>
      <c r="H12" s="30">
        <v>595</v>
      </c>
      <c r="I12" s="30">
        <v>49</v>
      </c>
      <c r="J12" s="30">
        <v>490</v>
      </c>
      <c r="K12" s="30">
        <v>0</v>
      </c>
      <c r="L12" s="30">
        <v>517</v>
      </c>
      <c r="M12" s="30">
        <v>430</v>
      </c>
      <c r="N12" s="30">
        <v>513</v>
      </c>
      <c r="O12" s="30">
        <v>535</v>
      </c>
      <c r="P12" s="30">
        <v>53</v>
      </c>
      <c r="Q12" s="30">
        <v>443</v>
      </c>
      <c r="R12" s="30">
        <v>483</v>
      </c>
      <c r="S12" s="30">
        <v>492</v>
      </c>
      <c r="T12" s="30">
        <v>430</v>
      </c>
      <c r="U12" s="30">
        <v>497</v>
      </c>
      <c r="V12" s="30">
        <v>560</v>
      </c>
      <c r="W12" s="30">
        <v>32</v>
      </c>
      <c r="X12" s="30">
        <v>519</v>
      </c>
      <c r="Y12" s="30">
        <v>447</v>
      </c>
      <c r="Z12" s="30">
        <v>474</v>
      </c>
      <c r="AA12" s="30">
        <v>462</v>
      </c>
      <c r="AB12" s="30">
        <v>458</v>
      </c>
      <c r="AC12" s="26">
        <v>486</v>
      </c>
      <c r="AD12" s="26">
        <v>40</v>
      </c>
      <c r="AE12" s="26">
        <v>498</v>
      </c>
      <c r="AF12" s="26">
        <v>507</v>
      </c>
      <c r="AG12" s="26">
        <v>469</v>
      </c>
    </row>
    <row r="13" spans="1:33" x14ac:dyDescent="0.25">
      <c r="A13" s="23"/>
      <c r="B13" s="25" t="s">
        <v>3</v>
      </c>
      <c r="C13" s="27">
        <v>494</v>
      </c>
      <c r="D13" s="27">
        <v>158</v>
      </c>
      <c r="E13" s="27">
        <v>531</v>
      </c>
      <c r="F13" s="27">
        <v>489</v>
      </c>
      <c r="G13" s="27">
        <v>494</v>
      </c>
      <c r="H13" s="27">
        <v>595</v>
      </c>
      <c r="I13" s="27">
        <v>49</v>
      </c>
      <c r="J13" s="27">
        <v>490</v>
      </c>
      <c r="K13" s="27">
        <v>0</v>
      </c>
      <c r="L13" s="27">
        <v>517</v>
      </c>
      <c r="M13" s="27">
        <v>430</v>
      </c>
      <c r="N13" s="27">
        <v>513</v>
      </c>
      <c r="O13" s="27">
        <v>535</v>
      </c>
      <c r="P13" s="27">
        <v>53</v>
      </c>
      <c r="Q13" s="27">
        <v>443</v>
      </c>
      <c r="R13" s="27">
        <v>483</v>
      </c>
      <c r="S13" s="27">
        <v>492</v>
      </c>
      <c r="T13" s="27">
        <v>430</v>
      </c>
      <c r="U13" s="27">
        <v>497</v>
      </c>
      <c r="V13" s="27">
        <v>560</v>
      </c>
      <c r="W13" s="27">
        <v>32</v>
      </c>
      <c r="X13" s="27">
        <v>519</v>
      </c>
      <c r="Y13" s="27">
        <v>447</v>
      </c>
      <c r="Z13" s="27">
        <v>474</v>
      </c>
      <c r="AA13" s="27">
        <v>462</v>
      </c>
      <c r="AB13" s="27">
        <v>458</v>
      </c>
      <c r="AC13" s="27">
        <v>486</v>
      </c>
      <c r="AD13" s="27">
        <v>40</v>
      </c>
      <c r="AE13" s="27">
        <v>498</v>
      </c>
      <c r="AF13" s="27">
        <v>507</v>
      </c>
      <c r="AG13" s="27">
        <v>469</v>
      </c>
    </row>
    <row r="14" spans="1:33" x14ac:dyDescent="0.25">
      <c r="A14" s="23"/>
      <c r="B14" s="25" t="s">
        <v>4</v>
      </c>
      <c r="C14" s="28">
        <f>C12-C13</f>
        <v>0</v>
      </c>
      <c r="D14" s="28">
        <f t="shared" ref="D14:AG14" si="2">D12-D13</f>
        <v>0</v>
      </c>
      <c r="E14" s="28">
        <f t="shared" si="2"/>
        <v>0</v>
      </c>
      <c r="F14" s="28">
        <f t="shared" si="2"/>
        <v>0</v>
      </c>
      <c r="G14" s="28">
        <f t="shared" si="2"/>
        <v>0</v>
      </c>
      <c r="H14" s="28">
        <f t="shared" si="2"/>
        <v>0</v>
      </c>
      <c r="I14" s="28">
        <f t="shared" si="2"/>
        <v>0</v>
      </c>
      <c r="J14" s="28">
        <f t="shared" si="2"/>
        <v>0</v>
      </c>
      <c r="K14" s="28">
        <f t="shared" si="2"/>
        <v>0</v>
      </c>
      <c r="L14" s="28">
        <f t="shared" si="2"/>
        <v>0</v>
      </c>
      <c r="M14" s="28">
        <f t="shared" si="2"/>
        <v>0</v>
      </c>
      <c r="N14" s="28">
        <f t="shared" si="2"/>
        <v>0</v>
      </c>
      <c r="O14" s="28">
        <f t="shared" si="2"/>
        <v>0</v>
      </c>
      <c r="P14" s="28">
        <f t="shared" si="2"/>
        <v>0</v>
      </c>
      <c r="Q14" s="28">
        <f t="shared" si="2"/>
        <v>0</v>
      </c>
      <c r="R14" s="28">
        <f t="shared" si="2"/>
        <v>0</v>
      </c>
      <c r="S14" s="28">
        <f t="shared" si="2"/>
        <v>0</v>
      </c>
      <c r="T14" s="28">
        <f t="shared" si="2"/>
        <v>0</v>
      </c>
      <c r="U14" s="28">
        <f t="shared" si="2"/>
        <v>0</v>
      </c>
      <c r="V14" s="28">
        <f t="shared" si="2"/>
        <v>0</v>
      </c>
      <c r="W14" s="28">
        <f t="shared" si="2"/>
        <v>0</v>
      </c>
      <c r="X14" s="28">
        <f t="shared" si="2"/>
        <v>0</v>
      </c>
      <c r="Y14" s="28">
        <f t="shared" si="2"/>
        <v>0</v>
      </c>
      <c r="Z14" s="28">
        <f t="shared" si="2"/>
        <v>0</v>
      </c>
      <c r="AA14" s="28">
        <f t="shared" si="2"/>
        <v>0</v>
      </c>
      <c r="AB14" s="28">
        <f t="shared" si="2"/>
        <v>0</v>
      </c>
      <c r="AC14" s="28">
        <f t="shared" si="2"/>
        <v>0</v>
      </c>
      <c r="AD14" s="28">
        <f t="shared" si="2"/>
        <v>0</v>
      </c>
      <c r="AE14" s="28">
        <f t="shared" si="2"/>
        <v>0</v>
      </c>
      <c r="AF14" s="28">
        <f t="shared" si="2"/>
        <v>0</v>
      </c>
      <c r="AG14" s="28">
        <f t="shared" si="2"/>
        <v>0</v>
      </c>
    </row>
    <row r="15" spans="1:33" x14ac:dyDescent="0.25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33" x14ac:dyDescent="0.25">
      <c r="A16" s="29" t="s">
        <v>9</v>
      </c>
      <c r="B16" s="25" t="s">
        <v>2</v>
      </c>
      <c r="C16" s="26">
        <v>39</v>
      </c>
      <c r="D16" s="26">
        <v>23</v>
      </c>
      <c r="E16" s="26">
        <v>49</v>
      </c>
      <c r="F16" s="26">
        <v>24</v>
      </c>
      <c r="G16" s="26">
        <v>51</v>
      </c>
      <c r="H16" s="26">
        <v>57</v>
      </c>
      <c r="I16" s="26">
        <v>5</v>
      </c>
      <c r="J16" s="26">
        <v>52</v>
      </c>
      <c r="K16" s="26">
        <v>0</v>
      </c>
      <c r="L16" s="26">
        <v>62</v>
      </c>
      <c r="M16" s="26">
        <v>44</v>
      </c>
      <c r="N16" s="26">
        <v>42</v>
      </c>
      <c r="O16" s="26">
        <v>45</v>
      </c>
      <c r="P16" s="26">
        <v>9</v>
      </c>
      <c r="Q16" s="26">
        <v>29</v>
      </c>
      <c r="R16" s="26">
        <v>39</v>
      </c>
      <c r="S16" s="26">
        <v>40</v>
      </c>
      <c r="T16" s="26">
        <v>41</v>
      </c>
      <c r="U16" s="26">
        <v>53</v>
      </c>
      <c r="V16" s="26">
        <v>54</v>
      </c>
      <c r="W16" s="26">
        <v>6</v>
      </c>
      <c r="X16" s="26">
        <v>44</v>
      </c>
      <c r="Y16" s="26">
        <v>37</v>
      </c>
      <c r="Z16" s="26">
        <v>49</v>
      </c>
      <c r="AA16" s="26">
        <v>37</v>
      </c>
      <c r="AB16" s="26">
        <v>31</v>
      </c>
      <c r="AC16" s="26">
        <v>51</v>
      </c>
      <c r="AD16" s="26">
        <v>7</v>
      </c>
      <c r="AE16" s="26">
        <v>44</v>
      </c>
      <c r="AF16" s="26">
        <v>35</v>
      </c>
      <c r="AG16" s="26">
        <v>34</v>
      </c>
    </row>
    <row r="17" spans="1:33" x14ac:dyDescent="0.25">
      <c r="A17" s="29"/>
      <c r="B17" s="25" t="s">
        <v>3</v>
      </c>
      <c r="C17" s="27">
        <v>39</v>
      </c>
      <c r="D17" s="27">
        <v>23</v>
      </c>
      <c r="E17" s="27">
        <v>49</v>
      </c>
      <c r="F17" s="27">
        <v>24</v>
      </c>
      <c r="G17" s="27">
        <v>51</v>
      </c>
      <c r="H17" s="27">
        <v>57</v>
      </c>
      <c r="I17" s="27">
        <v>5</v>
      </c>
      <c r="J17" s="27">
        <v>52</v>
      </c>
      <c r="K17" s="27">
        <v>0</v>
      </c>
      <c r="L17" s="27">
        <v>62</v>
      </c>
      <c r="M17" s="27">
        <v>44</v>
      </c>
      <c r="N17" s="27">
        <v>42</v>
      </c>
      <c r="O17" s="27">
        <v>45</v>
      </c>
      <c r="P17" s="27">
        <v>9</v>
      </c>
      <c r="Q17" s="27">
        <v>29</v>
      </c>
      <c r="R17" s="27">
        <v>39</v>
      </c>
      <c r="S17" s="27">
        <v>40</v>
      </c>
      <c r="T17" s="27">
        <v>41</v>
      </c>
      <c r="U17" s="27">
        <v>53</v>
      </c>
      <c r="V17" s="27">
        <v>54</v>
      </c>
      <c r="W17" s="27">
        <v>6</v>
      </c>
      <c r="X17" s="27">
        <v>44</v>
      </c>
      <c r="Y17" s="27">
        <v>37</v>
      </c>
      <c r="Z17" s="27">
        <v>49</v>
      </c>
      <c r="AA17" s="27">
        <v>37</v>
      </c>
      <c r="AB17" s="27">
        <v>31</v>
      </c>
      <c r="AC17" s="27">
        <v>51</v>
      </c>
      <c r="AD17" s="27">
        <v>7</v>
      </c>
      <c r="AE17" s="27">
        <v>44</v>
      </c>
      <c r="AF17" s="27">
        <v>35</v>
      </c>
      <c r="AG17" s="27">
        <v>34</v>
      </c>
    </row>
    <row r="18" spans="1:33" x14ac:dyDescent="0.25">
      <c r="A18" s="29"/>
      <c r="B18" s="25" t="s">
        <v>4</v>
      </c>
      <c r="C18" s="28">
        <f>C16-C17</f>
        <v>0</v>
      </c>
      <c r="D18" s="28">
        <f t="shared" ref="D18:AG18" si="3">D16-D17</f>
        <v>0</v>
      </c>
      <c r="E18" s="28">
        <f t="shared" si="3"/>
        <v>0</v>
      </c>
      <c r="F18" s="28">
        <f t="shared" si="3"/>
        <v>0</v>
      </c>
      <c r="G18" s="28">
        <f t="shared" si="3"/>
        <v>0</v>
      </c>
      <c r="H18" s="28">
        <f t="shared" si="3"/>
        <v>0</v>
      </c>
      <c r="I18" s="28">
        <f t="shared" si="3"/>
        <v>0</v>
      </c>
      <c r="J18" s="28">
        <f t="shared" si="3"/>
        <v>0</v>
      </c>
      <c r="K18" s="28">
        <f t="shared" si="3"/>
        <v>0</v>
      </c>
      <c r="L18" s="28">
        <f t="shared" si="3"/>
        <v>0</v>
      </c>
      <c r="M18" s="28">
        <f t="shared" si="3"/>
        <v>0</v>
      </c>
      <c r="N18" s="28">
        <f t="shared" si="3"/>
        <v>0</v>
      </c>
      <c r="O18" s="28">
        <f t="shared" si="3"/>
        <v>0</v>
      </c>
      <c r="P18" s="28">
        <f t="shared" si="3"/>
        <v>0</v>
      </c>
      <c r="Q18" s="28">
        <f t="shared" si="3"/>
        <v>0</v>
      </c>
      <c r="R18" s="28">
        <f t="shared" si="3"/>
        <v>0</v>
      </c>
      <c r="S18" s="28">
        <f t="shared" si="3"/>
        <v>0</v>
      </c>
      <c r="T18" s="28">
        <f t="shared" si="3"/>
        <v>0</v>
      </c>
      <c r="U18" s="28">
        <f t="shared" si="3"/>
        <v>0</v>
      </c>
      <c r="V18" s="28">
        <f t="shared" si="3"/>
        <v>0</v>
      </c>
      <c r="W18" s="28">
        <f t="shared" si="3"/>
        <v>0</v>
      </c>
      <c r="X18" s="28">
        <f t="shared" si="3"/>
        <v>0</v>
      </c>
      <c r="Y18" s="28">
        <f t="shared" si="3"/>
        <v>0</v>
      </c>
      <c r="Z18" s="28">
        <f t="shared" si="3"/>
        <v>0</v>
      </c>
      <c r="AA18" s="28">
        <f t="shared" si="3"/>
        <v>0</v>
      </c>
      <c r="AB18" s="28">
        <f t="shared" si="3"/>
        <v>0</v>
      </c>
      <c r="AC18" s="28">
        <f t="shared" si="3"/>
        <v>0</v>
      </c>
      <c r="AD18" s="28">
        <f t="shared" si="3"/>
        <v>0</v>
      </c>
      <c r="AE18" s="28">
        <f t="shared" si="3"/>
        <v>0</v>
      </c>
      <c r="AF18" s="28">
        <f t="shared" si="3"/>
        <v>0</v>
      </c>
      <c r="AG18" s="28">
        <f t="shared" si="3"/>
        <v>0</v>
      </c>
    </row>
    <row r="21" spans="1:33" x14ac:dyDescent="0.25">
      <c r="A21" s="23" t="s">
        <v>8</v>
      </c>
      <c r="B21" s="32" t="s">
        <v>5</v>
      </c>
      <c r="C21" s="24">
        <v>43647</v>
      </c>
      <c r="D21" s="24">
        <v>43648</v>
      </c>
      <c r="E21" s="24">
        <v>43649</v>
      </c>
      <c r="F21" s="24">
        <v>43650</v>
      </c>
      <c r="G21" s="24">
        <v>43651</v>
      </c>
      <c r="H21" s="24">
        <v>43652</v>
      </c>
      <c r="I21" s="24">
        <v>43653</v>
      </c>
      <c r="J21" s="24">
        <v>43654</v>
      </c>
      <c r="K21" s="24">
        <v>43655</v>
      </c>
      <c r="L21" s="24">
        <v>43656</v>
      </c>
      <c r="M21" s="24">
        <v>43657</v>
      </c>
      <c r="N21" s="24">
        <v>43658</v>
      </c>
      <c r="O21" s="24">
        <v>43659</v>
      </c>
      <c r="P21" s="24">
        <v>43660</v>
      </c>
      <c r="Q21" s="24">
        <v>43661</v>
      </c>
      <c r="R21" s="24">
        <v>43662</v>
      </c>
      <c r="S21" s="24">
        <v>43663</v>
      </c>
      <c r="T21" s="24">
        <v>43664</v>
      </c>
      <c r="U21" s="24">
        <v>43665</v>
      </c>
      <c r="V21" s="24">
        <v>43666</v>
      </c>
      <c r="W21" s="24">
        <v>43667</v>
      </c>
      <c r="X21" s="24">
        <v>43668</v>
      </c>
      <c r="Y21" s="24">
        <v>43669</v>
      </c>
      <c r="Z21" s="24">
        <v>43670</v>
      </c>
      <c r="AA21" s="24">
        <v>43671</v>
      </c>
      <c r="AB21" s="24">
        <v>43672</v>
      </c>
      <c r="AC21" s="24">
        <v>43673</v>
      </c>
      <c r="AD21" s="24">
        <v>43674</v>
      </c>
      <c r="AE21" s="24">
        <v>43675</v>
      </c>
      <c r="AF21" s="24">
        <v>43676</v>
      </c>
      <c r="AG21" s="24">
        <v>43677</v>
      </c>
    </row>
    <row r="22" spans="1:33" x14ac:dyDescent="0.25">
      <c r="A22" s="23"/>
      <c r="B22" s="25" t="s">
        <v>2</v>
      </c>
      <c r="C22" s="26">
        <v>3495</v>
      </c>
      <c r="D22" s="26">
        <v>2572</v>
      </c>
      <c r="E22" s="26">
        <v>3015</v>
      </c>
      <c r="F22" s="26">
        <v>2693</v>
      </c>
      <c r="G22" s="26">
        <v>3039</v>
      </c>
      <c r="H22" s="26">
        <v>3510</v>
      </c>
      <c r="I22" s="26">
        <v>594</v>
      </c>
      <c r="J22" s="26">
        <v>3355</v>
      </c>
      <c r="K22" s="26">
        <v>3184</v>
      </c>
      <c r="L22" s="26">
        <v>3061</v>
      </c>
      <c r="M22" s="26">
        <v>3284</v>
      </c>
      <c r="N22" s="26">
        <v>3010</v>
      </c>
      <c r="O22" s="26">
        <v>3058</v>
      </c>
      <c r="P22" s="26">
        <v>640</v>
      </c>
      <c r="Q22" s="26">
        <v>2848</v>
      </c>
      <c r="R22" s="26">
        <v>2840</v>
      </c>
      <c r="S22" s="26">
        <v>2787</v>
      </c>
      <c r="T22" s="26">
        <v>2905</v>
      </c>
      <c r="U22" s="26">
        <v>2621</v>
      </c>
      <c r="V22" s="26">
        <v>2925</v>
      </c>
      <c r="W22" s="26">
        <v>676</v>
      </c>
      <c r="X22" s="26">
        <v>3192</v>
      </c>
      <c r="Y22" s="26">
        <v>2881</v>
      </c>
      <c r="Z22" s="26">
        <v>2811</v>
      </c>
      <c r="AA22" s="26">
        <v>3032</v>
      </c>
      <c r="AB22" s="26">
        <v>2769</v>
      </c>
      <c r="AC22" s="26">
        <v>2520</v>
      </c>
      <c r="AD22" s="26">
        <v>646</v>
      </c>
      <c r="AE22" s="31">
        <v>3117</v>
      </c>
      <c r="AF22" s="31">
        <v>1848</v>
      </c>
      <c r="AG22" s="31">
        <v>2831</v>
      </c>
    </row>
    <row r="23" spans="1:33" x14ac:dyDescent="0.25">
      <c r="A23" s="23"/>
      <c r="B23" s="25" t="s">
        <v>3</v>
      </c>
      <c r="C23" s="27">
        <v>3495</v>
      </c>
      <c r="D23" s="27">
        <v>2572</v>
      </c>
      <c r="E23" s="27">
        <v>3015</v>
      </c>
      <c r="F23" s="27">
        <v>2693</v>
      </c>
      <c r="G23" s="27">
        <v>3039</v>
      </c>
      <c r="H23" s="27">
        <v>3510</v>
      </c>
      <c r="I23" s="27">
        <v>594</v>
      </c>
      <c r="J23" s="27">
        <v>3355</v>
      </c>
      <c r="K23" s="27">
        <v>3184</v>
      </c>
      <c r="L23" s="27">
        <v>3061</v>
      </c>
      <c r="M23" s="27">
        <v>3284</v>
      </c>
      <c r="N23" s="27">
        <v>3010</v>
      </c>
      <c r="O23" s="27">
        <v>3058</v>
      </c>
      <c r="P23" s="27">
        <v>640</v>
      </c>
      <c r="Q23" s="27">
        <v>2848</v>
      </c>
      <c r="R23" s="27">
        <v>2840</v>
      </c>
      <c r="S23" s="27">
        <v>2787</v>
      </c>
      <c r="T23" s="27">
        <v>2905</v>
      </c>
      <c r="U23" s="27">
        <v>2621</v>
      </c>
      <c r="V23" s="27">
        <v>2924</v>
      </c>
      <c r="W23" s="27">
        <v>676</v>
      </c>
      <c r="X23" s="27">
        <v>3192</v>
      </c>
      <c r="Y23" s="27">
        <v>2881</v>
      </c>
      <c r="Z23" s="27">
        <v>2811</v>
      </c>
      <c r="AA23" s="27">
        <v>3032</v>
      </c>
      <c r="AB23" s="27">
        <v>2769</v>
      </c>
      <c r="AC23" s="27">
        <v>2520</v>
      </c>
      <c r="AD23" s="27">
        <v>646</v>
      </c>
      <c r="AE23" s="27">
        <v>3117</v>
      </c>
      <c r="AF23" s="27">
        <v>1848</v>
      </c>
      <c r="AG23" s="27">
        <v>2831</v>
      </c>
    </row>
    <row r="24" spans="1:33" x14ac:dyDescent="0.25">
      <c r="A24" s="23"/>
      <c r="B24" s="25" t="s">
        <v>4</v>
      </c>
      <c r="C24" s="28">
        <f>C22-C23</f>
        <v>0</v>
      </c>
      <c r="D24" s="28">
        <f t="shared" ref="D24:AG24" si="4">D22-D23</f>
        <v>0</v>
      </c>
      <c r="E24" s="28">
        <f t="shared" si="4"/>
        <v>0</v>
      </c>
      <c r="F24" s="28">
        <f t="shared" si="4"/>
        <v>0</v>
      </c>
      <c r="G24" s="28">
        <f t="shared" si="4"/>
        <v>0</v>
      </c>
      <c r="H24" s="28">
        <f t="shared" si="4"/>
        <v>0</v>
      </c>
      <c r="I24" s="28">
        <f t="shared" si="4"/>
        <v>0</v>
      </c>
      <c r="J24" s="28">
        <f t="shared" si="4"/>
        <v>0</v>
      </c>
      <c r="K24" s="28">
        <f t="shared" si="4"/>
        <v>0</v>
      </c>
      <c r="L24" s="28">
        <f t="shared" si="4"/>
        <v>0</v>
      </c>
      <c r="M24" s="28">
        <f t="shared" si="4"/>
        <v>0</v>
      </c>
      <c r="N24" s="28">
        <f t="shared" si="4"/>
        <v>0</v>
      </c>
      <c r="O24" s="28">
        <f t="shared" si="4"/>
        <v>0</v>
      </c>
      <c r="P24" s="28">
        <f t="shared" si="4"/>
        <v>0</v>
      </c>
      <c r="Q24" s="28">
        <f t="shared" si="4"/>
        <v>0</v>
      </c>
      <c r="R24" s="28">
        <f t="shared" si="4"/>
        <v>0</v>
      </c>
      <c r="S24" s="28">
        <f t="shared" si="4"/>
        <v>0</v>
      </c>
      <c r="T24" s="28">
        <f t="shared" si="4"/>
        <v>0</v>
      </c>
      <c r="U24" s="28">
        <f t="shared" si="4"/>
        <v>0</v>
      </c>
      <c r="V24" s="28">
        <f t="shared" si="4"/>
        <v>1</v>
      </c>
      <c r="W24" s="28">
        <f t="shared" si="4"/>
        <v>0</v>
      </c>
      <c r="X24" s="28">
        <f t="shared" si="4"/>
        <v>0</v>
      </c>
      <c r="Y24" s="28">
        <f t="shared" si="4"/>
        <v>0</v>
      </c>
      <c r="Z24" s="28">
        <f t="shared" si="4"/>
        <v>0</v>
      </c>
      <c r="AA24" s="28">
        <f t="shared" si="4"/>
        <v>0</v>
      </c>
      <c r="AB24" s="28">
        <f t="shared" si="4"/>
        <v>0</v>
      </c>
      <c r="AC24" s="28">
        <f t="shared" si="4"/>
        <v>0</v>
      </c>
      <c r="AD24" s="28">
        <f t="shared" si="4"/>
        <v>0</v>
      </c>
      <c r="AE24" s="28">
        <f t="shared" si="4"/>
        <v>0</v>
      </c>
      <c r="AF24" s="28">
        <f t="shared" si="4"/>
        <v>0</v>
      </c>
      <c r="AG24" s="28">
        <f t="shared" si="4"/>
        <v>0</v>
      </c>
    </row>
    <row r="25" spans="1:33" x14ac:dyDescent="0.25"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33" x14ac:dyDescent="0.25">
      <c r="A26" s="29" t="s">
        <v>9</v>
      </c>
      <c r="B26" s="25" t="s">
        <v>2</v>
      </c>
      <c r="C26" s="26">
        <v>20</v>
      </c>
      <c r="D26" s="26">
        <v>15</v>
      </c>
      <c r="E26" s="26">
        <v>30</v>
      </c>
      <c r="F26" s="26">
        <v>30</v>
      </c>
      <c r="G26" s="26">
        <v>30</v>
      </c>
      <c r="H26" s="26">
        <v>26</v>
      </c>
      <c r="I26" s="26">
        <v>5</v>
      </c>
      <c r="J26" s="26">
        <v>33</v>
      </c>
      <c r="K26" s="26">
        <v>45</v>
      </c>
      <c r="L26" s="26">
        <v>35</v>
      </c>
      <c r="M26" s="26">
        <v>40</v>
      </c>
      <c r="N26" s="26">
        <v>40</v>
      </c>
      <c r="O26" s="26">
        <v>34</v>
      </c>
      <c r="P26" s="26">
        <v>9</v>
      </c>
      <c r="Q26" s="26">
        <v>28</v>
      </c>
      <c r="R26" s="26">
        <v>30</v>
      </c>
      <c r="S26" s="26">
        <v>35</v>
      </c>
      <c r="T26" s="26">
        <v>31</v>
      </c>
      <c r="U26" s="26">
        <v>19</v>
      </c>
      <c r="V26" s="26">
        <v>30</v>
      </c>
      <c r="W26" s="26">
        <v>4</v>
      </c>
      <c r="X26" s="26">
        <v>18</v>
      </c>
      <c r="Y26" s="26">
        <v>19</v>
      </c>
      <c r="Z26" s="26">
        <v>17</v>
      </c>
      <c r="AA26" s="26">
        <v>27</v>
      </c>
      <c r="AB26" s="26">
        <v>18</v>
      </c>
      <c r="AC26" s="26">
        <v>27</v>
      </c>
      <c r="AD26" s="26">
        <v>6</v>
      </c>
      <c r="AE26" s="31">
        <v>20</v>
      </c>
      <c r="AF26" s="31">
        <v>15</v>
      </c>
      <c r="AG26" s="31">
        <v>18</v>
      </c>
    </row>
    <row r="27" spans="1:33" x14ac:dyDescent="0.25">
      <c r="A27" s="29"/>
      <c r="B27" s="25" t="s">
        <v>3</v>
      </c>
      <c r="C27" s="27">
        <v>20</v>
      </c>
      <c r="D27" s="27">
        <v>15</v>
      </c>
      <c r="E27" s="27">
        <v>30</v>
      </c>
      <c r="F27" s="27">
        <v>30</v>
      </c>
      <c r="G27" s="27">
        <v>30</v>
      </c>
      <c r="H27" s="27">
        <v>26</v>
      </c>
      <c r="I27" s="27">
        <v>5</v>
      </c>
      <c r="J27" s="27">
        <v>33</v>
      </c>
      <c r="K27" s="27">
        <v>45</v>
      </c>
      <c r="L27" s="27">
        <v>35</v>
      </c>
      <c r="M27" s="27">
        <v>40</v>
      </c>
      <c r="N27" s="27">
        <v>40</v>
      </c>
      <c r="O27" s="27">
        <v>34</v>
      </c>
      <c r="P27" s="27">
        <v>9</v>
      </c>
      <c r="Q27" s="27">
        <v>28</v>
      </c>
      <c r="R27" s="27">
        <v>30</v>
      </c>
      <c r="S27" s="27">
        <v>35</v>
      </c>
      <c r="T27" s="27">
        <v>31</v>
      </c>
      <c r="U27" s="27">
        <v>19</v>
      </c>
      <c r="V27" s="27">
        <v>30</v>
      </c>
      <c r="W27" s="27">
        <v>4</v>
      </c>
      <c r="X27" s="27">
        <v>18</v>
      </c>
      <c r="Y27" s="27">
        <v>19</v>
      </c>
      <c r="Z27" s="27">
        <v>17</v>
      </c>
      <c r="AA27" s="27">
        <v>27</v>
      </c>
      <c r="AB27" s="27">
        <v>18</v>
      </c>
      <c r="AC27" s="27">
        <v>27</v>
      </c>
      <c r="AD27" s="27">
        <v>6</v>
      </c>
      <c r="AE27" s="27">
        <v>20</v>
      </c>
      <c r="AF27" s="27">
        <v>15</v>
      </c>
      <c r="AG27" s="27">
        <v>18</v>
      </c>
    </row>
    <row r="28" spans="1:33" x14ac:dyDescent="0.25">
      <c r="A28" s="29"/>
      <c r="B28" s="25" t="s">
        <v>4</v>
      </c>
      <c r="C28" s="28">
        <f>C26-C27</f>
        <v>0</v>
      </c>
      <c r="D28" s="28">
        <f t="shared" ref="D28:AG28" si="5">D26-D27</f>
        <v>0</v>
      </c>
      <c r="E28" s="28">
        <f t="shared" si="5"/>
        <v>0</v>
      </c>
      <c r="F28" s="28">
        <f t="shared" si="5"/>
        <v>0</v>
      </c>
      <c r="G28" s="28">
        <f t="shared" si="5"/>
        <v>0</v>
      </c>
      <c r="H28" s="28">
        <f t="shared" si="5"/>
        <v>0</v>
      </c>
      <c r="I28" s="28">
        <f t="shared" si="5"/>
        <v>0</v>
      </c>
      <c r="J28" s="28">
        <f t="shared" si="5"/>
        <v>0</v>
      </c>
      <c r="K28" s="28">
        <f t="shared" si="5"/>
        <v>0</v>
      </c>
      <c r="L28" s="28">
        <f t="shared" si="5"/>
        <v>0</v>
      </c>
      <c r="M28" s="28">
        <f t="shared" si="5"/>
        <v>0</v>
      </c>
      <c r="N28" s="28">
        <f t="shared" si="5"/>
        <v>0</v>
      </c>
      <c r="O28" s="28">
        <f t="shared" si="5"/>
        <v>0</v>
      </c>
      <c r="P28" s="28">
        <f t="shared" si="5"/>
        <v>0</v>
      </c>
      <c r="Q28" s="28">
        <f t="shared" si="5"/>
        <v>0</v>
      </c>
      <c r="R28" s="28">
        <f t="shared" si="5"/>
        <v>0</v>
      </c>
      <c r="S28" s="28">
        <f t="shared" si="5"/>
        <v>0</v>
      </c>
      <c r="T28" s="28">
        <f t="shared" si="5"/>
        <v>0</v>
      </c>
      <c r="U28" s="28">
        <f t="shared" si="5"/>
        <v>0</v>
      </c>
      <c r="V28" s="28">
        <f t="shared" si="5"/>
        <v>0</v>
      </c>
      <c r="W28" s="28">
        <f t="shared" si="5"/>
        <v>0</v>
      </c>
      <c r="X28" s="28">
        <f t="shared" si="5"/>
        <v>0</v>
      </c>
      <c r="Y28" s="28">
        <f t="shared" si="5"/>
        <v>0</v>
      </c>
      <c r="Z28" s="28">
        <f t="shared" si="5"/>
        <v>0</v>
      </c>
      <c r="AA28" s="28">
        <f t="shared" si="5"/>
        <v>0</v>
      </c>
      <c r="AB28" s="28">
        <f t="shared" si="5"/>
        <v>0</v>
      </c>
      <c r="AC28" s="28">
        <f t="shared" si="5"/>
        <v>0</v>
      </c>
      <c r="AD28" s="28">
        <f t="shared" si="5"/>
        <v>0</v>
      </c>
      <c r="AE28" s="28">
        <f t="shared" si="5"/>
        <v>0</v>
      </c>
      <c r="AF28" s="28">
        <f t="shared" si="5"/>
        <v>0</v>
      </c>
      <c r="AG28" s="28">
        <f t="shared" si="5"/>
        <v>0</v>
      </c>
    </row>
    <row r="31" spans="1:33" x14ac:dyDescent="0.25">
      <c r="A31" s="23" t="s">
        <v>8</v>
      </c>
      <c r="B31" s="32" t="s">
        <v>7</v>
      </c>
      <c r="C31" s="24">
        <v>43647</v>
      </c>
      <c r="D31" s="24">
        <v>43648</v>
      </c>
      <c r="E31" s="24">
        <v>43649</v>
      </c>
      <c r="F31" s="24">
        <v>43650</v>
      </c>
      <c r="G31" s="24">
        <v>43651</v>
      </c>
      <c r="H31" s="24">
        <v>43652</v>
      </c>
      <c r="I31" s="24">
        <v>43653</v>
      </c>
      <c r="J31" s="24">
        <v>43654</v>
      </c>
      <c r="K31" s="24">
        <v>43655</v>
      </c>
      <c r="L31" s="24">
        <v>43656</v>
      </c>
      <c r="M31" s="24">
        <v>43657</v>
      </c>
      <c r="N31" s="24">
        <v>43658</v>
      </c>
      <c r="O31" s="24">
        <v>43659</v>
      </c>
      <c r="P31" s="24">
        <v>43660</v>
      </c>
      <c r="Q31" s="24">
        <v>43661</v>
      </c>
      <c r="R31" s="24">
        <v>43662</v>
      </c>
      <c r="S31" s="24">
        <v>43663</v>
      </c>
      <c r="T31" s="24">
        <v>43664</v>
      </c>
      <c r="U31" s="24">
        <v>43665</v>
      </c>
      <c r="V31" s="24">
        <v>43666</v>
      </c>
      <c r="W31" s="24">
        <v>43667</v>
      </c>
      <c r="X31" s="24">
        <v>43668</v>
      </c>
      <c r="Y31" s="24">
        <v>43669</v>
      </c>
      <c r="Z31" s="24">
        <v>43670</v>
      </c>
      <c r="AA31" s="24">
        <v>43671</v>
      </c>
      <c r="AB31" s="24">
        <v>43672</v>
      </c>
      <c r="AC31" s="24">
        <v>43673</v>
      </c>
      <c r="AD31" s="24">
        <v>43674</v>
      </c>
      <c r="AE31" s="24">
        <v>43675</v>
      </c>
      <c r="AF31" s="24">
        <v>43676</v>
      </c>
      <c r="AG31" s="24">
        <v>43677</v>
      </c>
    </row>
    <row r="32" spans="1:33" x14ac:dyDescent="0.25">
      <c r="A32" s="23"/>
      <c r="B32" s="25" t="s">
        <v>2</v>
      </c>
      <c r="C32" s="26">
        <v>1995</v>
      </c>
      <c r="D32" s="26">
        <v>1889</v>
      </c>
      <c r="E32" s="26">
        <v>2266</v>
      </c>
      <c r="F32" s="26">
        <v>2842</v>
      </c>
      <c r="G32" s="26">
        <v>2689</v>
      </c>
      <c r="H32" s="26">
        <v>2586</v>
      </c>
      <c r="I32" s="26">
        <v>953</v>
      </c>
      <c r="J32" s="26">
        <v>1820</v>
      </c>
      <c r="K32" s="26">
        <v>2070</v>
      </c>
      <c r="L32" s="26">
        <v>2138</v>
      </c>
      <c r="M32" s="26">
        <v>2143</v>
      </c>
      <c r="N32" s="26">
        <v>1956</v>
      </c>
      <c r="O32" s="26">
        <v>2191</v>
      </c>
      <c r="P32" s="26">
        <v>818</v>
      </c>
      <c r="Q32" s="26">
        <v>1745</v>
      </c>
      <c r="R32" s="26">
        <v>1985</v>
      </c>
      <c r="S32" s="26">
        <v>1878</v>
      </c>
      <c r="T32" s="26">
        <v>1856</v>
      </c>
      <c r="U32" s="26">
        <v>1922</v>
      </c>
      <c r="V32" s="26">
        <v>2031</v>
      </c>
      <c r="W32" s="26">
        <v>752</v>
      </c>
      <c r="X32" s="26">
        <v>1646</v>
      </c>
      <c r="Y32" s="26">
        <v>1864</v>
      </c>
      <c r="Z32" s="26">
        <v>1717</v>
      </c>
      <c r="AA32" s="26">
        <v>1919</v>
      </c>
      <c r="AB32" s="26">
        <v>1996</v>
      </c>
      <c r="AC32" s="26">
        <v>1992</v>
      </c>
      <c r="AD32" s="26">
        <v>835</v>
      </c>
      <c r="AE32" s="26">
        <v>1620</v>
      </c>
      <c r="AF32" s="26">
        <v>1766</v>
      </c>
      <c r="AG32" s="26">
        <v>1899</v>
      </c>
    </row>
    <row r="33" spans="1:33" x14ac:dyDescent="0.25">
      <c r="A33" s="23"/>
      <c r="B33" s="25" t="s">
        <v>3</v>
      </c>
      <c r="C33" s="27">
        <v>1995</v>
      </c>
      <c r="D33" s="27">
        <v>1889</v>
      </c>
      <c r="E33" s="27">
        <v>2266</v>
      </c>
      <c r="F33" s="27">
        <v>2842</v>
      </c>
      <c r="G33" s="27">
        <v>2688</v>
      </c>
      <c r="H33" s="27">
        <v>2586</v>
      </c>
      <c r="I33" s="27">
        <v>953</v>
      </c>
      <c r="J33" s="27">
        <v>1819</v>
      </c>
      <c r="K33" s="27">
        <v>2070</v>
      </c>
      <c r="L33" s="27">
        <v>2137</v>
      </c>
      <c r="M33" s="27">
        <v>2143</v>
      </c>
      <c r="N33" s="27">
        <v>1956</v>
      </c>
      <c r="O33" s="27">
        <v>2191</v>
      </c>
      <c r="P33" s="27">
        <v>817</v>
      </c>
      <c r="Q33" s="27">
        <v>1741</v>
      </c>
      <c r="R33" s="27">
        <v>1985</v>
      </c>
      <c r="S33" s="27">
        <v>1877</v>
      </c>
      <c r="T33" s="27">
        <v>1853</v>
      </c>
      <c r="U33" s="27">
        <v>1921</v>
      </c>
      <c r="V33" s="27">
        <v>2031</v>
      </c>
      <c r="W33" s="27">
        <v>752</v>
      </c>
      <c r="X33" s="27">
        <v>1646</v>
      </c>
      <c r="Y33" s="27">
        <v>1862</v>
      </c>
      <c r="Z33" s="27">
        <v>1717</v>
      </c>
      <c r="AA33" s="27">
        <v>1919</v>
      </c>
      <c r="AB33" s="27">
        <v>1996</v>
      </c>
      <c r="AC33" s="27">
        <v>1992</v>
      </c>
      <c r="AD33" s="27">
        <v>835</v>
      </c>
      <c r="AE33" s="27">
        <v>1620</v>
      </c>
      <c r="AF33" s="27">
        <v>1766</v>
      </c>
      <c r="AG33" s="27">
        <v>1899</v>
      </c>
    </row>
    <row r="34" spans="1:33" x14ac:dyDescent="0.25">
      <c r="A34" s="23"/>
      <c r="B34" s="25" t="s">
        <v>4</v>
      </c>
      <c r="C34" s="28">
        <f>C32-C33</f>
        <v>0</v>
      </c>
      <c r="D34" s="28">
        <f t="shared" ref="D34:AG34" si="6">D32-D33</f>
        <v>0</v>
      </c>
      <c r="E34" s="28">
        <f t="shared" si="6"/>
        <v>0</v>
      </c>
      <c r="F34" s="28">
        <f t="shared" si="6"/>
        <v>0</v>
      </c>
      <c r="G34" s="28">
        <f t="shared" si="6"/>
        <v>1</v>
      </c>
      <c r="H34" s="28">
        <f t="shared" si="6"/>
        <v>0</v>
      </c>
      <c r="I34" s="28">
        <f t="shared" si="6"/>
        <v>0</v>
      </c>
      <c r="J34" s="28">
        <f t="shared" si="6"/>
        <v>1</v>
      </c>
      <c r="K34" s="28">
        <f t="shared" si="6"/>
        <v>0</v>
      </c>
      <c r="L34" s="28">
        <f t="shared" si="6"/>
        <v>1</v>
      </c>
      <c r="M34" s="28">
        <f t="shared" si="6"/>
        <v>0</v>
      </c>
      <c r="N34" s="28">
        <f t="shared" si="6"/>
        <v>0</v>
      </c>
      <c r="O34" s="28">
        <f t="shared" si="6"/>
        <v>0</v>
      </c>
      <c r="P34" s="28">
        <f t="shared" si="6"/>
        <v>1</v>
      </c>
      <c r="Q34" s="28">
        <f t="shared" si="6"/>
        <v>4</v>
      </c>
      <c r="R34" s="28">
        <f t="shared" si="6"/>
        <v>0</v>
      </c>
      <c r="S34" s="28">
        <f t="shared" si="6"/>
        <v>1</v>
      </c>
      <c r="T34" s="28">
        <f t="shared" si="6"/>
        <v>3</v>
      </c>
      <c r="U34" s="28">
        <f t="shared" si="6"/>
        <v>1</v>
      </c>
      <c r="V34" s="28">
        <f t="shared" si="6"/>
        <v>0</v>
      </c>
      <c r="W34" s="28">
        <f t="shared" si="6"/>
        <v>0</v>
      </c>
      <c r="X34" s="28">
        <f t="shared" si="6"/>
        <v>0</v>
      </c>
      <c r="Y34" s="28">
        <f t="shared" si="6"/>
        <v>2</v>
      </c>
      <c r="Z34" s="28">
        <f t="shared" si="6"/>
        <v>0</v>
      </c>
      <c r="AA34" s="28">
        <f t="shared" si="6"/>
        <v>0</v>
      </c>
      <c r="AB34" s="28">
        <f t="shared" si="6"/>
        <v>0</v>
      </c>
      <c r="AC34" s="28">
        <f t="shared" si="6"/>
        <v>0</v>
      </c>
      <c r="AD34" s="28">
        <f t="shared" si="6"/>
        <v>0</v>
      </c>
      <c r="AE34" s="28">
        <f t="shared" si="6"/>
        <v>0</v>
      </c>
      <c r="AF34" s="28">
        <f t="shared" si="6"/>
        <v>0</v>
      </c>
      <c r="AG34" s="28">
        <f t="shared" si="6"/>
        <v>0</v>
      </c>
    </row>
    <row r="35" spans="1:33" x14ac:dyDescent="0.25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33" x14ac:dyDescent="0.25">
      <c r="A36" s="29" t="s">
        <v>9</v>
      </c>
      <c r="B36" s="25" t="s">
        <v>2</v>
      </c>
      <c r="C36" s="26">
        <v>353</v>
      </c>
      <c r="D36" s="26">
        <v>343</v>
      </c>
      <c r="E36" s="26">
        <v>363</v>
      </c>
      <c r="F36" s="26">
        <v>167</v>
      </c>
      <c r="G36" s="26">
        <v>532</v>
      </c>
      <c r="H36" s="26">
        <v>540</v>
      </c>
      <c r="I36" s="26">
        <v>186</v>
      </c>
      <c r="J36" s="26">
        <v>364</v>
      </c>
      <c r="K36" s="26">
        <v>408</v>
      </c>
      <c r="L36" s="26">
        <v>382</v>
      </c>
      <c r="M36" s="26">
        <v>425</v>
      </c>
      <c r="N36" s="26">
        <v>420</v>
      </c>
      <c r="O36" s="26">
        <v>482</v>
      </c>
      <c r="P36" s="26">
        <v>199</v>
      </c>
      <c r="Q36" s="26">
        <v>301</v>
      </c>
      <c r="R36" s="26">
        <v>333</v>
      </c>
      <c r="S36" s="26">
        <v>364</v>
      </c>
      <c r="T36" s="26">
        <v>385</v>
      </c>
      <c r="U36" s="26">
        <v>384</v>
      </c>
      <c r="V36" s="26">
        <v>477</v>
      </c>
      <c r="W36" s="26">
        <v>153</v>
      </c>
      <c r="X36" s="26">
        <v>318</v>
      </c>
      <c r="Y36" s="26">
        <v>332</v>
      </c>
      <c r="Z36" s="26">
        <v>338</v>
      </c>
      <c r="AA36" s="26">
        <v>394</v>
      </c>
      <c r="AB36" s="26">
        <v>372</v>
      </c>
      <c r="AC36" s="26">
        <v>404</v>
      </c>
      <c r="AD36" s="26">
        <v>187</v>
      </c>
      <c r="AE36" s="26">
        <v>318</v>
      </c>
      <c r="AF36" s="26">
        <v>350</v>
      </c>
      <c r="AG36" s="26">
        <v>361</v>
      </c>
    </row>
    <row r="37" spans="1:33" x14ac:dyDescent="0.25">
      <c r="A37" s="29"/>
      <c r="B37" s="25" t="s">
        <v>3</v>
      </c>
      <c r="C37" s="27">
        <v>353</v>
      </c>
      <c r="D37" s="27">
        <v>343</v>
      </c>
      <c r="E37" s="27">
        <v>363</v>
      </c>
      <c r="F37" s="27">
        <v>167</v>
      </c>
      <c r="G37" s="27">
        <v>532</v>
      </c>
      <c r="H37" s="27">
        <v>540</v>
      </c>
      <c r="I37" s="27">
        <v>186</v>
      </c>
      <c r="J37" s="27">
        <v>364</v>
      </c>
      <c r="K37" s="27">
        <v>408</v>
      </c>
      <c r="L37" s="27">
        <v>382</v>
      </c>
      <c r="M37" s="27">
        <v>425</v>
      </c>
      <c r="N37" s="27">
        <v>420</v>
      </c>
      <c r="O37" s="27">
        <v>482</v>
      </c>
      <c r="P37" s="27">
        <v>199</v>
      </c>
      <c r="Q37" s="27">
        <v>300</v>
      </c>
      <c r="R37" s="27">
        <v>333</v>
      </c>
      <c r="S37" s="27">
        <v>364</v>
      </c>
      <c r="T37" s="27">
        <v>384</v>
      </c>
      <c r="U37" s="27">
        <v>383</v>
      </c>
      <c r="V37" s="27">
        <v>477</v>
      </c>
      <c r="W37" s="27">
        <v>153</v>
      </c>
      <c r="X37" s="27">
        <v>318</v>
      </c>
      <c r="Y37" s="27">
        <v>330</v>
      </c>
      <c r="Z37" s="27">
        <v>338</v>
      </c>
      <c r="AA37" s="27">
        <v>394</v>
      </c>
      <c r="AB37" s="27">
        <v>372</v>
      </c>
      <c r="AC37" s="27">
        <v>404</v>
      </c>
      <c r="AD37" s="27">
        <v>187</v>
      </c>
      <c r="AE37" s="27">
        <v>318</v>
      </c>
      <c r="AF37" s="27">
        <v>350</v>
      </c>
      <c r="AG37" s="27">
        <v>361</v>
      </c>
    </row>
    <row r="38" spans="1:33" x14ac:dyDescent="0.25">
      <c r="A38" s="29"/>
      <c r="B38" s="25" t="s">
        <v>4</v>
      </c>
      <c r="C38" s="28">
        <f t="shared" ref="C38:AG38" si="7">C36-C37</f>
        <v>0</v>
      </c>
      <c r="D38" s="28">
        <f t="shared" si="7"/>
        <v>0</v>
      </c>
      <c r="E38" s="28">
        <f t="shared" si="7"/>
        <v>0</v>
      </c>
      <c r="F38" s="28">
        <f t="shared" si="7"/>
        <v>0</v>
      </c>
      <c r="G38" s="28">
        <f t="shared" si="7"/>
        <v>0</v>
      </c>
      <c r="H38" s="28">
        <f t="shared" si="7"/>
        <v>0</v>
      </c>
      <c r="I38" s="28">
        <f t="shared" si="7"/>
        <v>0</v>
      </c>
      <c r="J38" s="28">
        <f t="shared" si="7"/>
        <v>0</v>
      </c>
      <c r="K38" s="28">
        <f t="shared" si="7"/>
        <v>0</v>
      </c>
      <c r="L38" s="28">
        <f t="shared" si="7"/>
        <v>0</v>
      </c>
      <c r="M38" s="28">
        <f t="shared" si="7"/>
        <v>0</v>
      </c>
      <c r="N38" s="28">
        <f t="shared" si="7"/>
        <v>0</v>
      </c>
      <c r="O38" s="28">
        <f t="shared" si="7"/>
        <v>0</v>
      </c>
      <c r="P38" s="28">
        <f t="shared" si="7"/>
        <v>0</v>
      </c>
      <c r="Q38" s="28">
        <f t="shared" si="7"/>
        <v>1</v>
      </c>
      <c r="R38" s="28">
        <f t="shared" si="7"/>
        <v>0</v>
      </c>
      <c r="S38" s="28">
        <f t="shared" si="7"/>
        <v>0</v>
      </c>
      <c r="T38" s="28">
        <f t="shared" si="7"/>
        <v>1</v>
      </c>
      <c r="U38" s="28">
        <f t="shared" si="7"/>
        <v>1</v>
      </c>
      <c r="V38" s="28">
        <f t="shared" si="7"/>
        <v>0</v>
      </c>
      <c r="W38" s="28">
        <f t="shared" si="7"/>
        <v>0</v>
      </c>
      <c r="X38" s="28">
        <f t="shared" si="7"/>
        <v>0</v>
      </c>
      <c r="Y38" s="28">
        <f t="shared" si="7"/>
        <v>2</v>
      </c>
      <c r="Z38" s="28">
        <f t="shared" si="7"/>
        <v>0</v>
      </c>
      <c r="AA38" s="28">
        <f t="shared" si="7"/>
        <v>0</v>
      </c>
      <c r="AB38" s="28">
        <f t="shared" si="7"/>
        <v>0</v>
      </c>
      <c r="AC38" s="28">
        <f t="shared" si="7"/>
        <v>0</v>
      </c>
      <c r="AD38" s="28">
        <f t="shared" si="7"/>
        <v>0</v>
      </c>
      <c r="AE38" s="28">
        <f t="shared" si="7"/>
        <v>0</v>
      </c>
      <c r="AF38" s="28">
        <f t="shared" si="7"/>
        <v>0</v>
      </c>
      <c r="AG38" s="28">
        <f t="shared" si="7"/>
        <v>0</v>
      </c>
    </row>
  </sheetData>
  <mergeCells count="8">
    <mergeCell ref="A31:A34"/>
    <mergeCell ref="A36:A38"/>
    <mergeCell ref="A1:A4"/>
    <mergeCell ref="A6:A8"/>
    <mergeCell ref="A11:A14"/>
    <mergeCell ref="A16:A18"/>
    <mergeCell ref="A21:A24"/>
    <mergeCell ref="A26:A28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COOP</vt:lpstr>
      <vt:lpstr>ANGELONI</vt:lpstr>
      <vt:lpstr>COOP SEM FDS</vt:lpstr>
      <vt:lpstr>LASA</vt:lpstr>
      <vt:lpstr>MAKRO</vt:lpstr>
      <vt:lpstr>CONSOLIDADO</vt:lpstr>
      <vt:lpstr>CONSOLIDADO SEM LASA</vt:lpstr>
      <vt:lpstr>ESQUELETO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Ricardo Tiago Goncalves dos Reis</cp:lastModifiedBy>
  <dcterms:created xsi:type="dcterms:W3CDTF">2018-09-11T16:42:24Z</dcterms:created>
  <dcterms:modified xsi:type="dcterms:W3CDTF">2019-08-01T18:06:29Z</dcterms:modified>
</cp:coreProperties>
</file>