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ar\Desktop\POWER BI\WARNES\MODELO SEMANTICO\"/>
    </mc:Choice>
  </mc:AlternateContent>
  <xr:revisionPtr revIDLastSave="0" documentId="13_ncr:1_{A33C636B-B56B-4390-8B4C-CCA306A75849}" xr6:coauthVersionLast="47" xr6:coauthVersionMax="47" xr10:uidLastSave="{00000000-0000-0000-0000-000000000000}"/>
  <bookViews>
    <workbookView xWindow="-28920" yWindow="-120" windowWidth="29040" windowHeight="15720" xr2:uid="{2B7CFB20-1245-492C-B3F6-3FAB12D6E2CB}"/>
  </bookViews>
  <sheets>
    <sheet name="Compras" sheetId="7" r:id="rId1"/>
    <sheet name="Ventas" sheetId="1" r:id="rId2"/>
    <sheet name="Movimiento de Stock" sheetId="8" r:id="rId3"/>
    <sheet name="Articulos" sheetId="6" r:id="rId4"/>
    <sheet name="Proveedores" sheetId="3" r:id="rId5"/>
    <sheet name="Clientes" sheetId="2" r:id="rId6"/>
    <sheet name="Vendedores" sheetId="4" r:id="rId7"/>
  </sheets>
  <externalReferences>
    <externalReference r:id="rId8"/>
  </externalReferences>
  <definedNames>
    <definedName name="_xlcn.WorksheetConnection_ModeloDeDatos.xlsxClientes" hidden="1">Clientes[]</definedName>
    <definedName name="_xlcn.WorksheetConnection_ModeloDeDatos.xlsxCompras" hidden="1">Compras[]</definedName>
    <definedName name="_xlcn.WorksheetConnection_ModeloDeDatos.xlsxMovStock" hidden="1">MovStock[]</definedName>
    <definedName name="_xlcn.WorksheetConnection_ModeloDeDatos.xlsxProvincias" hidden="1">Proveedores[]</definedName>
    <definedName name="_xlcn.WorksheetConnection_ModeloDeDatos.xlsxVendedores" hidden="1">Vendedores[]</definedName>
    <definedName name="_xlcn.WorksheetConnection_ModeloDeDatos.xlsxVentas" hidden="1">Ventas[]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" name="Ventas" connection="WorksheetConnection_ModeloDeDatos.xlsx!Ventas"/>
          <x15:modelTable id="Vendedores" name="Vendedores" connection="WorksheetConnection_ModeloDeDatos.xlsx!Vendedores"/>
          <x15:modelTable id="Provincias" name="Proveedores" connection="WorksheetConnection_ModeloDeDatos.xlsx!Provincias"/>
          <x15:modelTable id="Clientes" name="Clientes" connection="WorksheetConnection_ModeloDeDatos.xlsx!Clientes"/>
          <x15:modelTable id="MovStock" name="MovStock" connection="WorksheetConnection_ModeloDeDatos.xlsx!MovStock"/>
          <x15:modelTable id="Compras" name="Compras" connection="WorksheetConnection_ModeloDeDatos.xlsx!Compras"/>
          <x15:modelTable id="Calendario" name="Calendario" connection="Conexión"/>
        </x15:modelTables>
        <x15:modelRelationships>
          <x15:modelRelationship fromTable="Ventas" fromColumn="ID Articulos" toTable="Proveedores" toColumn="ID Proveedor"/>
          <x15:modelRelationship fromTable="Ventas" fromColumn="ID Cliente" toTable="Clientes" toColumn="ID Cliente"/>
          <x15:modelRelationship fromTable="Ventas" fromColumn="ID Vendedor" toTable="Vendedores" toColumn="ID Vendedor"/>
          <x15:modelRelationship fromTable="MovStock" fromColumn="ID Articulos" toTable="Compras" toColumn="ID Articulos"/>
          <x15:modelRelationship fromTable="MovStock" fromColumn="ID Articulos" toTable="Ventas" toColumn="ID Articulos"/>
          <x15:modelRelationship fromTable="MovStock" fromColumn="Fecha" toTable="Calendari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L133" i="8"/>
  <c r="F133" i="8"/>
  <c r="D133" i="8"/>
  <c r="L132" i="8"/>
  <c r="F132" i="8"/>
  <c r="D132" i="8"/>
  <c r="L131" i="8"/>
  <c r="F131" i="8"/>
  <c r="D131" i="8"/>
  <c r="L130" i="8"/>
  <c r="F130" i="8"/>
  <c r="D130" i="8"/>
  <c r="L129" i="8"/>
  <c r="F129" i="8"/>
  <c r="D129" i="8"/>
  <c r="L128" i="8"/>
  <c r="F128" i="8"/>
  <c r="D128" i="8"/>
  <c r="L127" i="8"/>
  <c r="F127" i="8"/>
  <c r="D127" i="8"/>
  <c r="L126" i="8"/>
  <c r="F126" i="8"/>
  <c r="D126" i="8"/>
  <c r="L125" i="8"/>
  <c r="F125" i="8"/>
  <c r="D125" i="8"/>
  <c r="L124" i="8"/>
  <c r="F124" i="8"/>
  <c r="D124" i="8"/>
  <c r="L123" i="8"/>
  <c r="F123" i="8"/>
  <c r="D123" i="8"/>
  <c r="L122" i="8"/>
  <c r="F122" i="8"/>
  <c r="D122" i="8"/>
  <c r="L121" i="8"/>
  <c r="F121" i="8"/>
  <c r="D121" i="8"/>
  <c r="L120" i="8"/>
  <c r="F120" i="8"/>
  <c r="D120" i="8"/>
  <c r="L119" i="8"/>
  <c r="F119" i="8"/>
  <c r="D119" i="8"/>
  <c r="L118" i="8"/>
  <c r="F118" i="8"/>
  <c r="D118" i="8"/>
  <c r="L117" i="8"/>
  <c r="F117" i="8"/>
  <c r="D117" i="8"/>
  <c r="L116" i="8"/>
  <c r="F116" i="8"/>
  <c r="D116" i="8"/>
  <c r="L115" i="8"/>
  <c r="F115" i="8"/>
  <c r="D115" i="8"/>
  <c r="L114" i="8"/>
  <c r="F114" i="8"/>
  <c r="D114" i="8"/>
  <c r="L113" i="8"/>
  <c r="F113" i="8"/>
  <c r="D113" i="8"/>
  <c r="L112" i="8"/>
  <c r="F112" i="8"/>
  <c r="D112" i="8"/>
  <c r="L111" i="8"/>
  <c r="F111" i="8"/>
  <c r="D111" i="8"/>
  <c r="L110" i="8"/>
  <c r="F110" i="8"/>
  <c r="D110" i="8"/>
  <c r="L109" i="8"/>
  <c r="F109" i="8"/>
  <c r="D109" i="8"/>
  <c r="L108" i="8"/>
  <c r="F108" i="8"/>
  <c r="D108" i="8"/>
  <c r="L107" i="8"/>
  <c r="F107" i="8"/>
  <c r="D107" i="8"/>
  <c r="L106" i="8"/>
  <c r="F106" i="8"/>
  <c r="D106" i="8"/>
  <c r="L105" i="8"/>
  <c r="F105" i="8"/>
  <c r="D105" i="8"/>
  <c r="L104" i="8"/>
  <c r="F104" i="8"/>
  <c r="D104" i="8"/>
  <c r="L103" i="8"/>
  <c r="F103" i="8"/>
  <c r="D103" i="8"/>
  <c r="L102" i="8"/>
  <c r="F102" i="8"/>
  <c r="D102" i="8"/>
  <c r="L101" i="8"/>
  <c r="F101" i="8"/>
  <c r="D101" i="8"/>
  <c r="L100" i="8"/>
  <c r="F100" i="8"/>
  <c r="D100" i="8"/>
  <c r="L99" i="8"/>
  <c r="F99" i="8"/>
  <c r="D99" i="8"/>
  <c r="L98" i="8"/>
  <c r="F98" i="8"/>
  <c r="D98" i="8"/>
  <c r="L97" i="8"/>
  <c r="F97" i="8"/>
  <c r="D97" i="8"/>
  <c r="L96" i="8"/>
  <c r="F96" i="8"/>
  <c r="D96" i="8"/>
  <c r="L95" i="8"/>
  <c r="F95" i="8"/>
  <c r="D95" i="8"/>
  <c r="L94" i="8"/>
  <c r="F94" i="8"/>
  <c r="D94" i="8"/>
  <c r="L93" i="8"/>
  <c r="F93" i="8"/>
  <c r="D93" i="8"/>
  <c r="L92" i="8"/>
  <c r="F92" i="8"/>
  <c r="D92" i="8"/>
  <c r="L91" i="8"/>
  <c r="F91" i="8"/>
  <c r="D91" i="8"/>
  <c r="L90" i="8"/>
  <c r="F90" i="8"/>
  <c r="D90" i="8"/>
  <c r="L89" i="8"/>
  <c r="F89" i="8"/>
  <c r="D89" i="8"/>
  <c r="L88" i="8"/>
  <c r="F88" i="8"/>
  <c r="D88" i="8"/>
  <c r="L87" i="8"/>
  <c r="F87" i="8"/>
  <c r="D87" i="8"/>
  <c r="L86" i="8"/>
  <c r="F86" i="8"/>
  <c r="D86" i="8"/>
  <c r="L85" i="8"/>
  <c r="F85" i="8"/>
  <c r="D85" i="8"/>
  <c r="L84" i="8"/>
  <c r="F84" i="8"/>
  <c r="D84" i="8"/>
  <c r="L83" i="8"/>
  <c r="F83" i="8"/>
  <c r="D83" i="8"/>
  <c r="L82" i="8"/>
  <c r="F82" i="8"/>
  <c r="D82" i="8"/>
  <c r="L81" i="8"/>
  <c r="F81" i="8"/>
  <c r="D81" i="8"/>
  <c r="L80" i="8"/>
  <c r="F80" i="8"/>
  <c r="D80" i="8"/>
  <c r="L79" i="8"/>
  <c r="F79" i="8"/>
  <c r="D79" i="8"/>
  <c r="L78" i="8"/>
  <c r="F78" i="8"/>
  <c r="D78" i="8"/>
  <c r="L77" i="8"/>
  <c r="F77" i="8"/>
  <c r="D77" i="8"/>
  <c r="L76" i="8"/>
  <c r="F76" i="8"/>
  <c r="D76" i="8"/>
  <c r="L75" i="8"/>
  <c r="F75" i="8"/>
  <c r="D75" i="8"/>
  <c r="L74" i="8"/>
  <c r="F74" i="8"/>
  <c r="D74" i="8"/>
  <c r="L73" i="8"/>
  <c r="F73" i="8"/>
  <c r="D73" i="8"/>
  <c r="L72" i="8"/>
  <c r="F72" i="8"/>
  <c r="D72" i="8"/>
  <c r="L71" i="8"/>
  <c r="F71" i="8"/>
  <c r="D71" i="8"/>
  <c r="L70" i="8"/>
  <c r="F70" i="8"/>
  <c r="D70" i="8"/>
  <c r="L69" i="8"/>
  <c r="F69" i="8"/>
  <c r="D69" i="8"/>
  <c r="L68" i="8"/>
  <c r="F68" i="8"/>
  <c r="D68" i="8"/>
  <c r="L67" i="8"/>
  <c r="F67" i="8"/>
  <c r="D67" i="8"/>
  <c r="L66" i="8"/>
  <c r="F66" i="8"/>
  <c r="D66" i="8"/>
  <c r="L65" i="8"/>
  <c r="F65" i="8"/>
  <c r="D65" i="8"/>
  <c r="L64" i="8"/>
  <c r="F64" i="8"/>
  <c r="D64" i="8"/>
  <c r="L63" i="8"/>
  <c r="F63" i="8"/>
  <c r="D63" i="8"/>
  <c r="L62" i="8"/>
  <c r="F62" i="8"/>
  <c r="D62" i="8"/>
  <c r="L61" i="8"/>
  <c r="F61" i="8"/>
  <c r="D61" i="8"/>
  <c r="L60" i="8"/>
  <c r="F60" i="8"/>
  <c r="D60" i="8"/>
  <c r="L59" i="8"/>
  <c r="F59" i="8"/>
  <c r="D59" i="8"/>
  <c r="L58" i="8"/>
  <c r="F58" i="8"/>
  <c r="D58" i="8"/>
  <c r="L57" i="8"/>
  <c r="F57" i="8"/>
  <c r="D57" i="8"/>
  <c r="L56" i="8"/>
  <c r="F56" i="8"/>
  <c r="D56" i="8"/>
  <c r="L55" i="8"/>
  <c r="F55" i="8"/>
  <c r="D55" i="8"/>
  <c r="L54" i="8"/>
  <c r="F54" i="8"/>
  <c r="D54" i="8"/>
  <c r="L53" i="8"/>
  <c r="F53" i="8"/>
  <c r="D53" i="8"/>
  <c r="L52" i="8"/>
  <c r="F52" i="8"/>
  <c r="D52" i="8"/>
  <c r="L51" i="8"/>
  <c r="F51" i="8"/>
  <c r="D51" i="8"/>
  <c r="L50" i="8"/>
  <c r="F50" i="8"/>
  <c r="D50" i="8"/>
  <c r="L49" i="8"/>
  <c r="F49" i="8"/>
  <c r="D49" i="8"/>
  <c r="L48" i="8"/>
  <c r="F48" i="8"/>
  <c r="D48" i="8"/>
  <c r="L47" i="8"/>
  <c r="F47" i="8"/>
  <c r="D47" i="8"/>
  <c r="L46" i="8"/>
  <c r="F46" i="8"/>
  <c r="D46" i="8"/>
  <c r="L45" i="8"/>
  <c r="F45" i="8"/>
  <c r="D45" i="8"/>
  <c r="L44" i="8"/>
  <c r="F44" i="8"/>
  <c r="D44" i="8"/>
  <c r="L43" i="8"/>
  <c r="F43" i="8"/>
  <c r="D43" i="8"/>
  <c r="L42" i="8"/>
  <c r="F42" i="8"/>
  <c r="D42" i="8"/>
  <c r="L41" i="8"/>
  <c r="F41" i="8"/>
  <c r="D41" i="8"/>
  <c r="L40" i="8"/>
  <c r="F40" i="8"/>
  <c r="D40" i="8"/>
  <c r="L39" i="8"/>
  <c r="F39" i="8"/>
  <c r="D39" i="8"/>
  <c r="L38" i="8"/>
  <c r="F38" i="8"/>
  <c r="D38" i="8"/>
  <c r="L37" i="8"/>
  <c r="F37" i="8"/>
  <c r="D37" i="8"/>
  <c r="L36" i="8"/>
  <c r="F36" i="8"/>
  <c r="D36" i="8"/>
  <c r="L35" i="8"/>
  <c r="F35" i="8"/>
  <c r="D35" i="8"/>
  <c r="L34" i="8"/>
  <c r="F34" i="8"/>
  <c r="D34" i="8"/>
  <c r="L33" i="8"/>
  <c r="F33" i="8"/>
  <c r="D33" i="8"/>
  <c r="L32" i="8"/>
  <c r="F32" i="8"/>
  <c r="D32" i="8"/>
  <c r="L31" i="8"/>
  <c r="F31" i="8"/>
  <c r="D31" i="8"/>
  <c r="L30" i="8"/>
  <c r="F30" i="8"/>
  <c r="D30" i="8"/>
  <c r="L29" i="8"/>
  <c r="F29" i="8"/>
  <c r="D29" i="8"/>
  <c r="L28" i="8"/>
  <c r="F28" i="8"/>
  <c r="D28" i="8"/>
  <c r="L27" i="8"/>
  <c r="F27" i="8"/>
  <c r="D27" i="8"/>
  <c r="L26" i="8"/>
  <c r="F26" i="8"/>
  <c r="D26" i="8"/>
  <c r="L25" i="8"/>
  <c r="F25" i="8"/>
  <c r="D25" i="8"/>
  <c r="L24" i="8"/>
  <c r="F24" i="8"/>
  <c r="D24" i="8"/>
  <c r="L23" i="8"/>
  <c r="F23" i="8"/>
  <c r="D23" i="8"/>
  <c r="L22" i="8"/>
  <c r="F22" i="8"/>
  <c r="D22" i="8"/>
  <c r="L21" i="8"/>
  <c r="F21" i="8"/>
  <c r="D21" i="8"/>
  <c r="L20" i="8"/>
  <c r="F20" i="8"/>
  <c r="D20" i="8"/>
  <c r="L19" i="8"/>
  <c r="F19" i="8"/>
  <c r="D19" i="8"/>
  <c r="L18" i="8"/>
  <c r="F18" i="8"/>
  <c r="D18" i="8"/>
  <c r="L17" i="8"/>
  <c r="F17" i="8"/>
  <c r="D17" i="8"/>
  <c r="L16" i="8"/>
  <c r="F16" i="8"/>
  <c r="D16" i="8"/>
  <c r="L15" i="8"/>
  <c r="F15" i="8"/>
  <c r="D15" i="8"/>
  <c r="L14" i="8"/>
  <c r="F14" i="8"/>
  <c r="D14" i="8"/>
  <c r="L13" i="8"/>
  <c r="F13" i="8"/>
  <c r="D13" i="8"/>
  <c r="L12" i="8"/>
  <c r="F12" i="8"/>
  <c r="D12" i="8"/>
  <c r="L11" i="8"/>
  <c r="F11" i="8"/>
  <c r="D11" i="8"/>
  <c r="L10" i="8"/>
  <c r="F10" i="8"/>
  <c r="D10" i="8"/>
  <c r="L9" i="8"/>
  <c r="F9" i="8"/>
  <c r="D9" i="8"/>
  <c r="L8" i="8"/>
  <c r="F8" i="8"/>
  <c r="D8" i="8"/>
  <c r="L7" i="8"/>
  <c r="F7" i="8"/>
  <c r="D7" i="8"/>
  <c r="L6" i="8"/>
  <c r="F6" i="8"/>
  <c r="D6" i="8"/>
  <c r="L5" i="8"/>
  <c r="F5" i="8"/>
  <c r="D5" i="8"/>
  <c r="L4" i="8"/>
  <c r="F4" i="8"/>
  <c r="D4" i="8"/>
  <c r="L3" i="8"/>
  <c r="F3" i="8"/>
  <c r="D3" i="8"/>
  <c r="L2" i="8"/>
  <c r="F2" i="8"/>
  <c r="D2" i="8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E75C0-5AA6-4A00-9D99-3B59C7A9FEDE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BB50F354-9F44-4AC4-8257-0387C65D57ED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9EDBFAC4-BAD7-45C6-A3F9-79B614C567A8}" name="WorksheetConnection_ModeloDeDatos.xlsx!Clientes" type="102" refreshedVersion="7" minRefreshableVersion="5">
    <extLst>
      <ext xmlns:x15="http://schemas.microsoft.com/office/spreadsheetml/2010/11/main" uri="{DE250136-89BD-433C-8126-D09CA5730AF9}">
        <x15:connection id="Clientes">
          <x15:rangePr sourceName="_xlcn.WorksheetConnection_ModeloDeDatos.xlsxClientes"/>
        </x15:connection>
      </ext>
    </extLst>
  </connection>
  <connection id="4" xr16:uid="{55CC6083-8863-4BF2-BD63-C3ED0CA6EDFD}" name="WorksheetConnection_ModeloDeDatos.xlsx!Compras" type="102" refreshedVersion="7" minRefreshableVersion="5">
    <extLst>
      <ext xmlns:x15="http://schemas.microsoft.com/office/spreadsheetml/2010/11/main" uri="{DE250136-89BD-433C-8126-D09CA5730AF9}">
        <x15:connection id="Compras">
          <x15:rangePr sourceName="_xlcn.WorksheetConnection_ModeloDeDatos.xlsxCompras"/>
        </x15:connection>
      </ext>
    </extLst>
  </connection>
  <connection id="5" xr16:uid="{7363203D-41D4-4F2A-AE67-5FA6A4A86765}" name="WorksheetConnection_ModeloDeDatos.xlsx!MovStock" type="102" refreshedVersion="7" minRefreshableVersion="5">
    <extLst>
      <ext xmlns:x15="http://schemas.microsoft.com/office/spreadsheetml/2010/11/main" uri="{DE250136-89BD-433C-8126-D09CA5730AF9}">
        <x15:connection id="MovStock">
          <x15:rangePr sourceName="_xlcn.WorksheetConnection_ModeloDeDatos.xlsxMovStock"/>
        </x15:connection>
      </ext>
    </extLst>
  </connection>
  <connection id="6" xr16:uid="{2400658E-8BF5-4F97-B5E8-732722431387}" name="WorksheetConnection_ModeloDeDatos.xlsx!Provincias" type="102" refreshedVersion="7" minRefreshableVersion="5">
    <extLst>
      <ext xmlns:x15="http://schemas.microsoft.com/office/spreadsheetml/2010/11/main" uri="{DE250136-89BD-433C-8126-D09CA5730AF9}">
        <x15:connection id="Provincias">
          <x15:rangePr sourceName="_xlcn.WorksheetConnection_ModeloDeDatos.xlsxProvincias"/>
        </x15:connection>
      </ext>
    </extLst>
  </connection>
  <connection id="7" xr16:uid="{C5AA261D-BAAC-40AC-95D2-AA166CA1949D}" name="WorksheetConnection_ModeloDeDatos.xlsx!Vendedores" type="102" refreshedVersion="7" minRefreshableVersion="5">
    <extLst>
      <ext xmlns:x15="http://schemas.microsoft.com/office/spreadsheetml/2010/11/main" uri="{DE250136-89BD-433C-8126-D09CA5730AF9}">
        <x15:connection id="Vendedores">
          <x15:rangePr sourceName="_xlcn.WorksheetConnection_ModeloDeDatos.xlsxVendedores"/>
        </x15:connection>
      </ext>
    </extLst>
  </connection>
  <connection id="8" xr16:uid="{2B87B368-A302-41F9-BD6A-364E72FC4EDC}" name="WorksheetConnection_ModeloDeDatos.xlsx!Ventas" type="102" refreshedVersion="7" minRefreshableVersion="5">
    <extLst>
      <ext xmlns:x15="http://schemas.microsoft.com/office/spreadsheetml/2010/11/main" uri="{DE250136-89BD-433C-8126-D09CA5730AF9}">
        <x15:connection id="Ventas">
          <x15:rangePr sourceName="_xlcn.WorksheetConnection_ModeloDeDatos.xlsxVentas"/>
        </x15:connection>
      </ext>
    </extLst>
  </connection>
</connections>
</file>

<file path=xl/sharedStrings.xml><?xml version="1.0" encoding="utf-8"?>
<sst xmlns="http://schemas.openxmlformats.org/spreadsheetml/2006/main" count="4060" uniqueCount="1735">
  <si>
    <t>Fecha</t>
  </si>
  <si>
    <t>Forma de pago</t>
  </si>
  <si>
    <t>Producto</t>
  </si>
  <si>
    <t>Categoría</t>
  </si>
  <si>
    <t>Precio</t>
  </si>
  <si>
    <t>Cantidad</t>
  </si>
  <si>
    <t>Ventas</t>
  </si>
  <si>
    <t>Mayra Aguilar Sepúlveda</t>
  </si>
  <si>
    <t>Cheque</t>
  </si>
  <si>
    <t>Andrés González Rico</t>
  </si>
  <si>
    <t>Tarjeta de crédito</t>
  </si>
  <si>
    <t>Nancy Gil de la Peña</t>
  </si>
  <si>
    <t>José de Jesús Morales</t>
  </si>
  <si>
    <t>Efectivo</t>
  </si>
  <si>
    <t>Luis Miguel Valdés Garza</t>
  </si>
  <si>
    <t>Ana del Valle Hinojosa</t>
  </si>
  <si>
    <t>Laura Gutiérrez Saenz</t>
  </si>
  <si>
    <t>ID Cliente</t>
  </si>
  <si>
    <t>PROV01</t>
  </si>
  <si>
    <t>PROV02</t>
  </si>
  <si>
    <t>PROV03</t>
  </si>
  <si>
    <t>PROV04</t>
  </si>
  <si>
    <t>PROV05</t>
  </si>
  <si>
    <t>PROV06</t>
  </si>
  <si>
    <t>PROV07</t>
  </si>
  <si>
    <t>PROV08</t>
  </si>
  <si>
    <t>PROV09</t>
  </si>
  <si>
    <t>PROV10</t>
  </si>
  <si>
    <t>PROV11</t>
  </si>
  <si>
    <t>Aldo Amoroso</t>
  </si>
  <si>
    <t>Mauricio Lopez</t>
  </si>
  <si>
    <t>VEN001</t>
  </si>
  <si>
    <t>VEN002</t>
  </si>
  <si>
    <t>VEN003</t>
  </si>
  <si>
    <t>VEN004</t>
  </si>
  <si>
    <t>VEN005</t>
  </si>
  <si>
    <t>VEN006</t>
  </si>
  <si>
    <t>VEN007</t>
  </si>
  <si>
    <t>ID Vendedor</t>
  </si>
  <si>
    <t>Nombre Vendedor</t>
  </si>
  <si>
    <t>Nombre Cliente</t>
  </si>
  <si>
    <t>Descripción</t>
  </si>
  <si>
    <t>UM</t>
  </si>
  <si>
    <t>Impuesto interno</t>
  </si>
  <si>
    <t>AGUA SIN GAS PET PREMIUM-Sin cargo</t>
  </si>
  <si>
    <t>AGUSGPSC</t>
  </si>
  <si>
    <t>UN</t>
  </si>
  <si>
    <t>AGUA CON GAS PET PREMIUM-Sin cargo</t>
  </si>
  <si>
    <t>AGUCGPSC</t>
  </si>
  <si>
    <t>ACQUA PANNA 505CC</t>
  </si>
  <si>
    <t>ACQPA5</t>
  </si>
  <si>
    <t>ACQUA PANNA 750CC</t>
  </si>
  <si>
    <t>ACQPA7</t>
  </si>
  <si>
    <t>ACQUA PANNA PET 500CC</t>
  </si>
  <si>
    <t>ACQPET</t>
  </si>
  <si>
    <t>AGUA CON GAS PET 500CC</t>
  </si>
  <si>
    <t>AGUAPC</t>
  </si>
  <si>
    <t>AGUA CON GAS PET PREMIUM</t>
  </si>
  <si>
    <t>AGUCGP</t>
  </si>
  <si>
    <t>AGUA PET SIN GAS 500CC</t>
  </si>
  <si>
    <t>AGUAPS</t>
  </si>
  <si>
    <t>AGUA SIN GAS PET PREMIUM</t>
  </si>
  <si>
    <t>AGUSGP</t>
  </si>
  <si>
    <t>AGUA SIN GAS VILLAVICENCIO 500</t>
  </si>
  <si>
    <t>AGUSGV</t>
  </si>
  <si>
    <t>AGUA SIN GAS VILLAVICENCIO 500-Sin Cargo</t>
  </si>
  <si>
    <t>AGUSGVSC</t>
  </si>
  <si>
    <t>AGUA CON GAS VILLAVICENCIO</t>
  </si>
  <si>
    <t>AGUCGV</t>
  </si>
  <si>
    <t>ALYDA VAN SALENTEIN 750CC</t>
  </si>
  <si>
    <t>ALVASA</t>
  </si>
  <si>
    <t>AMARULA</t>
  </si>
  <si>
    <t>AMARUL</t>
  </si>
  <si>
    <t>APER AMARGO OBRERO 950CC</t>
  </si>
  <si>
    <t>APAMOB</t>
  </si>
  <si>
    <t>APER AMERICANO GANCIA 950ML</t>
  </si>
  <si>
    <t>APEGAA</t>
  </si>
  <si>
    <t>APER ANTICA FORMULA</t>
  </si>
  <si>
    <t>APANFO</t>
  </si>
  <si>
    <t>APER APEROL</t>
  </si>
  <si>
    <t>APERO</t>
  </si>
  <si>
    <t>APER APEROL Sin Cargo</t>
  </si>
  <si>
    <t>APEROSC</t>
  </si>
  <si>
    <t>APER CAMPARI 1LT</t>
  </si>
  <si>
    <t>APECAM</t>
  </si>
  <si>
    <t>APER CAMPARI 750CC</t>
  </si>
  <si>
    <t>CAMPAR</t>
  </si>
  <si>
    <t>APER CAMPARI 750CC Sin Cargo</t>
  </si>
  <si>
    <t>CAMPARSC</t>
  </si>
  <si>
    <t>APER CARPANO BIANCO</t>
  </si>
  <si>
    <t>CARBIA</t>
  </si>
  <si>
    <t>APER CARPANO DRY 950CC</t>
  </si>
  <si>
    <t>CARDRY</t>
  </si>
  <si>
    <t>APER CARPANO ROSSO 950CC</t>
  </si>
  <si>
    <t>CARROS</t>
  </si>
  <si>
    <t>APER CYNAR</t>
  </si>
  <si>
    <t>APECYN</t>
  </si>
  <si>
    <t>APER CYNAR SC</t>
  </si>
  <si>
    <t>APECYNSC</t>
  </si>
  <si>
    <t>APER CYNAR 70</t>
  </si>
  <si>
    <t>APECYN70</t>
  </si>
  <si>
    <t>APER GANCIA + LIMON LATA 473ML</t>
  </si>
  <si>
    <t>LATGAN</t>
  </si>
  <si>
    <t>APER GANCIA 950CC</t>
  </si>
  <si>
    <t>APEG95</t>
  </si>
  <si>
    <t>APER JAGERMEISTER 700CC</t>
  </si>
  <si>
    <t>APEJAG</t>
  </si>
  <si>
    <t>APER MARTINI BIANCO</t>
  </si>
  <si>
    <t>APMABI</t>
  </si>
  <si>
    <t>APER MARTINI BITTER</t>
  </si>
  <si>
    <t>MARBIT</t>
  </si>
  <si>
    <t>APER MARTINI DRY</t>
  </si>
  <si>
    <t>APMADR</t>
  </si>
  <si>
    <t>APER MARTINI ROSSO</t>
  </si>
  <si>
    <t>APMARO</t>
  </si>
  <si>
    <t>APER PINERAL 750CC</t>
  </si>
  <si>
    <t>APEPIN</t>
  </si>
  <si>
    <t>APER PISCO 1615</t>
  </si>
  <si>
    <t>APEPI1</t>
  </si>
  <si>
    <t>APER PISCO BARSOL</t>
  </si>
  <si>
    <t>APEPIS</t>
  </si>
  <si>
    <t>APER PISCO CAPEL RVADO 750CC</t>
  </si>
  <si>
    <t>APEPIC</t>
  </si>
  <si>
    <t>APER RAMAZZOTTI ROSATO 700CC</t>
  </si>
  <si>
    <t>RAMROS</t>
  </si>
  <si>
    <t>APER SANTINO BAG</t>
  </si>
  <si>
    <t>APESAB</t>
  </si>
  <si>
    <t>LT</t>
  </si>
  <si>
    <t>APER SANTINO SPRITZ 750CC</t>
  </si>
  <si>
    <t>APESAN</t>
  </si>
  <si>
    <t>ARMAND BRIGNAC BRUT GOLD</t>
  </si>
  <si>
    <t>ARMBG</t>
  </si>
  <si>
    <t>BARON B BRUT NATURE 750CC</t>
  </si>
  <si>
    <t>BARBBN</t>
  </si>
  <si>
    <t>BARON B EXTRA BRUT 750CC</t>
  </si>
  <si>
    <t>BARBEB</t>
  </si>
  <si>
    <t>BARON B EXTRA BRUT MAGNUM</t>
  </si>
  <si>
    <t>BBMAG</t>
  </si>
  <si>
    <t>BARON B HERITAGE</t>
  </si>
  <si>
    <t>BARBHE</t>
  </si>
  <si>
    <t>BARON B ROSE 750CC</t>
  </si>
  <si>
    <t>BARBRO</t>
  </si>
  <si>
    <t>BEZIERS</t>
  </si>
  <si>
    <t>BITTER ANGOSTURA 200CC</t>
  </si>
  <si>
    <t>BITANG</t>
  </si>
  <si>
    <t>BITTER ANGOSTURA COCOA 100CC</t>
  </si>
  <si>
    <t>BITANC</t>
  </si>
  <si>
    <t>BITTER ANGOSTURA ORANGE 200CC</t>
  </si>
  <si>
    <t>BITANO</t>
  </si>
  <si>
    <t>BITTER BLACKBERRY 100CC</t>
  </si>
  <si>
    <t>BITBLA</t>
  </si>
  <si>
    <t>BITTER CIRUELLA 200CC</t>
  </si>
  <si>
    <t>BITCIR</t>
  </si>
  <si>
    <t>BITTER FEE BROTHERS 150ML</t>
  </si>
  <si>
    <t>BITBRO</t>
  </si>
  <si>
    <t>BITTER GIBSON APPLE PIE 500CC</t>
  </si>
  <si>
    <t>BITGIA</t>
  </si>
  <si>
    <t>BITTER GIBSON BW CHOCOLA 100CC</t>
  </si>
  <si>
    <t>BITGIW</t>
  </si>
  <si>
    <t>BITTER GIBSON BW CHOCOLA 500CC</t>
  </si>
  <si>
    <t>BITGIBW</t>
  </si>
  <si>
    <t>BITTER GIBSON CELE Y BAS 500CC</t>
  </si>
  <si>
    <t>BITGIE</t>
  </si>
  <si>
    <t>BITTER GIBSON COCO NUTS 500CC</t>
  </si>
  <si>
    <t>BITGIC</t>
  </si>
  <si>
    <t>BITTER GIBSON FLORAL 500CC</t>
  </si>
  <si>
    <t>BITGIF</t>
  </si>
  <si>
    <t>BITTER GIBSON HIBISCUS 500CC</t>
  </si>
  <si>
    <t>BITGIH</t>
  </si>
  <si>
    <t>BITTER GIBSON LIME 500CC</t>
  </si>
  <si>
    <t>BITGIL</t>
  </si>
  <si>
    <t>BITTER GIBSON MINT Y GREEN 500</t>
  </si>
  <si>
    <t>BITGII</t>
  </si>
  <si>
    <t>BITTER GIBSON OAK 500CC</t>
  </si>
  <si>
    <t>BITGIB</t>
  </si>
  <si>
    <t>BITTER GIBSON ORANGE 500CC</t>
  </si>
  <si>
    <t>BITGIO</t>
  </si>
  <si>
    <t>BITTER GIBSON PASS FRUIT 500CC</t>
  </si>
  <si>
    <t>BITGIP</t>
  </si>
  <si>
    <t>BITTER GIBSON SPICY GING 500CC</t>
  </si>
  <si>
    <t>BITGIS</t>
  </si>
  <si>
    <t>BOHEME BRUT NATURE 750CC</t>
  </si>
  <si>
    <t>BOBRNA</t>
  </si>
  <si>
    <t>BOHEME EXTRA BRUT 750CC</t>
  </si>
  <si>
    <t>BOEBR</t>
  </si>
  <si>
    <t>CACHAZA</t>
  </si>
  <si>
    <t>CACHAZ</t>
  </si>
  <si>
    <t>CARMINA GRAPPA</t>
  </si>
  <si>
    <t>CARGRA</t>
  </si>
  <si>
    <t>CERV STELLA ARTOIS LATA 269CC</t>
  </si>
  <si>
    <t>STEL269</t>
  </si>
  <si>
    <t>CERVECERIA QUILMES-Servicio Logistico</t>
  </si>
  <si>
    <t>QUILSL</t>
  </si>
  <si>
    <t>CERVECERIA QUILMES-Servicio Bees Flex Delivery</t>
  </si>
  <si>
    <t>QUILBEES</t>
  </si>
  <si>
    <t>CERVEZA ANDES ORIGEN</t>
  </si>
  <si>
    <t>CERAND</t>
  </si>
  <si>
    <t>CERVEZA ANDES ORIGEN Sin Cargo</t>
  </si>
  <si>
    <t>CERANDSC</t>
  </si>
  <si>
    <t>CERVEZA BUDWEISER LATA 473CC</t>
  </si>
  <si>
    <t>BUDWEI</t>
  </si>
  <si>
    <t>CERVEZA BUDWEISER LATA 473CC-Sin Cargo</t>
  </si>
  <si>
    <t>BUDWEISC</t>
  </si>
  <si>
    <t>CERVEZA BUDWEISER PORRON</t>
  </si>
  <si>
    <t>BUDPOR</t>
  </si>
  <si>
    <t>CERVEZA CORONA LATA</t>
  </si>
  <si>
    <t>CORLAT</t>
  </si>
  <si>
    <t>CERVEZA CORONA LATA-Sin Cargo</t>
  </si>
  <si>
    <t>CORLATSC</t>
  </si>
  <si>
    <t>CERVEZA CORONA PORRON-Sin cargo</t>
  </si>
  <si>
    <t>CORPORRONSC</t>
  </si>
  <si>
    <t>CERVEZA CORONA PORRON</t>
  </si>
  <si>
    <t>CORPORRON</t>
  </si>
  <si>
    <t>CERVEZA CORONA PORRON-Cero</t>
  </si>
  <si>
    <t>CORPORRONCero</t>
  </si>
  <si>
    <t>CERVEZA GUINNESS STOUT 473CC</t>
  </si>
  <si>
    <t>CEQUIS</t>
  </si>
  <si>
    <t>CERVEZA PATAGONIA IPA</t>
  </si>
  <si>
    <t>CEPAIP</t>
  </si>
  <si>
    <t>CERVEZA PATAGONIA 24.7</t>
  </si>
  <si>
    <t>CEPA247</t>
  </si>
  <si>
    <t>CERVEZA PATAGONIA 24.7-Sin cargo</t>
  </si>
  <si>
    <t>CEPA247SC</t>
  </si>
  <si>
    <t>CERVEZA PATAGONIA ISIDRA</t>
  </si>
  <si>
    <t>CEPAIS</t>
  </si>
  <si>
    <t>CERVEZA PATAGONIA AMBER</t>
  </si>
  <si>
    <t>CEPAAMBER</t>
  </si>
  <si>
    <t>CERVEZA PATAGONIA AMBER Sin cargo</t>
  </si>
  <si>
    <t>CEPAAMBERSC</t>
  </si>
  <si>
    <t>CERVEZA STELLA BLANCHE</t>
  </si>
  <si>
    <t>STEBLA</t>
  </si>
  <si>
    <t>CERVEZA STELLA LATA 473CC</t>
  </si>
  <si>
    <t>CERSTE</t>
  </si>
  <si>
    <t>CERVEZA STELLA LATA 473CC Sin Cargo</t>
  </si>
  <si>
    <t>CERSTESC</t>
  </si>
  <si>
    <t>CERVEZA STELLA PORRON</t>
  </si>
  <si>
    <t>CERSTEPORRON</t>
  </si>
  <si>
    <t>CERVEZA STELLA PORRON-Sin cargo</t>
  </si>
  <si>
    <t>CERSTEPORRONSC</t>
  </si>
  <si>
    <t>CERVEZA STELLA SIN ALCOHOL</t>
  </si>
  <si>
    <t>CERSIN</t>
  </si>
  <si>
    <t>CERVEZA STELLA SIN ALCOHOL Sin Cargo</t>
  </si>
  <si>
    <t>CERSINSC</t>
  </si>
  <si>
    <t>CERVEZA STOUT</t>
  </si>
  <si>
    <t>CERSTO</t>
  </si>
  <si>
    <t>CHANDON APERITIF 187CC</t>
  </si>
  <si>
    <t>CHAP18</t>
  </si>
  <si>
    <t>CHANDON APERITIF 750CC</t>
  </si>
  <si>
    <t>CHAAPE</t>
  </si>
  <si>
    <t>CHANDON APERITIF 750CC SIN CARGO</t>
  </si>
  <si>
    <t>CHAAPESC</t>
  </si>
  <si>
    <t>CHANDON CUVEE BLANC DE BLANC</t>
  </si>
  <si>
    <t>CHCRBB</t>
  </si>
  <si>
    <t>CHANDON CUVEE BLANC DE NOIRS</t>
  </si>
  <si>
    <t>CHCRBN</t>
  </si>
  <si>
    <t>CHANDON CUVEE BRUT NATURE</t>
  </si>
  <si>
    <t>CHACUV</t>
  </si>
  <si>
    <t>CHANDON CUVEE BRUT NATURE ROSE</t>
  </si>
  <si>
    <t>CHACUR</t>
  </si>
  <si>
    <t>CHANDON DELICE 1.5 LT</t>
  </si>
  <si>
    <t>CHAD15</t>
  </si>
  <si>
    <t>CHANDON DELICE 187CC</t>
  </si>
  <si>
    <t>CHDE18</t>
  </si>
  <si>
    <t>CHANDON DELICE 750CC</t>
  </si>
  <si>
    <t>CHADEL</t>
  </si>
  <si>
    <t>CHANDON DELICE 750CC-Sin Cargo</t>
  </si>
  <si>
    <t>CHADELSC</t>
  </si>
  <si>
    <t>CHANDON DELICE ROSE 750CC</t>
  </si>
  <si>
    <t>CHADELROSE</t>
  </si>
  <si>
    <t>CHANDON DELICE ROSE 750CC-Sin Cargo</t>
  </si>
  <si>
    <t>CHADELROSESC</t>
  </si>
  <si>
    <t>CHANDON EXTRA BRUT 187CC</t>
  </si>
  <si>
    <t>CHEB18</t>
  </si>
  <si>
    <t>CHANDON EXTRA BRUT 375CC</t>
  </si>
  <si>
    <t>CHEB37</t>
  </si>
  <si>
    <t>CHANDON EXTRA BRUT 750CC</t>
  </si>
  <si>
    <t>CHAEXB</t>
  </si>
  <si>
    <t>CHANDON EXTRA BRUT 750CC-Sin cargo</t>
  </si>
  <si>
    <t>CHAEXBSC</t>
  </si>
  <si>
    <t>CHANDON EXTRA BRUT MAGNUM</t>
  </si>
  <si>
    <t>CHAMAG</t>
  </si>
  <si>
    <t>CHANDON ROSE 187CC</t>
  </si>
  <si>
    <t>CHRO18</t>
  </si>
  <si>
    <t>CHANDON ROSE 750CC</t>
  </si>
  <si>
    <t>CHAROS</t>
  </si>
  <si>
    <t>CINZANO PRO SPRITZ</t>
  </si>
  <si>
    <t>CINPRO</t>
  </si>
  <si>
    <t>CINZANO ROSSO</t>
  </si>
  <si>
    <t>CINROS</t>
  </si>
  <si>
    <t>COCA COLA 1.75</t>
  </si>
  <si>
    <t>COCAC1</t>
  </si>
  <si>
    <t>COCA COLA 2.25</t>
  </si>
  <si>
    <t>COCAC2</t>
  </si>
  <si>
    <t>COCA COLA LATA 354CC</t>
  </si>
  <si>
    <t>COCCOL</t>
  </si>
  <si>
    <t>COCA COLA LIGHT VIDRIO</t>
  </si>
  <si>
    <t>COCVIL</t>
  </si>
  <si>
    <t>COCA COLA PET 500</t>
  </si>
  <si>
    <t>COCPE5</t>
  </si>
  <si>
    <t>COCA COLA PET ZERO 500</t>
  </si>
  <si>
    <t>COCPEZ</t>
  </si>
  <si>
    <t>COCA COLA VIDRIO</t>
  </si>
  <si>
    <t>COCVID</t>
  </si>
  <si>
    <t>COCA COLA ZERO 1.75</t>
  </si>
  <si>
    <t>COCAZ1</t>
  </si>
  <si>
    <t>COCA COLA ZERO VIDRIO</t>
  </si>
  <si>
    <t>COCVIZ</t>
  </si>
  <si>
    <t>COCA LIGHT LATA 354CC</t>
  </si>
  <si>
    <t>COCLIL</t>
  </si>
  <si>
    <t>COCA LIGHT LATA 473CC</t>
  </si>
  <si>
    <t>COCO4</t>
  </si>
  <si>
    <t>COCA ZERO LATA 354CC</t>
  </si>
  <si>
    <t>COCZEL</t>
  </si>
  <si>
    <t>COGNAC HENNESY VS 1.5LT</t>
  </si>
  <si>
    <t>COGHEN</t>
  </si>
  <si>
    <t>COGNAC HENNESY VS 700CC</t>
  </si>
  <si>
    <t>COGHEV</t>
  </si>
  <si>
    <t>COGNAC HENNESY VSOP 750CC</t>
  </si>
  <si>
    <t>COGHVS</t>
  </si>
  <si>
    <t>COGNAC RESERVA SAN JUAN</t>
  </si>
  <si>
    <t>COGSJU</t>
  </si>
  <si>
    <t>COPONES GIN</t>
  </si>
  <si>
    <t>COPONGIN</t>
  </si>
  <si>
    <t>DOM PER BLANC VINT 2008 MAG AF</t>
  </si>
  <si>
    <t>DPBV08AFK</t>
  </si>
  <si>
    <t>DOM PER BLANC VINT 2008 MAGNUM</t>
  </si>
  <si>
    <t>DPBV08</t>
  </si>
  <si>
    <t>DOM PER BLANC VINTAGE 2010</t>
  </si>
  <si>
    <t>DOMPVB</t>
  </si>
  <si>
    <t>DOM PERIG LUMINOUS LABEL 2010</t>
  </si>
  <si>
    <t>DOMPLL</t>
  </si>
  <si>
    <t>DOM PERIGNON P2 VINTAGE 2002</t>
  </si>
  <si>
    <t>DOMPP2</t>
  </si>
  <si>
    <t>DOM PERIGNON ROSE VINTAGE 2005</t>
  </si>
  <si>
    <t>DOMPRV</t>
  </si>
  <si>
    <t>DOMAINE EXTRA BRUT 750CC</t>
  </si>
  <si>
    <t>DOMEB</t>
  </si>
  <si>
    <t>DR LEMON LIMON LATA 473CC</t>
  </si>
  <si>
    <t>DRLEML</t>
  </si>
  <si>
    <t>DR LEMON MOJITO LATA 473CC</t>
  </si>
  <si>
    <t>DRLEMM</t>
  </si>
  <si>
    <t>DR LEMON VODKA LATA 473CC</t>
  </si>
  <si>
    <t>DRLEMV</t>
  </si>
  <si>
    <t>DR LEMON VODKA POM LATA 473CC</t>
  </si>
  <si>
    <t>DRLEVP</t>
  </si>
  <si>
    <t>DV CATENA NATURE 750CC</t>
  </si>
  <si>
    <t>DVCANA</t>
  </si>
  <si>
    <t>DV CATENA PINOT</t>
  </si>
  <si>
    <t>DVCAPI</t>
  </si>
  <si>
    <t>FANTA LATA</t>
  </si>
  <si>
    <t>FANLAT</t>
  </si>
  <si>
    <t>FERNET BRANCA 1L</t>
  </si>
  <si>
    <t>FERBRL</t>
  </si>
  <si>
    <t>FERNET BRANCA 1LSINCARGO</t>
  </si>
  <si>
    <t>FERBRLSC</t>
  </si>
  <si>
    <t>FERNET BRANCA 750CC</t>
  </si>
  <si>
    <t>FERBRA</t>
  </si>
  <si>
    <t>FERNET BRANCA MENTA 750CC</t>
  </si>
  <si>
    <t>FERBRM</t>
  </si>
  <si>
    <t>FERNET BUHERO NEGRO 700CC</t>
  </si>
  <si>
    <t>FERBUN</t>
  </si>
  <si>
    <t>FIORE</t>
  </si>
  <si>
    <t>GIN AMAZONIAN 750CC</t>
  </si>
  <si>
    <t>GINAMA</t>
  </si>
  <si>
    <t>GIN BATHTUB</t>
  </si>
  <si>
    <t>GINBAT</t>
  </si>
  <si>
    <t>GIN BEEFEATER 1LT</t>
  </si>
  <si>
    <t>GINBE1</t>
  </si>
  <si>
    <t>GIN BEEFEATER 24 700CC</t>
  </si>
  <si>
    <t>GINB24</t>
  </si>
  <si>
    <t>GIN BEEFEATER 700CC</t>
  </si>
  <si>
    <t>GINBEE</t>
  </si>
  <si>
    <t>GIN BEEFEATER BLOOD ORANGE</t>
  </si>
  <si>
    <t>GINBEF</t>
  </si>
  <si>
    <t>GIN BEEFEATER PINK 700CC</t>
  </si>
  <si>
    <t>GINBEEP</t>
  </si>
  <si>
    <t>GIN BOLS</t>
  </si>
  <si>
    <t>GINBOL</t>
  </si>
  <si>
    <t>GIN BOMBAY 750CC</t>
  </si>
  <si>
    <t>GINBOM</t>
  </si>
  <si>
    <t>GIN BOMBAY BRAMBLE 700c</t>
  </si>
  <si>
    <t>GIBOBR</t>
  </si>
  <si>
    <t>GIN BRIGHTON 700CC</t>
  </si>
  <si>
    <t>GINBRI</t>
  </si>
  <si>
    <t>GIN BROCKERS 700CC</t>
  </si>
  <si>
    <t>GINBRO</t>
  </si>
  <si>
    <t>GIN BROOKIES</t>
  </si>
  <si>
    <t>GIBROO</t>
  </si>
  <si>
    <t>GIN BROOKIES SLOW</t>
  </si>
  <si>
    <t>GINBRS</t>
  </si>
  <si>
    <t>GIN BROOKLYN</t>
  </si>
  <si>
    <t>GINBRK</t>
  </si>
  <si>
    <t>GIN BULLDOG 700CC</t>
  </si>
  <si>
    <t>GINBUL</t>
  </si>
  <si>
    <t>GIN CITADELLE</t>
  </si>
  <si>
    <t>GINCIT</t>
  </si>
  <si>
    <t>GIN CUBICAL</t>
  </si>
  <si>
    <t>GINCUB</t>
  </si>
  <si>
    <t>GIN DRY MONKEY 500CC</t>
  </si>
  <si>
    <t>GINDRY</t>
  </si>
  <si>
    <t>GIN EL NORDES</t>
  </si>
  <si>
    <t>GINNOR</t>
  </si>
  <si>
    <t>GIN FIFTY POUNDS</t>
  </si>
  <si>
    <t>GINFIF</t>
  </si>
  <si>
    <t>GIN GORDONS 700CC</t>
  </si>
  <si>
    <t>GINGOR</t>
  </si>
  <si>
    <t>GIN GVINE</t>
  </si>
  <si>
    <t>GINGVI</t>
  </si>
  <si>
    <t>GIN HASWELL</t>
  </si>
  <si>
    <t>GINHAS</t>
  </si>
  <si>
    <t>GIN HENDRICKS 700CC</t>
  </si>
  <si>
    <t>GINHEN</t>
  </si>
  <si>
    <t>GIN INVERNADERO 750CC</t>
  </si>
  <si>
    <t>GINI7</t>
  </si>
  <si>
    <t>GIN INVERNADERO BAG</t>
  </si>
  <si>
    <t>GININV</t>
  </si>
  <si>
    <t>GIN JINZU</t>
  </si>
  <si>
    <t>GINJIN</t>
  </si>
  <si>
    <t>GIN KI NO BI</t>
  </si>
  <si>
    <t>GINKIN</t>
  </si>
  <si>
    <t>GIN LARIOS 750CC</t>
  </si>
  <si>
    <t>GINLAR</t>
  </si>
  <si>
    <t>GIN LE TRIBUTE 700C</t>
  </si>
  <si>
    <t>GINTRI</t>
  </si>
  <si>
    <t>GIN MALFY 700CC</t>
  </si>
  <si>
    <t>GINMAL</t>
  </si>
  <si>
    <t>GIN MALFY LIMONE 700CC</t>
  </si>
  <si>
    <t>GINMAI</t>
  </si>
  <si>
    <t>GIN MALFY PINK 700CC</t>
  </si>
  <si>
    <t>GINMAP</t>
  </si>
  <si>
    <t>GIN MARE 700CC</t>
  </si>
  <si>
    <t>GINMAR</t>
  </si>
  <si>
    <t>GIN MARTIN MILLER 700CC</t>
  </si>
  <si>
    <t>GINMAM</t>
  </si>
  <si>
    <t>GIN MOM ROYAL SMOOTHNESS 700CC</t>
  </si>
  <si>
    <t>GINMOM</t>
  </si>
  <si>
    <t>GIN RIDER</t>
  </si>
  <si>
    <t>GINRID</t>
  </si>
  <si>
    <t>GIN ROKU</t>
  </si>
  <si>
    <t>GINROK</t>
  </si>
  <si>
    <t>GIN SCAPEGRACE</t>
  </si>
  <si>
    <t>GINSCA</t>
  </si>
  <si>
    <t>GIN SIPSMITH</t>
  </si>
  <si>
    <t>GINSIP</t>
  </si>
  <si>
    <t>GIN SPIRITO BLU 700CC</t>
  </si>
  <si>
    <t>GINSPI</t>
  </si>
  <si>
    <t>GIN STAR OF BOMBAY</t>
  </si>
  <si>
    <t>GINBOS</t>
  </si>
  <si>
    <t>GIN TANQUERAY 700CC</t>
  </si>
  <si>
    <t>GITAN</t>
  </si>
  <si>
    <t>GIN TANQUERAY ROYALE 700CC</t>
  </si>
  <si>
    <t>GINTAR</t>
  </si>
  <si>
    <t>GIN TANQUERAY SEVILLA 700C</t>
  </si>
  <si>
    <t>GINTAS</t>
  </si>
  <si>
    <t>GIN THE BOTANIST 700CC</t>
  </si>
  <si>
    <t>GINBOT</t>
  </si>
  <si>
    <t>GIN TONIC INV BARRIL X 50LTS</t>
  </si>
  <si>
    <t>GINI50</t>
  </si>
  <si>
    <t>GRAPPA CANDOLINI</t>
  </si>
  <si>
    <t>GRACAN</t>
  </si>
  <si>
    <t>HESPERIDINA 1LT</t>
  </si>
  <si>
    <t>HESPE1</t>
  </si>
  <si>
    <t>HESPERIDINA 750CC</t>
  </si>
  <si>
    <t>HESPER</t>
  </si>
  <si>
    <t>HIELO CUBO 40/40</t>
  </si>
  <si>
    <t>HIEC40</t>
  </si>
  <si>
    <t>HIELO CUBO 50/50</t>
  </si>
  <si>
    <t>HIEC50</t>
  </si>
  <si>
    <t>HIELO EN BOLSA</t>
  </si>
  <si>
    <t>HIEBOL</t>
  </si>
  <si>
    <t>KG</t>
  </si>
  <si>
    <t>HIELO LINGOTE</t>
  </si>
  <si>
    <t>HIELIN</t>
  </si>
  <si>
    <t>HIELO LINGOTE XL</t>
  </si>
  <si>
    <t>HIELIX</t>
  </si>
  <si>
    <t>JINZU</t>
  </si>
  <si>
    <t>JINZ</t>
  </si>
  <si>
    <t>KRUG GRANDE CUVÉE 168 EDITION</t>
  </si>
  <si>
    <t>KGC168</t>
  </si>
  <si>
    <t>LICOR 43 750CC</t>
  </si>
  <si>
    <t>LIC43</t>
  </si>
  <si>
    <t>LICOR ABSENTA VAN GOGH</t>
  </si>
  <si>
    <t>LICABS</t>
  </si>
  <si>
    <t>LICOR AMARETO DISARONO</t>
  </si>
  <si>
    <t>AMADIS</t>
  </si>
  <si>
    <t>LICOR AMARETTO</t>
  </si>
  <si>
    <t>AMARE</t>
  </si>
  <si>
    <t>LICOR AMARO DIL CAPO</t>
  </si>
  <si>
    <t>AMADIC</t>
  </si>
  <si>
    <t>LICOR AMARO MONTENEGRO</t>
  </si>
  <si>
    <t>AMAMON</t>
  </si>
  <si>
    <t>LICOR BAILEYS 750CC</t>
  </si>
  <si>
    <t>LICBAI</t>
  </si>
  <si>
    <t>LICOR BORGHETTI</t>
  </si>
  <si>
    <t>BORGHE</t>
  </si>
  <si>
    <t>LICOR COINTREAU</t>
  </si>
  <si>
    <t>CONTRE</t>
  </si>
  <si>
    <t>LICOR CRISTALINO</t>
  </si>
  <si>
    <t>LICCRI</t>
  </si>
  <si>
    <t>LICOR DE CASSIS</t>
  </si>
  <si>
    <t>LICCAS</t>
  </si>
  <si>
    <t>LICOR DE MANZANA</t>
  </si>
  <si>
    <t>LICMAN</t>
  </si>
  <si>
    <t>LICOR DRAMBUIE 750CC</t>
  </si>
  <si>
    <t>LICDRA</t>
  </si>
  <si>
    <t>LICOR ESPUMOSO NUVO</t>
  </si>
  <si>
    <t>LICESN</t>
  </si>
  <si>
    <t>LICOR FRANGELICO 750CC</t>
  </si>
  <si>
    <t>LICFRA</t>
  </si>
  <si>
    <t>LICOR GOLDEN 750CC</t>
  </si>
  <si>
    <t>LICGOL</t>
  </si>
  <si>
    <t>LICOR GRAND MARNIER</t>
  </si>
  <si>
    <t>GRAMAR</t>
  </si>
  <si>
    <t>LICOR KAHLUA</t>
  </si>
  <si>
    <t>LICKAL</t>
  </si>
  <si>
    <t>LICOR LEGUI 750CC</t>
  </si>
  <si>
    <t>LICLEG</t>
  </si>
  <si>
    <t>LICOR LIMONCELLO LUXARDO</t>
  </si>
  <si>
    <t>LILILU</t>
  </si>
  <si>
    <t>LICOR LIMONCELLO STREGA</t>
  </si>
  <si>
    <t>LILIST</t>
  </si>
  <si>
    <t>LICOR LIMONCELLO TRES PLUMAS</t>
  </si>
  <si>
    <t>LICLTP</t>
  </si>
  <si>
    <t>LICOR MALIBU</t>
  </si>
  <si>
    <t>LICMAL</t>
  </si>
  <si>
    <t>LICOR MARRASCHINO LUXARDO</t>
  </si>
  <si>
    <t>LICMLU</t>
  </si>
  <si>
    <t>LICOR NAPOLEON MANDARINA</t>
  </si>
  <si>
    <t>LICNAM</t>
  </si>
  <si>
    <t>LICOR PETERS MARRASCHINO 750CC</t>
  </si>
  <si>
    <t>LICPEM</t>
  </si>
  <si>
    <t>LICOR PIMMS 750CC</t>
  </si>
  <si>
    <t>LICPIM</t>
  </si>
  <si>
    <t>LICOR SAINT GERMAN</t>
  </si>
  <si>
    <t>LICSAI</t>
  </si>
  <si>
    <t>LICOR SAMBUCA LUXARDO 750CC</t>
  </si>
  <si>
    <t>LICSAL</t>
  </si>
  <si>
    <t>LICOR STREGA 750CC</t>
  </si>
  <si>
    <t>LICSTR</t>
  </si>
  <si>
    <t>LICOR TRES PLUMAS</t>
  </si>
  <si>
    <t>LICTRP</t>
  </si>
  <si>
    <t>MI GRAN RESERVA FDM</t>
  </si>
  <si>
    <t>GRARES</t>
  </si>
  <si>
    <t>MI SPECIAL BLEND</t>
  </si>
  <si>
    <t>SPEBLE</t>
  </si>
  <si>
    <t>MIRINDA VIDRIO</t>
  </si>
  <si>
    <t>MIRVID</t>
  </si>
  <si>
    <t>MIRINDA LATA 354</t>
  </si>
  <si>
    <t>MIRLATA</t>
  </si>
  <si>
    <t>MIRINDA LATA 354 Sin cargo</t>
  </si>
  <si>
    <t>MIRLATASC</t>
  </si>
  <si>
    <t>MOET GOLD 750CC</t>
  </si>
  <si>
    <t>CHAMOG</t>
  </si>
  <si>
    <t>MOET ICE IMP 750C</t>
  </si>
  <si>
    <t>CHAMIM</t>
  </si>
  <si>
    <t>MOET IMPERIAL 750CC</t>
  </si>
  <si>
    <t>CHAIMP</t>
  </si>
  <si>
    <t>MOET MCIII 750CC</t>
  </si>
  <si>
    <t>CHAMMC</t>
  </si>
  <si>
    <t>MOET ROSE IMP 750CC</t>
  </si>
  <si>
    <t>CHAMRI</t>
  </si>
  <si>
    <t>MUMM CUVEE EXTRA BRUT 750CC</t>
  </si>
  <si>
    <t>MUMEB</t>
  </si>
  <si>
    <t>MUMM GH ROSE</t>
  </si>
  <si>
    <t>MUMGH</t>
  </si>
  <si>
    <t>MUMM LEGER SPRITZ 750CC</t>
  </si>
  <si>
    <t>MUMSP</t>
  </si>
  <si>
    <t>Novecento Extra brut 750CC</t>
  </si>
  <si>
    <t>NOVE750</t>
  </si>
  <si>
    <t>Novecento Sparkling Wine</t>
  </si>
  <si>
    <t>NOVESPARK</t>
  </si>
  <si>
    <t>NORTON EXTRA BRUT</t>
  </si>
  <si>
    <t>NORTONEB</t>
  </si>
  <si>
    <t>PEPSI LATA 354</t>
  </si>
  <si>
    <t>PEP</t>
  </si>
  <si>
    <t>Pepsi Lata 354 Sin Cargo</t>
  </si>
  <si>
    <t>PEPSC</t>
  </si>
  <si>
    <t>PEPSI BLACK VIDRIO</t>
  </si>
  <si>
    <t>PEPBLV</t>
  </si>
  <si>
    <t>PEPSI LIGHT LATA 354</t>
  </si>
  <si>
    <t>PEPLIG</t>
  </si>
  <si>
    <t>PEPSI BLACK LATA 354</t>
  </si>
  <si>
    <t>PEPBLC</t>
  </si>
  <si>
    <t>PEPSI BLACK LATA 354 Sin cargo</t>
  </si>
  <si>
    <t>PEPBLCSC</t>
  </si>
  <si>
    <t>PEPSI LIGHT VIDRIO</t>
  </si>
  <si>
    <t>PEPLIV</t>
  </si>
  <si>
    <t>PEPSI TWIST BLACK</t>
  </si>
  <si>
    <t>PEPTWI</t>
  </si>
  <si>
    <t>PEPSI VIDRIO</t>
  </si>
  <si>
    <t>PEP350</t>
  </si>
  <si>
    <t>PUNT E MES</t>
  </si>
  <si>
    <t>PUNMES</t>
  </si>
  <si>
    <t>PULKU</t>
  </si>
  <si>
    <t>RED BULL 355CC</t>
  </si>
  <si>
    <t>REDBL</t>
  </si>
  <si>
    <t>RED BULL REGULAR 250CC</t>
  </si>
  <si>
    <t>REDBL250</t>
  </si>
  <si>
    <t>RED BULL SIN AZUCAR 250CC</t>
  </si>
  <si>
    <t>REDBLSA</t>
  </si>
  <si>
    <t>RED BULL RED</t>
  </si>
  <si>
    <t>REDBUR</t>
  </si>
  <si>
    <t>RED BULL TROPICAL EDITION</t>
  </si>
  <si>
    <t>REDBTROP</t>
  </si>
  <si>
    <t>RON APPLETON SIGNATURE</t>
  </si>
  <si>
    <t>ROAPSI</t>
  </si>
  <si>
    <t>RON APPLETON STATE</t>
  </si>
  <si>
    <t>ROAPPS</t>
  </si>
  <si>
    <t>RON BACARDI CARTA BLANCA 750CC</t>
  </si>
  <si>
    <t>RONBCB</t>
  </si>
  <si>
    <t>RON BACARDI CARTA BLANCA 980CC</t>
  </si>
  <si>
    <t>ROBCB</t>
  </si>
  <si>
    <t>RON BACARDI CARTA ORO 750CC</t>
  </si>
  <si>
    <t>RONBCO</t>
  </si>
  <si>
    <t>RON BACARDI CARTA ORO 980CC</t>
  </si>
  <si>
    <t>ROBCO</t>
  </si>
  <si>
    <t>RON BACARDI OCHO AÑOS 750CC</t>
  </si>
  <si>
    <t>BACOCH</t>
  </si>
  <si>
    <t>RON BACARDI RESERVA LIMIT 1LT</t>
  </si>
  <si>
    <t>RONBRL</t>
  </si>
  <si>
    <t>RON BARCELO AÑEJO</t>
  </si>
  <si>
    <t>RONBAR</t>
  </si>
  <si>
    <t>RON BARCELO GRAN AÑEJO ORO</t>
  </si>
  <si>
    <t>RONBAO</t>
  </si>
  <si>
    <t>RON BARCELO IMPERIAL</t>
  </si>
  <si>
    <t>RONBAI</t>
  </si>
  <si>
    <t>RON HAVANA CLUB 3 750CC</t>
  </si>
  <si>
    <t>HAVCL3</t>
  </si>
  <si>
    <t>RON HAVANA CLUB 7 AÑOS 750CC</t>
  </si>
  <si>
    <t>HAVCL7</t>
  </si>
  <si>
    <t>RON HAVANA CLUB AÑEJO 750CC</t>
  </si>
  <si>
    <t>HAVCLA</t>
  </si>
  <si>
    <t>RON ZACAPA AMBAR 12 AÑOS 750ML</t>
  </si>
  <si>
    <t>RONZA12</t>
  </si>
  <si>
    <t>RON ZACAPA CENTENARIO 23</t>
  </si>
  <si>
    <t>ROZACE</t>
  </si>
  <si>
    <t>RON ZACAPA CENTENARIO XO</t>
  </si>
  <si>
    <t>ROZAXO</t>
  </si>
  <si>
    <t>SAINT PELLEGRINO 505CC</t>
  </si>
  <si>
    <t>SAIPE5</t>
  </si>
  <si>
    <t>SAINT PELLEGRINO 750CC</t>
  </si>
  <si>
    <t>SAIPE7</t>
  </si>
  <si>
    <t>SAINT PELLEGRINO TONIC</t>
  </si>
  <si>
    <t>SAIPET</t>
  </si>
  <si>
    <t>SAURUS ROSE ESPUMANTE</t>
  </si>
  <si>
    <t>SAUROE</t>
  </si>
  <si>
    <t>SEVEN UP LATA 354</t>
  </si>
  <si>
    <t>SEV354</t>
  </si>
  <si>
    <t>SEVEN UP LATA 354-Sin Cargo</t>
  </si>
  <si>
    <t>SEV354SC</t>
  </si>
  <si>
    <t>SEVEN UP LIGHT LATA 354</t>
  </si>
  <si>
    <t>SEVLIG</t>
  </si>
  <si>
    <t>SEVEN UP LIGHT LATA 354 Sin cargo</t>
  </si>
  <si>
    <t>SEVLIGSC</t>
  </si>
  <si>
    <t>SEVEN UP LIGHT VIDRIO</t>
  </si>
  <si>
    <t>SEVLIV</t>
  </si>
  <si>
    <t>SEVEN UP VIDRIO</t>
  </si>
  <si>
    <t>SEV350</t>
  </si>
  <si>
    <t>SIDRA DE CASSIS</t>
  </si>
  <si>
    <t>SIDCAS</t>
  </si>
  <si>
    <t>SIDRA DE PERA</t>
  </si>
  <si>
    <t>SIDPER</t>
  </si>
  <si>
    <t>SIDRA SECA</t>
  </si>
  <si>
    <t>SIDSEC</t>
  </si>
  <si>
    <t>SODA IVESS 1.5LT</t>
  </si>
  <si>
    <t>SODA15</t>
  </si>
  <si>
    <t>SODA IVESS 2LT</t>
  </si>
  <si>
    <t>SODA20</t>
  </si>
  <si>
    <t>SPRITE 1.75</t>
  </si>
  <si>
    <t>SPRIT1</t>
  </si>
  <si>
    <t>SPRITE 2.25</t>
  </si>
  <si>
    <t>SPRIT2</t>
  </si>
  <si>
    <t>SPRITE BOT 500CC</t>
  </si>
  <si>
    <t>SPRBOT</t>
  </si>
  <si>
    <t>SPRITE LATA</t>
  </si>
  <si>
    <t>SPRLAT</t>
  </si>
  <si>
    <t>SPRITE PET 500</t>
  </si>
  <si>
    <t>SPPE5</t>
  </si>
  <si>
    <t>SPRITE VIDRIO</t>
  </si>
  <si>
    <t>SPRVID</t>
  </si>
  <si>
    <t>SPRITE ZERO 1.75</t>
  </si>
  <si>
    <t>SPRZE1</t>
  </si>
  <si>
    <t>SPRITE ZERO LATA 354CC</t>
  </si>
  <si>
    <t>SPRZER</t>
  </si>
  <si>
    <t>SPRITE ZERO VIDRIO</t>
  </si>
  <si>
    <t>SPRVIZ</t>
  </si>
  <si>
    <t>TEHO REMUAGE 750CC</t>
  </si>
  <si>
    <t>TEHREM</t>
  </si>
  <si>
    <t>TE TARAGUI X PAQ X 10 X 25</t>
  </si>
  <si>
    <t>TARAGUI</t>
  </si>
  <si>
    <t>TEQUILA CLASE AZUL</t>
  </si>
  <si>
    <t>TEQCLA</t>
  </si>
  <si>
    <t>TEQUILA CORRALEJO GRAN AÑEJO</t>
  </si>
  <si>
    <t>TEQCOG</t>
  </si>
  <si>
    <t>TEQUILA CORRALEJO REPOSADO</t>
  </si>
  <si>
    <t>TEQCOR</t>
  </si>
  <si>
    <t>TEQUILA CUERVO BLANCO 750CC</t>
  </si>
  <si>
    <t>TECUBL</t>
  </si>
  <si>
    <t>TEQUILA CUERVO DORADO 750CC</t>
  </si>
  <si>
    <t>TECUDO</t>
  </si>
  <si>
    <t>TEQUILA CUERVO DORADO 750CC Sin Cargo</t>
  </si>
  <si>
    <t>TECUDOSC</t>
  </si>
  <si>
    <t>TEQUILA DON JULIO 1942</t>
  </si>
  <si>
    <t>TEQDJU</t>
  </si>
  <si>
    <t>TEQUILA JIMADOR BLANCO 750CC</t>
  </si>
  <si>
    <t>TEQJIB</t>
  </si>
  <si>
    <t>TEQUILA JIMADOR REPOSADO 750CC</t>
  </si>
  <si>
    <t>TEQJIR</t>
  </si>
  <si>
    <t>TEQUILA MEZCAL OJO DE TIGRE</t>
  </si>
  <si>
    <t>TEQOJO</t>
  </si>
  <si>
    <t>TEQUILA PATRON REPOSADO 1LT</t>
  </si>
  <si>
    <t>TEQPAT</t>
  </si>
  <si>
    <t>TEQUILA SAUZA BLANCO 750CC</t>
  </si>
  <si>
    <t>TEQSAB</t>
  </si>
  <si>
    <t>TEQUILA SOMB NEGRO BLANCO 700C</t>
  </si>
  <si>
    <t>TESONB</t>
  </si>
  <si>
    <t>TONICA BRITV GINGER ALE 200CC</t>
  </si>
  <si>
    <t>TONBGA</t>
  </si>
  <si>
    <t>TONICA BRITV GINGER ALE LATA</t>
  </si>
  <si>
    <t>TONBRL</t>
  </si>
  <si>
    <t>TONICA BRITVIC BOT 200CC</t>
  </si>
  <si>
    <t>TONBRI</t>
  </si>
  <si>
    <t>TONICA P DE TOR LAT 269</t>
  </si>
  <si>
    <t>LATPAS</t>
  </si>
  <si>
    <t>TONICA P DE TOR LAT 269- Sin cargo</t>
  </si>
  <si>
    <t>LATPASSC</t>
  </si>
  <si>
    <t>TONICA P DE TOR PO LAT 269</t>
  </si>
  <si>
    <t>LATPAP</t>
  </si>
  <si>
    <t>TONICA P DE TOR PO LAT 269-Sin Cargo</t>
  </si>
  <si>
    <t>LATPAPSC</t>
  </si>
  <si>
    <t>TONICA P DE TOR SA LAT 269</t>
  </si>
  <si>
    <t>LATPSA</t>
  </si>
  <si>
    <t>TONICA P DE TOR SA LAT 269-Sin Cargo</t>
  </si>
  <si>
    <t>LATPSAPSC</t>
  </si>
  <si>
    <t>TONICA P DE TOROS 1.5LT</t>
  </si>
  <si>
    <t>PDT15</t>
  </si>
  <si>
    <t>TONICA P DE TOROS VIDRIO</t>
  </si>
  <si>
    <t>PASVID</t>
  </si>
  <si>
    <t>TONICA PULPO BLANCO</t>
  </si>
  <si>
    <t>TONPUB</t>
  </si>
  <si>
    <t>TONICA SANTA QUINA 200CC</t>
  </si>
  <si>
    <t>TONSQ2</t>
  </si>
  <si>
    <t>TONICA SANTA QUINA GINGER LITR</t>
  </si>
  <si>
    <t>TONSQL</t>
  </si>
  <si>
    <t>TONICA SCHWEPPES 1.5LT</t>
  </si>
  <si>
    <t>TONSC1</t>
  </si>
  <si>
    <t>TONICA SCHWEPPES LATA</t>
  </si>
  <si>
    <t>TONSCL</t>
  </si>
  <si>
    <t>TONICA SCHWEPPES LATA 310CC</t>
  </si>
  <si>
    <t>TONSC3</t>
  </si>
  <si>
    <t>TONICA SCHWEPPES POM LATA 310C</t>
  </si>
  <si>
    <t>TONSCP</t>
  </si>
  <si>
    <t>TONICA SCHWEPPES POMELO 1.5LT</t>
  </si>
  <si>
    <t>TONSP1</t>
  </si>
  <si>
    <t>TONICA SCHWEPPES VIDRIO</t>
  </si>
  <si>
    <t>TONSCV</t>
  </si>
  <si>
    <t>TONICA SCHWEPPES ZERO LATA</t>
  </si>
  <si>
    <t>TONSZL</t>
  </si>
  <si>
    <t>TONICA STA QUINA GINGER 200CC</t>
  </si>
  <si>
    <t>TONSQA</t>
  </si>
  <si>
    <t>VEUVE CLICQ BRUT MAGNUM</t>
  </si>
  <si>
    <t>VECBMA</t>
  </si>
  <si>
    <t>VEUVE CLICQ BRUT ROSE</t>
  </si>
  <si>
    <t>VEUBR</t>
  </si>
  <si>
    <t>VEUVE CLICQ BRUT YELLOW</t>
  </si>
  <si>
    <t>VEUCBY</t>
  </si>
  <si>
    <t>VEUVE CLICQ EXTRA BRUT EXT OLD</t>
  </si>
  <si>
    <t>VEUEBO</t>
  </si>
  <si>
    <t>VEUVE CLICQ LA GANDE DAME ROSE</t>
  </si>
  <si>
    <t>VEUGDR</t>
  </si>
  <si>
    <t>VEUVE CLICQ LA GRANDE DAM BRUT</t>
  </si>
  <si>
    <t>VEUGDM</t>
  </si>
  <si>
    <t>VEUVE CLICQ LA GRANDE DAME</t>
  </si>
  <si>
    <t>VEUGMB</t>
  </si>
  <si>
    <t>VEUVE CLICQ RICH</t>
  </si>
  <si>
    <t>VEUCLR</t>
  </si>
  <si>
    <t>VEUVE CLICQ VINTAGE BRUT</t>
  </si>
  <si>
    <t>VEUCVB</t>
  </si>
  <si>
    <t>VEUVE CLICQ VINTAGE ROSE</t>
  </si>
  <si>
    <t>VEUCVR</t>
  </si>
  <si>
    <t>VINO ALTA GAMA ROSE</t>
  </si>
  <si>
    <t>VIAGRO</t>
  </si>
  <si>
    <t>VINO ALTALUVIA RIESLING</t>
  </si>
  <si>
    <t>VINALR</t>
  </si>
  <si>
    <t>VINO ALTOS DEL PLATA CAB SAUV</t>
  </si>
  <si>
    <t>VINAPC</t>
  </si>
  <si>
    <t>VINO ALTOS DEL PLATA CHARDONNA</t>
  </si>
  <si>
    <t>VIAPCH</t>
  </si>
  <si>
    <t>VINO ALTOS DEL PLATA MALB 375</t>
  </si>
  <si>
    <t>ALTPL3</t>
  </si>
  <si>
    <t>VINO ALTOS DEL PLATA MALBEC</t>
  </si>
  <si>
    <t>VINAPM</t>
  </si>
  <si>
    <t>VINO ALTOS DEL PLATA MERLOT</t>
  </si>
  <si>
    <t>VIAPME</t>
  </si>
  <si>
    <t>VINO ALTOS DEL PLATA SYRAH</t>
  </si>
  <si>
    <t>VINAPS</t>
  </si>
  <si>
    <t>VINO AMAUTA ABSOLUTO TORRONTES</t>
  </si>
  <si>
    <t>VINAMTO</t>
  </si>
  <si>
    <t>VINO ANTRO CLARETE</t>
  </si>
  <si>
    <t>VINANC</t>
  </si>
  <si>
    <t>VINO APELACION ALTAMIRA CB</t>
  </si>
  <si>
    <t>VIAACB</t>
  </si>
  <si>
    <t>VINO APELACION ALTAMIRA CS</t>
  </si>
  <si>
    <t>VINPACS</t>
  </si>
  <si>
    <t>VINO APELACION ALTAMIRA MB</t>
  </si>
  <si>
    <t>VIAMB</t>
  </si>
  <si>
    <t>VINO APELACION CHACAYES MB</t>
  </si>
  <si>
    <t>VINAMB</t>
  </si>
  <si>
    <t>VINO APELACION COMPUERTAS MB</t>
  </si>
  <si>
    <t>VIAPMB</t>
  </si>
  <si>
    <t>VINO ARAUCANA</t>
  </si>
  <si>
    <t>VINARA</t>
  </si>
  <si>
    <t>VINO ARAUCANA RIO DE CIERV MB</t>
  </si>
  <si>
    <t>VINARM</t>
  </si>
  <si>
    <t>VINO ARAUCANA RIO DE CIERV PN</t>
  </si>
  <si>
    <t>VINARP</t>
  </si>
  <si>
    <t>VINO ARNALDO B 750CC</t>
  </si>
  <si>
    <t>VINARB</t>
  </si>
  <si>
    <t>VINO ARUMA MALBEC</t>
  </si>
  <si>
    <t>VIARMA</t>
  </si>
  <si>
    <t>VINO AZ CABERNET FRANC ALTA</t>
  </si>
  <si>
    <t>VICAFA</t>
  </si>
  <si>
    <t>VINO AZ CHARDONNAY ALTA</t>
  </si>
  <si>
    <t>VIAZCA</t>
  </si>
  <si>
    <t>VINO AZ MALBEC ALTA</t>
  </si>
  <si>
    <t>VIAZMA</t>
  </si>
  <si>
    <t>VINO B MARCO SIN LIMITES CHAR</t>
  </si>
  <si>
    <t>VIBMCH</t>
  </si>
  <si>
    <t>VINO BARDA CHARDONNAY</t>
  </si>
  <si>
    <t>VINBAC</t>
  </si>
  <si>
    <t>VINO BARDA PINOT</t>
  </si>
  <si>
    <t>VINBAP</t>
  </si>
  <si>
    <t>VINO BENMARCO MALBEC</t>
  </si>
  <si>
    <t>BENMAL</t>
  </si>
  <si>
    <t>VINO BENMARCO PINOT NOIR</t>
  </si>
  <si>
    <t>BENPIN</t>
  </si>
  <si>
    <t>VINO BENMARCO S/L CHARDONNAY</t>
  </si>
  <si>
    <t>VIBECH</t>
  </si>
  <si>
    <t>VINO BRAVIO SAUVIGNON BLANC</t>
  </si>
  <si>
    <t>BRASAB</t>
  </si>
  <si>
    <t>VINO BRESSSIA MALBEC DOC</t>
  </si>
  <si>
    <t>VINBRE</t>
  </si>
  <si>
    <t>VINO C Z MALBEC ARGENTINO 2018</t>
  </si>
  <si>
    <t>VIMA18</t>
  </si>
  <si>
    <t>VINO C Z MALBEC ARGENTINO 2019</t>
  </si>
  <si>
    <t>VIMA19</t>
  </si>
  <si>
    <t>VINO C Z MALBEC ARGENTINO 2021</t>
  </si>
  <si>
    <t>VIMA21</t>
  </si>
  <si>
    <t>VINO C ZAPATA EL GRAN ENEMIGO</t>
  </si>
  <si>
    <t>VIGREN</t>
  </si>
  <si>
    <t>VINO CAFAYATE TERR DE ALTU CS</t>
  </si>
  <si>
    <t>VINCFC</t>
  </si>
  <si>
    <t>VINO CAFAYATE TERR DE ALTU MB</t>
  </si>
  <si>
    <t>VINCFM</t>
  </si>
  <si>
    <t>VINO CAFAYATE TERR DE ALTU TOR</t>
  </si>
  <si>
    <t>VINCFT</t>
  </si>
  <si>
    <t>VINO CASA DE HERRERO CAB FRANC</t>
  </si>
  <si>
    <t>VINCAC</t>
  </si>
  <si>
    <t>VINO CASA DE HERRERO CORTE BLA</t>
  </si>
  <si>
    <t>VICHCB</t>
  </si>
  <si>
    <t>VINO CASA DE HERRERO MALBEC</t>
  </si>
  <si>
    <t>VINCAM</t>
  </si>
  <si>
    <t>VINO CASA DE HERRERO ROSE</t>
  </si>
  <si>
    <t>VINCAH</t>
  </si>
  <si>
    <t>VINO CASARENA CHARDONNAY</t>
  </si>
  <si>
    <t>CASCHA</t>
  </si>
  <si>
    <t>VINO CASARENA LAURENS MALBEC</t>
  </si>
  <si>
    <t>CASMAL</t>
  </si>
  <si>
    <t>VINO CASARENA S.V. LAURENS MB</t>
  </si>
  <si>
    <t>VICLMB</t>
  </si>
  <si>
    <t>VINO CASARENNA SV CABERNET</t>
  </si>
  <si>
    <t>CASSVC</t>
  </si>
  <si>
    <t>VINO CATENA ZAPATA 2017</t>
  </si>
  <si>
    <t>VICZ17</t>
  </si>
  <si>
    <t>VINO CAYETANA MEZCLA DE TINTAS</t>
  </si>
  <si>
    <t>VINCAME</t>
  </si>
  <si>
    <t>VINO CAYETANA PEDRO XIMENEZ</t>
  </si>
  <si>
    <t>VINCAPE</t>
  </si>
  <si>
    <t>VINO CHACRA 55</t>
  </si>
  <si>
    <t>VICH55</t>
  </si>
  <si>
    <t>VINO CHACRA ROKA MALBEC</t>
  </si>
  <si>
    <t>VICRMB</t>
  </si>
  <si>
    <t>VINO CHAKANA EST SELECT MALBEC</t>
  </si>
  <si>
    <t>VINCSM</t>
  </si>
  <si>
    <t>VINO CHAKANA NUNA ORG</t>
  </si>
  <si>
    <t>VINCHN</t>
  </si>
  <si>
    <t>VINO CHAKANA NUNA ROSA</t>
  </si>
  <si>
    <t>CHANUR</t>
  </si>
  <si>
    <t>VINO CHAKANA ROSE</t>
  </si>
  <si>
    <t>CHAKRO</t>
  </si>
  <si>
    <t>VINO CHAKANA SELECCION NARANJO</t>
  </si>
  <si>
    <t>VICHSN</t>
  </si>
  <si>
    <t>VINO CHAKANA SOBRENATURAL ORG</t>
  </si>
  <si>
    <t>CHASOO</t>
  </si>
  <si>
    <t>VINO CHAKANA TORRONTES</t>
  </si>
  <si>
    <t>CHATOR</t>
  </si>
  <si>
    <t>VINO CHAKANA UCO SEL. MALBEC</t>
  </si>
  <si>
    <t>VINCHMB</t>
  </si>
  <si>
    <t>VINO CHEVAL DES ANDES 2018</t>
  </si>
  <si>
    <t>VICDA8</t>
  </si>
  <si>
    <t>VINO COEURSAIR ROSADO 2020</t>
  </si>
  <si>
    <t>CORO20</t>
  </si>
  <si>
    <t>VINO COLECCION CHARDONNAY</t>
  </si>
  <si>
    <t>VICOCH</t>
  </si>
  <si>
    <t>VINO COLECCION MERLOT</t>
  </si>
  <si>
    <t>VICOME</t>
  </si>
  <si>
    <t>VINO COLECCION PINOT NOIR</t>
  </si>
  <si>
    <t>VICOPN</t>
  </si>
  <si>
    <t>VINO COLECCION SAUVIGNON BLANC</t>
  </si>
  <si>
    <t>VICOSB</t>
  </si>
  <si>
    <t>VINO COLECCION TRAMINER</t>
  </si>
  <si>
    <t>VICOGW</t>
  </si>
  <si>
    <t>VINO CONCRETO MALBEC</t>
  </si>
  <si>
    <t>VICOMB</t>
  </si>
  <si>
    <t>VINO CRIOS ROSE</t>
  </si>
  <si>
    <t>CRIROS</t>
  </si>
  <si>
    <t>VINO CRIOS TORRONTES</t>
  </si>
  <si>
    <t>CRITOR</t>
  </si>
  <si>
    <t>VINO CUCHILLO PALO CORTE BLANC</t>
  </si>
  <si>
    <t>VICPCB</t>
  </si>
  <si>
    <t>VINO CUCHILLO PALO ROSE PN</t>
  </si>
  <si>
    <t>VICPPR</t>
  </si>
  <si>
    <t>VINO DANTE ROBINO</t>
  </si>
  <si>
    <t>DANROB</t>
  </si>
  <si>
    <t>VINO DE FINCA BONARDA 2017</t>
  </si>
  <si>
    <t>VIFB17</t>
  </si>
  <si>
    <t>VINO DE FINCA MALBEC 2019</t>
  </si>
  <si>
    <t>VIFM19</t>
  </si>
  <si>
    <t>VINO DE FINCA SB 2020</t>
  </si>
  <si>
    <t>VISB20</t>
  </si>
  <si>
    <t>VINO DOMAINE GRAND PERE</t>
  </si>
  <si>
    <t>VIDOGP</t>
  </si>
  <si>
    <t>VINO DOMAINE NICO SAVANTE 2020</t>
  </si>
  <si>
    <t>VIDNS</t>
  </si>
  <si>
    <t>VINO DOMINIO MALBEC</t>
  </si>
  <si>
    <t>VIDOMB</t>
  </si>
  <si>
    <t>VINO DON</t>
  </si>
  <si>
    <t>VINDON</t>
  </si>
  <si>
    <t>VINO DON DAVID MALBEC</t>
  </si>
  <si>
    <t>DONDAVIDMB</t>
  </si>
  <si>
    <t>VINO DOÑA PAULA PINOT NOIR</t>
  </si>
  <si>
    <t>VIDPPN</t>
  </si>
  <si>
    <t>VINO DOÑA PAULA ROSE</t>
  </si>
  <si>
    <t>DOÑPAR</t>
  </si>
  <si>
    <t>VINO DOÑA PAULA SAUV BLANC</t>
  </si>
  <si>
    <t>DOÑPSB</t>
  </si>
  <si>
    <t>VINO DV CATENA PINOT PINOT</t>
  </si>
  <si>
    <t>DVCAPP</t>
  </si>
  <si>
    <t>VINO EDAD MEDIA BLANCO</t>
  </si>
  <si>
    <t>VIEMB</t>
  </si>
  <si>
    <t>VINO EDAD MEDIA TINTO</t>
  </si>
  <si>
    <t>VIEMTI</t>
  </si>
  <si>
    <t>VINO EDAD MODERNA BLANCO</t>
  </si>
  <si>
    <t>VIEMBL</t>
  </si>
  <si>
    <t>VINO EDAD MODERNA MALBEC</t>
  </si>
  <si>
    <t>VIEMMA</t>
  </si>
  <si>
    <t>VINO ELEMENTOS TORRONTES</t>
  </si>
  <si>
    <t>ELETOR</t>
  </si>
  <si>
    <t>VINO ESCORIHUELA GASC GR ROSE</t>
  </si>
  <si>
    <t>VIEGRO</t>
  </si>
  <si>
    <t>VINO ESCORIHUELA GASCON MB ORG</t>
  </si>
  <si>
    <t>VIEGMV</t>
  </si>
  <si>
    <t>VINO ETCHART SV CAB FRANC 750C</t>
  </si>
  <si>
    <t>VINECF</t>
  </si>
  <si>
    <t>VINO ETCHART SV PET VERD 750CC</t>
  </si>
  <si>
    <t>VINEPV</t>
  </si>
  <si>
    <t>VINO ETCHART SV VIOGNIER 750CC</t>
  </si>
  <si>
    <t>VINEVI</t>
  </si>
  <si>
    <t>VINO FEDE MALBEC</t>
  </si>
  <si>
    <t>VINFEM</t>
  </si>
  <si>
    <t>VINO FABRE MONTMAYOU CF</t>
  </si>
  <si>
    <t>VIFACF</t>
  </si>
  <si>
    <t>VINO FABRE MONTMAYOU MB</t>
  </si>
  <si>
    <t>VIFAMA</t>
  </si>
  <si>
    <t>VINO FIN DEL MUNDO GRAN RESERVA TINTO</t>
  </si>
  <si>
    <t>FDMGRTINTO</t>
  </si>
  <si>
    <t>VINO FINCA AMBROSIA PREC CB</t>
  </si>
  <si>
    <t>VINFAC</t>
  </si>
  <si>
    <t>VINO FINCA AMBROSIA PREC CS</t>
  </si>
  <si>
    <t>VINFAP</t>
  </si>
  <si>
    <t>VINO FINCA AMBROSIA PREC MB</t>
  </si>
  <si>
    <t>VINFAM</t>
  </si>
  <si>
    <t>VINO FINCA AMBROSIA PREC SB</t>
  </si>
  <si>
    <t>VINFAS</t>
  </si>
  <si>
    <t>VINO FINCA AMBROSIA VINA UN MB</t>
  </si>
  <si>
    <t>VINFAV</t>
  </si>
  <si>
    <t>VINO FINCA S PERICO BLANC CH</t>
  </si>
  <si>
    <t>VINSUA</t>
  </si>
  <si>
    <t>VINO FLORA BY ZAHA FUME BLANC</t>
  </si>
  <si>
    <t>VIFLF</t>
  </si>
  <si>
    <t>VINO FLORA BY ZAHA NARANJO</t>
  </si>
  <si>
    <t>VIFLN</t>
  </si>
  <si>
    <t>VINO FLORA BY ZAHA ROSE 2020</t>
  </si>
  <si>
    <t>VIFL20</t>
  </si>
  <si>
    <t>VINO FLORALIA BLANCO</t>
  </si>
  <si>
    <t>VINFLB</t>
  </si>
  <si>
    <t>VINO FORTUNA TERRAE MB 2019</t>
  </si>
  <si>
    <t>VIFTMB</t>
  </si>
  <si>
    <t>VINO GALILEO NARANJO</t>
  </si>
  <si>
    <t>VINGAL</t>
  </si>
  <si>
    <t>VINO GARNACHA APEL LUNLUNTA</t>
  </si>
  <si>
    <t>VINGAR</t>
  </si>
  <si>
    <t>VINO GLORIA SWAN GARNACHA</t>
  </si>
  <si>
    <t>VINGLG</t>
  </si>
  <si>
    <t>VINO GR ENEMIGO GUALTAL SV CF</t>
  </si>
  <si>
    <t>VINGUA</t>
  </si>
  <si>
    <t>VINO GRAN ENEMIGO CEPILLO</t>
  </si>
  <si>
    <t>VIGECE</t>
  </si>
  <si>
    <t>VINO KAIKEN AVENTURA CHACAYES</t>
  </si>
  <si>
    <t>VINKAI</t>
  </si>
  <si>
    <t>VINO KRONTIRAS MALBEC AGLIANIC</t>
  </si>
  <si>
    <t>VINKEM</t>
  </si>
  <si>
    <t>VINO KRONTIRAS NATURAL AGLIANI</t>
  </si>
  <si>
    <t>VINKNA</t>
  </si>
  <si>
    <t>VINO KUNG FU MALBEC 2021</t>
  </si>
  <si>
    <t>VIKM21</t>
  </si>
  <si>
    <t>VINO LA LINDA ROSE</t>
  </si>
  <si>
    <t>VILLRO</t>
  </si>
  <si>
    <t>VINO LA LINTERNA MB 16 CONSULT</t>
  </si>
  <si>
    <t>VINCON</t>
  </si>
  <si>
    <t>VINO LA LINTERNA PINOT NOIR</t>
  </si>
  <si>
    <t>VINLIN</t>
  </si>
  <si>
    <t>VINO LABORUM CABERNET SAUVIGNO</t>
  </si>
  <si>
    <t>VILACS</t>
  </si>
  <si>
    <t>VINO LABORUM DE PARC CHARDONNA</t>
  </si>
  <si>
    <t>LABPCH</t>
  </si>
  <si>
    <t>VINO LABORUM DE PARC TORRONTES</t>
  </si>
  <si>
    <t>VILAPT</t>
  </si>
  <si>
    <t>VINO LABORUM DE PARCELA MALBEC</t>
  </si>
  <si>
    <t>LABPMA</t>
  </si>
  <si>
    <t>VINO LABORUM ROSA ROSA</t>
  </si>
  <si>
    <t>VILARR</t>
  </si>
  <si>
    <t>VINO LABORUM ROSE</t>
  </si>
  <si>
    <t>LABROS</t>
  </si>
  <si>
    <t>VINO LAGARDE ORGANIC MB</t>
  </si>
  <si>
    <t>VILAMB</t>
  </si>
  <si>
    <t>VINO LAGARDE ORGANIC RO</t>
  </si>
  <si>
    <t>VILARO</t>
  </si>
  <si>
    <t>VINO LAS ESTELAS CHARDONNAY</t>
  </si>
  <si>
    <t>VIESCH</t>
  </si>
  <si>
    <t>VINO LAS ESTELAS GRAN VIN 2018</t>
  </si>
  <si>
    <t>VIGV18</t>
  </si>
  <si>
    <t>VINO LAS PERDICES LOGIA ROSE</t>
  </si>
  <si>
    <t>VINLOR</t>
  </si>
  <si>
    <t>VINO LAS PERDICES RVA PN</t>
  </si>
  <si>
    <t>VILPPN</t>
  </si>
  <si>
    <t>VINO LATITUD 33 CABERNET SAUVI</t>
  </si>
  <si>
    <t>VI33CB</t>
  </si>
  <si>
    <t>VINO LATITUD 33 CHARDONNAY</t>
  </si>
  <si>
    <t>VIL33C</t>
  </si>
  <si>
    <t>VINO LATITUD 33 DULCE</t>
  </si>
  <si>
    <t>LAT33D</t>
  </si>
  <si>
    <t>VINO LATITUD 33 EXTRA BRUT</t>
  </si>
  <si>
    <t>VI33EB</t>
  </si>
  <si>
    <t>VINO LATITUD 33 MALBEC</t>
  </si>
  <si>
    <t>VI33MA</t>
  </si>
  <si>
    <t>VINO LATITUD 33 MERLOT</t>
  </si>
  <si>
    <t>VI33ME</t>
  </si>
  <si>
    <t>VINO LATITUD 33 ROSADO DULCE</t>
  </si>
  <si>
    <t>VI33RS</t>
  </si>
  <si>
    <t>VINO LATITUD 33 SAUV BLANC</t>
  </si>
  <si>
    <t>VI33SB</t>
  </si>
  <si>
    <t>VINO LATITUD 33 SYRAH</t>
  </si>
  <si>
    <t>VI33SY</t>
  </si>
  <si>
    <t>VINO LATITUD 33 TEMPRANILLO</t>
  </si>
  <si>
    <t>VI33TE</t>
  </si>
  <si>
    <t>VINO LE PETIT CHOSE PINOT NOIR</t>
  </si>
  <si>
    <t>VIPCPN</t>
  </si>
  <si>
    <t>VINO LE PETITE VOYAGE CRIOLLA</t>
  </si>
  <si>
    <t>VINPVC</t>
  </si>
  <si>
    <t>VINO LE PETITE VOYAGE MB 2021</t>
  </si>
  <si>
    <t>VIMB21</t>
  </si>
  <si>
    <t>VINO LIBARNA ROSE</t>
  </si>
  <si>
    <t>VINLRO</t>
  </si>
  <si>
    <t>VINO LILLET BLANCO</t>
  </si>
  <si>
    <t>VINLIB</t>
  </si>
  <si>
    <t>VINO LILLET ROSE</t>
  </si>
  <si>
    <t>VINLIR</t>
  </si>
  <si>
    <t>VINO LO CABERNET SAUVIGNON</t>
  </si>
  <si>
    <t>VINLOC</t>
  </si>
  <si>
    <t>VINO LO CHARDONNAY</t>
  </si>
  <si>
    <t>VINLO</t>
  </si>
  <si>
    <t>VINO LO PROFANO CHARDONNAY</t>
  </si>
  <si>
    <t>VILOPR</t>
  </si>
  <si>
    <t>VINO LO SAUVIGNON BLANC</t>
  </si>
  <si>
    <t>VINLOB</t>
  </si>
  <si>
    <t>VINO LO SILKY BLEND MACER PN</t>
  </si>
  <si>
    <t>VILOSB</t>
  </si>
  <si>
    <t>VINO LORENZO LOSAGRADO MALBEC</t>
  </si>
  <si>
    <t>VINLOS</t>
  </si>
  <si>
    <t>VINO LOS DRAGONES MAIDA 2020</t>
  </si>
  <si>
    <t>VILD20</t>
  </si>
  <si>
    <t>VINO LOS NOBLES MALBEC</t>
  </si>
  <si>
    <t>VINOMB</t>
  </si>
  <si>
    <t>VINO LUCA BESO DE DANTE</t>
  </si>
  <si>
    <t>VILUBE</t>
  </si>
  <si>
    <t>VINO LUCA CHARDONNAY</t>
  </si>
  <si>
    <t>VILUCH</t>
  </si>
  <si>
    <t>VINO LUCA PINOT</t>
  </si>
  <si>
    <t>VILUPI</t>
  </si>
  <si>
    <t>VINO LUIGI BOSCA DE SANGRE WB</t>
  </si>
  <si>
    <t>VINLBW</t>
  </si>
  <si>
    <t>VINO LUIGI BOSCA DESANGRE MB</t>
  </si>
  <si>
    <t>VILBDE</t>
  </si>
  <si>
    <t>VINO LUIGI BOSCA GEWUTSTRAMINE</t>
  </si>
  <si>
    <t>VILBG</t>
  </si>
  <si>
    <t>VINO LUIGI BOSCA PINOT NOIR</t>
  </si>
  <si>
    <t>VINLBP</t>
  </si>
  <si>
    <t>VINO LUIGI BOSCA RIESLING</t>
  </si>
  <si>
    <t>VINLBR</t>
  </si>
  <si>
    <t>VINO LUIGI BOSCA ROSÉ IS A ROS</t>
  </si>
  <si>
    <t>VILBRR</t>
  </si>
  <si>
    <t>VINO LUIGI BOSCA SAUV BLANC</t>
  </si>
  <si>
    <t>VILBSB</t>
  </si>
  <si>
    <t>VINO MAINQUE CHARDONNAY</t>
  </si>
  <si>
    <t>VINMAC</t>
  </si>
  <si>
    <t>VINO MALAMADO</t>
  </si>
  <si>
    <t>MALAMA</t>
  </si>
  <si>
    <t>VINO MARCHIGIANA CRIOLLA</t>
  </si>
  <si>
    <t>VIMACR</t>
  </si>
  <si>
    <t>VINO MARSALA</t>
  </si>
  <si>
    <t>VINMAR</t>
  </si>
  <si>
    <t>VINO MARTIR CABERNET FRANC</t>
  </si>
  <si>
    <t>VINMCF</t>
  </si>
  <si>
    <t>VINO MARTIR CHARDONNAY</t>
  </si>
  <si>
    <t>VINMCH</t>
  </si>
  <si>
    <t>VINO MARTIR MALBEC</t>
  </si>
  <si>
    <t>VINMAM</t>
  </si>
  <si>
    <t>VINO MARTIR ROSE</t>
  </si>
  <si>
    <t>VINMRO</t>
  </si>
  <si>
    <t>VINO MI GRAN RESERVA</t>
  </si>
  <si>
    <t>VIGRRE</t>
  </si>
  <si>
    <t>VINO MYTHIC CABERNET SAUVIGNON</t>
  </si>
  <si>
    <t>MYTCAB</t>
  </si>
  <si>
    <t>VINO MYTHIC MOUNTAIN MALBEC</t>
  </si>
  <si>
    <t>VIMYMB</t>
  </si>
  <si>
    <t>VINO MYTHIC MOUNTAIN ROSE</t>
  </si>
  <si>
    <t>VIMYMO</t>
  </si>
  <si>
    <t>VINO NACHA ROSADO</t>
  </si>
  <si>
    <t>VINNAR</t>
  </si>
  <si>
    <t>VINO NICOLA CATENA 2019</t>
  </si>
  <si>
    <t>VINC19</t>
  </si>
  <si>
    <t>VINO NIDO DEL TIGRE TORRONTES</t>
  </si>
  <si>
    <t>VINNIT</t>
  </si>
  <si>
    <t>VINO NOVECENTO MALBEC</t>
  </si>
  <si>
    <t>VINNOV</t>
  </si>
  <si>
    <t>VINO NUMINA CHARDONNAY</t>
  </si>
  <si>
    <t>VINUCH</t>
  </si>
  <si>
    <t>VINO NUMINA PINOT</t>
  </si>
  <si>
    <t>VINUPI</t>
  </si>
  <si>
    <t>VINO NUMINA CABERNET FRANC</t>
  </si>
  <si>
    <t>VINUCF</t>
  </si>
  <si>
    <t>VINO OLD VINES CHEN BLANC 2020</t>
  </si>
  <si>
    <t>VIBL20</t>
  </si>
  <si>
    <t>VINO OMNIUM BLANCO</t>
  </si>
  <si>
    <t>OMNBCO</t>
  </si>
  <si>
    <t>VINO OVUM RESERVA MALBEC</t>
  </si>
  <si>
    <t>VINOVU</t>
  </si>
  <si>
    <t>VINO PALO SANTO SAUVIG BLANC</t>
  </si>
  <si>
    <t>VIPSSB</t>
  </si>
  <si>
    <t>VINO PARAISO</t>
  </si>
  <si>
    <t>VINPAR</t>
  </si>
  <si>
    <t>VINO PEDRO PARRA IMAGINADOR</t>
  </si>
  <si>
    <t>VINPED</t>
  </si>
  <si>
    <t>VINO PEQ FERMENTACIONES BONARD</t>
  </si>
  <si>
    <t>VIPFB</t>
  </si>
  <si>
    <t>VINO PEQ FERMENTACIONES GARNAC</t>
  </si>
  <si>
    <t>VIPFG</t>
  </si>
  <si>
    <t>VINO PEQ FERMENTACIONES MARSAN</t>
  </si>
  <si>
    <t>VIPFM</t>
  </si>
  <si>
    <t>VINO PEQ FERMENTACIONES NARANJ</t>
  </si>
  <si>
    <t>VIPFN</t>
  </si>
  <si>
    <t>VINO PEQUEÑAS PRODUCCIONES BAR</t>
  </si>
  <si>
    <t>VIPPBA</t>
  </si>
  <si>
    <t>VINO PEQUEÑAS PRODUCCIONES LH</t>
  </si>
  <si>
    <t>VIPPLH</t>
  </si>
  <si>
    <t>VINO PEQUEÑAS PRODUCCIONES PN</t>
  </si>
  <si>
    <t>VIPPPN</t>
  </si>
  <si>
    <t>VINO PEQUEÑAS PRODUCCIONES SB</t>
  </si>
  <si>
    <t>VIPPSB</t>
  </si>
  <si>
    <t>VINO PERDICES EXPLORAC ALBAR</t>
  </si>
  <si>
    <t>PEREXA</t>
  </si>
  <si>
    <t>VINO PERDICES EXPLORACION ROSE</t>
  </si>
  <si>
    <t>VINLPR</t>
  </si>
  <si>
    <t>VINO PIEL NEGRA</t>
  </si>
  <si>
    <t>VINPIE</t>
  </si>
  <si>
    <t>VINO POLIG SAN PABLO CAB FRANC</t>
  </si>
  <si>
    <t>VIPCAB</t>
  </si>
  <si>
    <t>VINO POLÍGONOS S PABLO MALBEC</t>
  </si>
  <si>
    <t>VIPOMB</t>
  </si>
  <si>
    <t>VINO POLÍGONOS TUPUNGATO SB</t>
  </si>
  <si>
    <t>VIPTSB</t>
  </si>
  <si>
    <t>VINO POSTA PINOT NOIR</t>
  </si>
  <si>
    <t>VINPIN</t>
  </si>
  <si>
    <t>VINO POSTA RED BLEND</t>
  </si>
  <si>
    <t>VINPRD</t>
  </si>
  <si>
    <t>VINO POSTA WHITE BLEND</t>
  </si>
  <si>
    <t>VIPWBL</t>
  </si>
  <si>
    <t>VINO PORVE TORRONTES</t>
  </si>
  <si>
    <t>PORVETRR</t>
  </si>
  <si>
    <t>VINO PRESIDENTZS MB</t>
  </si>
  <si>
    <t>VIPRMB</t>
  </si>
  <si>
    <t>VINO PRESIDENTZS WB</t>
  </si>
  <si>
    <t>VIPRWB</t>
  </si>
  <si>
    <t>VINO PRIMERAS VIÑAS MB DOC</t>
  </si>
  <si>
    <t>VIPVMD</t>
  </si>
  <si>
    <t>VINO PROYECTO HERMANAS MB CF</t>
  </si>
  <si>
    <t>VIPHMC</t>
  </si>
  <si>
    <t>VINO PROYECTO HERMANAS PN</t>
  </si>
  <si>
    <t>VIPHPN</t>
  </si>
  <si>
    <t>VINO PROYECTO HERMANAS WB</t>
  </si>
  <si>
    <t>VIPHWB</t>
  </si>
  <si>
    <t>VINO PUNTO FINAL NARANJO</t>
  </si>
  <si>
    <t>VINPFN</t>
  </si>
  <si>
    <t>VINO PUNTO FINAL RESERVA MALBE</t>
  </si>
  <si>
    <t>VIPFRM</t>
  </si>
  <si>
    <t>VINO PUNTO FINAL SB</t>
  </si>
  <si>
    <t>VIPFSB</t>
  </si>
  <si>
    <t>VINO PYROS APP CHARDONNAY</t>
  </si>
  <si>
    <t>VIPYAC</t>
  </si>
  <si>
    <t>VINO PYROS APPELLATION MALBEC</t>
  </si>
  <si>
    <t>VIPYAM</t>
  </si>
  <si>
    <t>VINO PYROS SINGLE VINEYARD MAL</t>
  </si>
  <si>
    <t>VIPSVM</t>
  </si>
  <si>
    <t>VINO REPUBLICA MB 2018</t>
  </si>
  <si>
    <t>VIMB18</t>
  </si>
  <si>
    <t>VINO RICCITELLI CHENIN BLANC</t>
  </si>
  <si>
    <t>RICCICHBLC</t>
  </si>
  <si>
    <t>VINO RUTINI CABERNET</t>
  </si>
  <si>
    <t>RUTICS</t>
  </si>
  <si>
    <t>VINO RUTINI MALBEC</t>
  </si>
  <si>
    <t>RUTIMB</t>
  </si>
  <si>
    <t>VINO SACRUM GARNACHA</t>
  </si>
  <si>
    <t>VINSAGA</t>
  </si>
  <si>
    <t>VINO SACRUM GEISHA DE JADE</t>
  </si>
  <si>
    <t>VINSAG</t>
  </si>
  <si>
    <t>VINO SACRUM GEISHA DRAG DES</t>
  </si>
  <si>
    <t>VINSAD</t>
  </si>
  <si>
    <t>VINO SACRUM MONASTRELL</t>
  </si>
  <si>
    <t>VINSAM</t>
  </si>
  <si>
    <t>VINO SAINT FELICIEN CHARDONNAY</t>
  </si>
  <si>
    <t>VINSAC</t>
  </si>
  <si>
    <t>VINO SAINT FELICIEN PINOT NOIR</t>
  </si>
  <si>
    <t>VINSAP</t>
  </si>
  <si>
    <t>VINO SAINT FELICIEN ROSE</t>
  </si>
  <si>
    <t>VINSAR</t>
  </si>
  <si>
    <t>VINO SALENTEIN PRIMUS CAB S</t>
  </si>
  <si>
    <t>VISPCS</t>
  </si>
  <si>
    <t>VINO SAURUS ESTATE CHARDONNAY</t>
  </si>
  <si>
    <t>SAUECH</t>
  </si>
  <si>
    <t>VINO SAURUS ROSE</t>
  </si>
  <si>
    <t>SAUROS</t>
  </si>
  <si>
    <t>VINO SAURUS ROSE PINOT NOIR</t>
  </si>
  <si>
    <t>VINSRP</t>
  </si>
  <si>
    <t>VINO SAURUS SAUVIGNON BLANC</t>
  </si>
  <si>
    <t>SAUSAB</t>
  </si>
  <si>
    <t>VINO SAURUS SELECT MERLOT</t>
  </si>
  <si>
    <t>SAUSM</t>
  </si>
  <si>
    <t>VINO SAURUS SELECT PINOT NOIR</t>
  </si>
  <si>
    <t>SAUSPN</t>
  </si>
  <si>
    <t>VINO SINGLE VINEYARD CAB FRANC</t>
  </si>
  <si>
    <t>VISVCF</t>
  </si>
  <si>
    <t>VINO SOCAVONES BLEND DE TERROI</t>
  </si>
  <si>
    <t>VINSOB</t>
  </si>
  <si>
    <t>VINO SOLERIA</t>
  </si>
  <si>
    <t>VINSOL</t>
  </si>
  <si>
    <t>VINO SOLITO VA CABERNET SAUVIG</t>
  </si>
  <si>
    <t>VISOCB</t>
  </si>
  <si>
    <t>VINO SOLITO VA NARANJO</t>
  </si>
  <si>
    <t>VISONA</t>
  </si>
  <si>
    <t>VINO SUSANA BALBO CRIOS MALBEC</t>
  </si>
  <si>
    <t>VINCMB</t>
  </si>
  <si>
    <t>VINO SUSANA BALBO NOSOTROS MB</t>
  </si>
  <si>
    <t>VISBNM</t>
  </si>
  <si>
    <t>VINO SUSANA BALBO ROSE</t>
  </si>
  <si>
    <t>SUSBAR</t>
  </si>
  <si>
    <t>VINO SUSANA BALBO SIGNATURE MB</t>
  </si>
  <si>
    <t>SUSBSM</t>
  </si>
  <si>
    <t>VINO SUSANA BALBO TOR NARANJO</t>
  </si>
  <si>
    <t>VISBTN</t>
  </si>
  <si>
    <t>VINO SUSANA BALBO WHITE BLEND</t>
  </si>
  <si>
    <t>SUBAWB</t>
  </si>
  <si>
    <t>VINO TAYMENTE PINOT NOIR</t>
  </si>
  <si>
    <t>VITAPN</t>
  </si>
  <si>
    <t>VINO TEHO GRAND CRU 2017</t>
  </si>
  <si>
    <t>VITEGC</t>
  </si>
  <si>
    <t>VINO TERRAZAS GRAND CH 2020</t>
  </si>
  <si>
    <t>VIGC20</t>
  </si>
  <si>
    <t>VINO TERRAZAS GRAND MB 2018</t>
  </si>
  <si>
    <t>VIGM18</t>
  </si>
  <si>
    <t>VINO TERRAZAS PETIT MANSENG 19</t>
  </si>
  <si>
    <t>VIPM19</t>
  </si>
  <si>
    <t>VINO TERRAZAS PETIT MANSENG 19 375 cc</t>
  </si>
  <si>
    <t>VIPM19 375CC</t>
  </si>
  <si>
    <t>VINO TERRAZAS RVA CF</t>
  </si>
  <si>
    <t>TERECF</t>
  </si>
  <si>
    <t>VINO TERRAZAS RVA CH</t>
  </si>
  <si>
    <t>VITRCH</t>
  </si>
  <si>
    <t>VINO TERRAZAS RVA CS</t>
  </si>
  <si>
    <t>VITRCS</t>
  </si>
  <si>
    <t>VINO TERRAZAS RVA GRAND CH 20</t>
  </si>
  <si>
    <t>VINTGC</t>
  </si>
  <si>
    <t>VINO TERRAZAS RVA MB</t>
  </si>
  <si>
    <t>VITRMB</t>
  </si>
  <si>
    <t>VINO TERRAZAS RVA MB ROSE</t>
  </si>
  <si>
    <t>VITRMR</t>
  </si>
  <si>
    <t>VINO TERRAZAS RVA SYR</t>
  </si>
  <si>
    <t>VINTRS</t>
  </si>
  <si>
    <t>VINO TERRAZAS RVA TORR</t>
  </si>
  <si>
    <t>VINTRT</t>
  </si>
  <si>
    <t>VINO TERRAZAS ALTAMIRA BLEND</t>
  </si>
  <si>
    <t>VINALBL</t>
  </si>
  <si>
    <t>VINO TERRITORIO</t>
  </si>
  <si>
    <t>VINTERRI</t>
  </si>
  <si>
    <t>VINO TIGERSTONE GARNACHA 2020</t>
  </si>
  <si>
    <t>VITG20</t>
  </si>
  <si>
    <t>VINO TIGERSTONE MALBEC 2020</t>
  </si>
  <si>
    <t>VITM20</t>
  </si>
  <si>
    <t>VINO TILIA CHENIN BLANC</t>
  </si>
  <si>
    <t>VITICH</t>
  </si>
  <si>
    <t>VINO TILIA MALBEC</t>
  </si>
  <si>
    <t>VITIMB</t>
  </si>
  <si>
    <t>VINO TURBIO SAUVIGNON BLANC</t>
  </si>
  <si>
    <t>VINTUR</t>
  </si>
  <si>
    <t>VINO TUTU MALBEC</t>
  </si>
  <si>
    <t>VINTUM</t>
  </si>
  <si>
    <t>VINO TUTU NARANJO</t>
  </si>
  <si>
    <t>VINTUN</t>
  </si>
  <si>
    <t>VINO WEINERT MALBEC</t>
  </si>
  <si>
    <t>VINWEI</t>
  </si>
  <si>
    <t>VINO ZAHA MARSANNE 2018</t>
  </si>
  <si>
    <t>VIZM18</t>
  </si>
  <si>
    <t>VODKA ABSOLUT 700CC</t>
  </si>
  <si>
    <t>VODABS</t>
  </si>
  <si>
    <t>VODKA ABSOLUT APEACH 750CC</t>
  </si>
  <si>
    <t>VODAAP</t>
  </si>
  <si>
    <t>VODKA ABSOLUT ELYX</t>
  </si>
  <si>
    <t>ABSELY</t>
  </si>
  <si>
    <t>VODKA ABSOLUT MANDARIN 700CC</t>
  </si>
  <si>
    <t>VODAMA</t>
  </si>
  <si>
    <t>VODKA ABSOLUT MANGO 750CC</t>
  </si>
  <si>
    <t>VODAMG</t>
  </si>
  <si>
    <t>VODKA ABSOLUT PEARS 700CC</t>
  </si>
  <si>
    <t>VODAPE</t>
  </si>
  <si>
    <t>VODKA ABSOLUT RASPBERRI 700CC</t>
  </si>
  <si>
    <t>VODARA</t>
  </si>
  <si>
    <t>VODKA ABSOLUT VANILIA 700CC</t>
  </si>
  <si>
    <t>VODAVA</t>
  </si>
  <si>
    <t>VODKA ABSOLUT WATERMELON 700CC</t>
  </si>
  <si>
    <t>VODAWA</t>
  </si>
  <si>
    <t>VODKA ABSOLUT WILDBERRI 700CC</t>
  </si>
  <si>
    <t>VODAWI</t>
  </si>
  <si>
    <t>VODKA BELUGA NOBLE</t>
  </si>
  <si>
    <t>VODBEN</t>
  </si>
  <si>
    <t>VODKA BELVEDERE 700CC</t>
  </si>
  <si>
    <t>VODBEL</t>
  </si>
  <si>
    <t>VODKA BELVEDERE INTENSE 1LT</t>
  </si>
  <si>
    <t>VODBEI</t>
  </si>
  <si>
    <t>VODKA BELVEDERE NIGHT SABER</t>
  </si>
  <si>
    <t>VODBNS</t>
  </si>
  <si>
    <t>VODKA BELVEDERE PURE MAG 1.75L</t>
  </si>
  <si>
    <t>VODMA</t>
  </si>
  <si>
    <t>VODKA BELVEDERE PURE MAGN 1.5L</t>
  </si>
  <si>
    <t>VODMAG</t>
  </si>
  <si>
    <t>VODKA ERISTOFF</t>
  </si>
  <si>
    <t>VODERIS</t>
  </si>
  <si>
    <t>VODKA FINLANDIA 750CC</t>
  </si>
  <si>
    <t>VODFIN</t>
  </si>
  <si>
    <t>VODKA GREY GOOSE 750CC</t>
  </si>
  <si>
    <t>GREGOO</t>
  </si>
  <si>
    <t>VODKA KETEL ONE 750CC</t>
  </si>
  <si>
    <t>VODKET</t>
  </si>
  <si>
    <t>VODKA PRAVDA</t>
  </si>
  <si>
    <t>VODPRA</t>
  </si>
  <si>
    <t>VODKA SERNOVA 700CC</t>
  </si>
  <si>
    <t>VODSER</t>
  </si>
  <si>
    <t>VODKA SERNOVA 700CCSIN CARGO</t>
  </si>
  <si>
    <t>VODSERSC</t>
  </si>
  <si>
    <t>VODKA SMIRNOFF 700CC</t>
  </si>
  <si>
    <t>VODSMI</t>
  </si>
  <si>
    <t>VODKA WYRBOROWA 750CC</t>
  </si>
  <si>
    <t>VODWYR</t>
  </si>
  <si>
    <t>WHISKY ARDBEG 10 700CC</t>
  </si>
  <si>
    <t>WHIARB</t>
  </si>
  <si>
    <t>WHISKY ARDBEG 12 700CC</t>
  </si>
  <si>
    <t>WHIARD</t>
  </si>
  <si>
    <t>WHISKY BALLANTINES</t>
  </si>
  <si>
    <t>WHIBAL</t>
  </si>
  <si>
    <t>WHISKY BALLANTINES 7YO 700CC</t>
  </si>
  <si>
    <t>WHIBA7</t>
  </si>
  <si>
    <t>WHISKY BUCHANANS 750CC</t>
  </si>
  <si>
    <t>WHIBUC</t>
  </si>
  <si>
    <t>WHISKY BUFFALO TRACE</t>
  </si>
  <si>
    <t>WHBUFF</t>
  </si>
  <si>
    <t>WHISKY BULLEIT BOURBON 750CC</t>
  </si>
  <si>
    <t>WHIBUB</t>
  </si>
  <si>
    <t>WHISKY CAOL ILA 750CC</t>
  </si>
  <si>
    <t>WHICAIL</t>
  </si>
  <si>
    <t>WHISKY CARDHU 12 AÑOS</t>
  </si>
  <si>
    <t>WHICAR</t>
  </si>
  <si>
    <t>WHISKY CHIVAS 12 AÑOS 1L</t>
  </si>
  <si>
    <t>WHIC1</t>
  </si>
  <si>
    <t>WHISKY CHIVAS 12 AÑOS 700CC</t>
  </si>
  <si>
    <t>WHIC12</t>
  </si>
  <si>
    <t>WHISKY CHIVAS EXTRA 700CC</t>
  </si>
  <si>
    <t>WHICEX</t>
  </si>
  <si>
    <t>WHISKY CHIVAS MIZUNARA 700CC</t>
  </si>
  <si>
    <t>WHICMI</t>
  </si>
  <si>
    <t>WHISKY CHIVAS ROYAL SALUTE 700</t>
  </si>
  <si>
    <t>WHICRS</t>
  </si>
  <si>
    <t>WHISKY CHIVAS XV 750CC</t>
  </si>
  <si>
    <t>WHIC15</t>
  </si>
  <si>
    <t>WHISKY CHIVAS 18 AÑOS 700 CC</t>
  </si>
  <si>
    <t>WHIC18</t>
  </si>
  <si>
    <t>WHISKY FAMOUS GROUSE</t>
  </si>
  <si>
    <t>WHFAMG</t>
  </si>
  <si>
    <t>WHISKY GENTLEMAN JACK 750CC</t>
  </si>
  <si>
    <t>WHGJ75</t>
  </si>
  <si>
    <t>WHISKY GLENFIDDICH 12 AÑOS 750</t>
  </si>
  <si>
    <t>WHIGLE</t>
  </si>
  <si>
    <t>WHISKY GLENMORANGIE</t>
  </si>
  <si>
    <t>WHIGLEN</t>
  </si>
  <si>
    <t>WHISKY GLENMORANGIE SIGNET</t>
  </si>
  <si>
    <t>WHIGLS</t>
  </si>
  <si>
    <t>WHISKY HIBIKI SUNTORY 700ML</t>
  </si>
  <si>
    <t>WHIHIB</t>
  </si>
  <si>
    <t>WHISKY J WALKER BLACK 1LT</t>
  </si>
  <si>
    <t>WHIJWB</t>
  </si>
  <si>
    <t>WHISKY J. WALK. BLACK L 750CC</t>
  </si>
  <si>
    <t>WHIJWBL</t>
  </si>
  <si>
    <t>WHISKY J.WALKER 18 AÑOS 750CC</t>
  </si>
  <si>
    <t>WHIJ18</t>
  </si>
  <si>
    <t>WHISKY J.WALKER BLUE 750CC</t>
  </si>
  <si>
    <t>WHIJWD</t>
  </si>
  <si>
    <t>WHISKY J.WALKER GOLD 750CC</t>
  </si>
  <si>
    <t>WHIJWG</t>
  </si>
  <si>
    <t>WHISKY J.WALKER RED 1LT</t>
  </si>
  <si>
    <t>WHJWR</t>
  </si>
  <si>
    <t>WHISKY J.WALKER RED 750CC</t>
  </si>
  <si>
    <t>WHIJWR</t>
  </si>
  <si>
    <t>WHISKY JACK DANIELS 1LT</t>
  </si>
  <si>
    <t>WHJAD1</t>
  </si>
  <si>
    <t>WHISKY JACK DANIELS 750CC</t>
  </si>
  <si>
    <t>WHIJAD</t>
  </si>
  <si>
    <t>WHISKY JACK DANIELS FIRE</t>
  </si>
  <si>
    <t>WHJADF</t>
  </si>
  <si>
    <t>WHISKY JACK DANIELS HONEY 750C</t>
  </si>
  <si>
    <t>JADAHO</t>
  </si>
  <si>
    <t>WHISKY JAMESON 1LT</t>
  </si>
  <si>
    <t>WHIJA1</t>
  </si>
  <si>
    <t>WHISKY JAMESON 750CC</t>
  </si>
  <si>
    <t>WHIJA7</t>
  </si>
  <si>
    <t>WHISKY JHONNIE WALKER DOUBLE B</t>
  </si>
  <si>
    <t>WJWDBL</t>
  </si>
  <si>
    <t>WHISKY JIM BEAM BLACK EXTRA AG</t>
  </si>
  <si>
    <t>WHIJBB</t>
  </si>
  <si>
    <t>WHISKY JIM BEAM BOURBON 750CC</t>
  </si>
  <si>
    <t>WHIJBW</t>
  </si>
  <si>
    <t>WHISKY MACALLAN 18 DOUBLE</t>
  </si>
  <si>
    <t>WHMA18</t>
  </si>
  <si>
    <t>WHISKY MACALLAN DOBLE CASK 12</t>
  </si>
  <si>
    <t>WHIMAD</t>
  </si>
  <si>
    <t>WHISKY MACALLAN ESTATE</t>
  </si>
  <si>
    <t>MACEST</t>
  </si>
  <si>
    <t>WHISKY MACALLAN TRIPLE</t>
  </si>
  <si>
    <t>WHIMAC</t>
  </si>
  <si>
    <t>WHISKY MAKER MARKS 750CC</t>
  </si>
  <si>
    <t>WHIMAM</t>
  </si>
  <si>
    <t>WHISKY MALT SINGLETON 12 700CC</t>
  </si>
  <si>
    <t>WHIMAL</t>
  </si>
  <si>
    <t>WHISKY NIKKA FROM BARREL 500ML</t>
  </si>
  <si>
    <t>WHINIK</t>
  </si>
  <si>
    <t>WHISKY YAMAZAKY RESERVE 700ML</t>
  </si>
  <si>
    <t>WHIYAM</t>
  </si>
  <si>
    <t>CHANDON BRUT NATURE</t>
  </si>
  <si>
    <t>xxxCHABRN</t>
  </si>
  <si>
    <t>ID Articulos</t>
  </si>
  <si>
    <t>Sociedades</t>
  </si>
  <si>
    <t>ALTAR UCO SRL</t>
  </si>
  <si>
    <t>AUREA VINO SRL</t>
  </si>
  <si>
    <t>BARRACAS LOGISTICA SA</t>
  </si>
  <si>
    <t>BDFM SA</t>
  </si>
  <si>
    <t>BLA FOOD GROUP SRL</t>
  </si>
  <si>
    <t>BODEGAS CHANDON SA</t>
  </si>
  <si>
    <t>BODEGAS ESMERALDA SA</t>
  </si>
  <si>
    <t>BODEGAS SALENTEIN SA</t>
  </si>
  <si>
    <t>BODEGAS ZUCCARDI</t>
  </si>
  <si>
    <t>BUENOS AYRES VINOS Y BEBIDAS</t>
  </si>
  <si>
    <t>CAMPARI ARGENTINA SA</t>
  </si>
  <si>
    <t>CASA PIRQUE SA</t>
  </si>
  <si>
    <t>CATTANEO</t>
  </si>
  <si>
    <t>CATENA ZAPATA</t>
  </si>
  <si>
    <t>CERVECERIA QUILMES</t>
  </si>
  <si>
    <t>COCA COLA FEMSA BA SA</t>
  </si>
  <si>
    <t>CONSULTORA UMAMI SRL</t>
  </si>
  <si>
    <t>DESTILERIA MORETTI</t>
  </si>
  <si>
    <t>DIONISIO PALERMO SRL</t>
  </si>
  <si>
    <t>DISTRIBUIDORA DE BEBIDAS SRL</t>
  </si>
  <si>
    <t>ECO BUENOS AIRES SRL</t>
  </si>
  <si>
    <t>EICHES SRL</t>
  </si>
  <si>
    <t>EL GARAGE DE ALDO SRL</t>
  </si>
  <si>
    <t>EL JUMILLANO SA</t>
  </si>
  <si>
    <t>FPC SRL</t>
  </si>
  <si>
    <t>FRATELLI BRANCA DESTILERIAS SA</t>
  </si>
  <si>
    <t>GOODIES SA</t>
  </si>
  <si>
    <t>GRUPO PEÑAFLOR SA</t>
  </si>
  <si>
    <t>INVERNADERO SRL</t>
  </si>
  <si>
    <t>JARRILLA</t>
  </si>
  <si>
    <t>LA RURAL VIÑEDOS Y BODEGAS SA</t>
  </si>
  <si>
    <t>LAGARDE SA</t>
  </si>
  <si>
    <t>LEONCIO ARIZU SA</t>
  </si>
  <si>
    <t>LUIGI BOSCA</t>
  </si>
  <si>
    <t>OLIVOS DEL NORTE SRL</t>
  </si>
  <si>
    <t>PERNOD RICARD ARGENTINA SRL</t>
  </si>
  <si>
    <t>PERONA PABLO MARTIN</t>
  </si>
  <si>
    <t>PISSINIS CARLOS DIEGO</t>
  </si>
  <si>
    <t>QUIRINO CARLOS ALBERTO</t>
  </si>
  <si>
    <t>ROOFTOP SRL</t>
  </si>
  <si>
    <t>RESTINGA</t>
  </si>
  <si>
    <t>SA ESTABLECIMIENTOS VTIVINICOL</t>
  </si>
  <si>
    <t>SADELAR SRL</t>
  </si>
  <si>
    <t>SIDRA PULKU SRL</t>
  </si>
  <si>
    <t>SOLO VINOS RICOS SRL</t>
  </si>
  <si>
    <t>SPRITZZA SRL</t>
  </si>
  <si>
    <t>TODO RESTAURANTE SRL</t>
  </si>
  <si>
    <t>VINOTEX SA</t>
  </si>
  <si>
    <t>VIÑEDOS DEL SUR SA</t>
  </si>
  <si>
    <t>PROV12</t>
  </si>
  <si>
    <t>PROV13</t>
  </si>
  <si>
    <t>PROV14</t>
  </si>
  <si>
    <t>PROV15</t>
  </si>
  <si>
    <t>PROV16</t>
  </si>
  <si>
    <t>PROV17</t>
  </si>
  <si>
    <t>PROV18</t>
  </si>
  <si>
    <t>PROV19</t>
  </si>
  <si>
    <t>PROV20</t>
  </si>
  <si>
    <t>PROV21</t>
  </si>
  <si>
    <t>PROV22</t>
  </si>
  <si>
    <t>PROV23</t>
  </si>
  <si>
    <t>PROV24</t>
  </si>
  <si>
    <t>PROV25</t>
  </si>
  <si>
    <t>PROV26</t>
  </si>
  <si>
    <t>PROV27</t>
  </si>
  <si>
    <t>PROV28</t>
  </si>
  <si>
    <t>PROV29</t>
  </si>
  <si>
    <t>PROV30</t>
  </si>
  <si>
    <t>PROV31</t>
  </si>
  <si>
    <t>PROV32</t>
  </si>
  <si>
    <t>PROV33</t>
  </si>
  <si>
    <t>PROV34</t>
  </si>
  <si>
    <t>PROV35</t>
  </si>
  <si>
    <t>PROV36</t>
  </si>
  <si>
    <t>PROV37</t>
  </si>
  <si>
    <t>PROV38</t>
  </si>
  <si>
    <t>PROV39</t>
  </si>
  <si>
    <t>PROV40</t>
  </si>
  <si>
    <t>PROV41</t>
  </si>
  <si>
    <t>PROV42</t>
  </si>
  <si>
    <t>PROV43</t>
  </si>
  <si>
    <t>PROV44</t>
  </si>
  <si>
    <t>PROV45</t>
  </si>
  <si>
    <t>PROV46</t>
  </si>
  <si>
    <t>PROV47</t>
  </si>
  <si>
    <t>PROV48</t>
  </si>
  <si>
    <t>PROV49</t>
  </si>
  <si>
    <t>NO APLICA</t>
  </si>
  <si>
    <t>JOACO</t>
  </si>
  <si>
    <t>MICHAEL BIBI</t>
  </si>
  <si>
    <t>MANU</t>
  </si>
  <si>
    <t>MANU Y FRAN</t>
  </si>
  <si>
    <t>NACHITO</t>
  </si>
  <si>
    <t>MICKY</t>
  </si>
  <si>
    <t>BELISARIO</t>
  </si>
  <si>
    <t>SANTIAGO</t>
  </si>
  <si>
    <t>BUENA</t>
  </si>
  <si>
    <t>PERCHA (HERMANOS)</t>
  </si>
  <si>
    <t>SEBASTIAN LEWIN</t>
  </si>
  <si>
    <t>MATIAS PERTINE</t>
  </si>
  <si>
    <t>FEDERICO</t>
  </si>
  <si>
    <t>IGNACIO</t>
  </si>
  <si>
    <t>LOLO</t>
  </si>
  <si>
    <t>MARIANO</t>
  </si>
  <si>
    <t>ID Proveedor</t>
  </si>
  <si>
    <t>RS001</t>
  </si>
  <si>
    <t>RS002</t>
  </si>
  <si>
    <t>RS003</t>
  </si>
  <si>
    <t>RS004</t>
  </si>
  <si>
    <t>RS005</t>
  </si>
  <si>
    <t>RS006</t>
  </si>
  <si>
    <t>RS007</t>
  </si>
  <si>
    <t>RS008</t>
  </si>
  <si>
    <t>RS009</t>
  </si>
  <si>
    <t>RS010</t>
  </si>
  <si>
    <t>RS011</t>
  </si>
  <si>
    <t>RS012</t>
  </si>
  <si>
    <t>RS013</t>
  </si>
  <si>
    <t>RS014</t>
  </si>
  <si>
    <t>RS015</t>
  </si>
  <si>
    <t>RS016</t>
  </si>
  <si>
    <t>RS017</t>
  </si>
  <si>
    <t>RS018</t>
  </si>
  <si>
    <t>RS019</t>
  </si>
  <si>
    <t>RS020</t>
  </si>
  <si>
    <t>RS021</t>
  </si>
  <si>
    <t>RS022</t>
  </si>
  <si>
    <t>RS023</t>
  </si>
  <si>
    <t>RS024</t>
  </si>
  <si>
    <t>RS025</t>
  </si>
  <si>
    <t>RS026</t>
  </si>
  <si>
    <t>Nombre Proveedor</t>
  </si>
  <si>
    <t>Descripción Articulo</t>
  </si>
  <si>
    <t>FC proveedor (lote)</t>
  </si>
  <si>
    <t>PU</t>
  </si>
  <si>
    <t>Total</t>
  </si>
  <si>
    <t>Proveedor</t>
  </si>
  <si>
    <t>Fecha Factura</t>
  </si>
  <si>
    <t>Fecha Recepción</t>
  </si>
  <si>
    <t>Factura</t>
  </si>
  <si>
    <t>Importe de la Factura</t>
  </si>
  <si>
    <t>Importe Neto</t>
  </si>
  <si>
    <t>Gastos de Envío</t>
  </si>
  <si>
    <t>Impuestos Internos</t>
  </si>
  <si>
    <t>IVA CF</t>
  </si>
  <si>
    <t>Percepción IVA</t>
  </si>
  <si>
    <t>Percepción IIBB</t>
  </si>
  <si>
    <t>% II</t>
  </si>
  <si>
    <t>II</t>
  </si>
  <si>
    <t>Subtotal</t>
  </si>
  <si>
    <t>Gastos envío</t>
  </si>
  <si>
    <t>Mitad IVA</t>
  </si>
  <si>
    <t>Costo total</t>
  </si>
  <si>
    <t>Sociedad</t>
  </si>
  <si>
    <t>Tipo mov.</t>
  </si>
  <si>
    <t>Cliente</t>
  </si>
  <si>
    <t>Afrika</t>
  </si>
  <si>
    <t>Saldo inicial</t>
  </si>
  <si>
    <t xml:space="preserve">BUENOS AYRES VINOS Y BEBIDAS </t>
  </si>
  <si>
    <t>00000-00000000</t>
  </si>
  <si>
    <t>00400-00349323</t>
  </si>
  <si>
    <t>00013-00112863</t>
  </si>
  <si>
    <t>APER CAMPARI 1LT Sin Cargo</t>
  </si>
  <si>
    <t>00013-00109619</t>
  </si>
  <si>
    <t>00013-00114068</t>
  </si>
  <si>
    <t>00046-00451032</t>
  </si>
  <si>
    <t>00046-00452679</t>
  </si>
  <si>
    <t>OTROS</t>
  </si>
  <si>
    <t>BITTER TRUTH</t>
  </si>
  <si>
    <t>09407-05960264</t>
  </si>
  <si>
    <t>09407-05963036</t>
  </si>
  <si>
    <t>09407-05964036</t>
  </si>
  <si>
    <t>00046-00447599</t>
  </si>
  <si>
    <t>00046-00447586</t>
  </si>
  <si>
    <t>09407-05963037</t>
  </si>
  <si>
    <t>09407-05964037</t>
  </si>
  <si>
    <t>09407-05900168</t>
  </si>
  <si>
    <t>09407-05944687</t>
  </si>
  <si>
    <t>00046-00451033</t>
  </si>
  <si>
    <t>DRESSING FLORES DE SAUCO</t>
  </si>
  <si>
    <t>00026-00327876</t>
  </si>
  <si>
    <t>CEPAS ARGENTINAS S.A.</t>
  </si>
  <si>
    <t>00400-00349052</t>
  </si>
  <si>
    <t>LICOR STREGA 750CC Sin cargo</t>
  </si>
  <si>
    <t>00026-00325576</t>
  </si>
  <si>
    <t>LPQTP SPARKLINK WINE</t>
  </si>
  <si>
    <t>PUNT E MES Sin cargo</t>
  </si>
  <si>
    <t>09407-05932386</t>
  </si>
  <si>
    <t>09407-05951091</t>
  </si>
  <si>
    <t>RED BULL APRICOT</t>
  </si>
  <si>
    <t>SAKE YAEGAKI</t>
  </si>
  <si>
    <t>09407-05925093</t>
  </si>
  <si>
    <t>00046-00445744</t>
  </si>
  <si>
    <t>00046-00449693</t>
  </si>
  <si>
    <t>00046-00449694</t>
  </si>
  <si>
    <t>00046-00450188</t>
  </si>
  <si>
    <t>00046-00451809</t>
  </si>
  <si>
    <t>00046-00450395</t>
  </si>
  <si>
    <t>00046-00450091</t>
  </si>
  <si>
    <t>00046-00448293</t>
  </si>
  <si>
    <t>00046-00449114</t>
  </si>
  <si>
    <t>VODKA BELVEDERE 700CC-Sin cargo</t>
  </si>
  <si>
    <t>00058-00248176</t>
  </si>
  <si>
    <t>00046-00450090</t>
  </si>
  <si>
    <t>00400-00348209</t>
  </si>
  <si>
    <t>Compra</t>
  </si>
  <si>
    <t>00046-00453298</t>
  </si>
  <si>
    <t>09407-05967226</t>
  </si>
  <si>
    <t>Venta</t>
  </si>
  <si>
    <t>Invernadero</t>
  </si>
  <si>
    <t>00000-00000001</t>
  </si>
  <si>
    <t>CORPORRONcero</t>
  </si>
  <si>
    <t>009407-5873759</t>
  </si>
  <si>
    <t>09407-05901047</t>
  </si>
  <si>
    <t>CORPORRONCeroSC</t>
  </si>
  <si>
    <t>CERVEZA CORONA PORRON-Cero-Sin cargo</t>
  </si>
  <si>
    <t>09407-05933050</t>
  </si>
  <si>
    <t>FERBRMSC</t>
  </si>
  <si>
    <t>FERNET BRANCA MENTA 750CC Sin cargo</t>
  </si>
  <si>
    <t>00026-00323157</t>
  </si>
  <si>
    <t>09407-05935917</t>
  </si>
  <si>
    <t>00000-00000015</t>
  </si>
  <si>
    <t>00046-00446948</t>
  </si>
  <si>
    <t>00400-00348967</t>
  </si>
  <si>
    <t>VITRMRSC</t>
  </si>
  <si>
    <t>VINO TERRAZAS RVA MB ROSE Sin cargo</t>
  </si>
  <si>
    <t>00058-00251214</t>
  </si>
  <si>
    <t>00046-00453313</t>
  </si>
  <si>
    <t>00046-00453314</t>
  </si>
  <si>
    <t>Spritzza</t>
  </si>
  <si>
    <t>00011-00010142</t>
  </si>
  <si>
    <t>00046-00451812</t>
  </si>
  <si>
    <t>00046-00452696</t>
  </si>
  <si>
    <t>09407-05945996</t>
  </si>
  <si>
    <t>09407-05961644</t>
  </si>
  <si>
    <t>00000-00000002</t>
  </si>
  <si>
    <t>09407-05961645</t>
  </si>
  <si>
    <t>00400-00349324</t>
  </si>
  <si>
    <t>00400-00349084</t>
  </si>
  <si>
    <t>09407-05933052</t>
  </si>
  <si>
    <t>00046-00448423</t>
  </si>
  <si>
    <t>00046-00453353</t>
  </si>
  <si>
    <t>09407-05968132</t>
  </si>
  <si>
    <t>00011-00010378</t>
  </si>
  <si>
    <t>Mero</t>
  </si>
  <si>
    <t>00046-00453117</t>
  </si>
  <si>
    <t>00046-00451811</t>
  </si>
  <si>
    <t>09407-05950701</t>
  </si>
  <si>
    <t>00026-00326028</t>
  </si>
  <si>
    <t>09407-05950703</t>
  </si>
  <si>
    <t>09407-05950704</t>
  </si>
  <si>
    <t>00046-00451177</t>
  </si>
  <si>
    <t>00046-00452350</t>
  </si>
  <si>
    <t>00400-00349278</t>
  </si>
  <si>
    <t>00046-00453284</t>
  </si>
  <si>
    <t>Arriba</t>
  </si>
  <si>
    <t>00000-00000004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</si>
</sst>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0" borderId="0" xfId="1" applyFont="1"/>
    <xf numFmtId="14" fontId="0" fillId="0" borderId="0" xfId="0" applyNumberFormat="1"/>
    <xf numFmtId="165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3" fontId="3" fillId="4" borderId="2" xfId="1" applyNumberFormat="1" applyFont="1" applyFill="1" applyBorder="1" applyAlignment="1">
      <alignment horizontal="center" vertical="center" wrapText="1"/>
    </xf>
    <xf numFmtId="43" fontId="3" fillId="4" borderId="3" xfId="1" applyNumberFormat="1" applyFont="1" applyFill="1" applyBorder="1" applyAlignment="1">
      <alignment horizontal="center" vertical="center" wrapText="1"/>
    </xf>
    <xf numFmtId="0" fontId="3" fillId="3" borderId="4" xfId="3" applyFont="1" applyFill="1" applyBorder="1"/>
    <xf numFmtId="0" fontId="3" fillId="3" borderId="5" xfId="3" applyFont="1" applyFill="1" applyBorder="1"/>
    <xf numFmtId="0" fontId="4" fillId="2" borderId="6" xfId="2" applyFont="1" applyFill="1" applyBorder="1"/>
    <xf numFmtId="0" fontId="4" fillId="2" borderId="7" xfId="2" applyFont="1" applyFill="1" applyBorder="1"/>
    <xf numFmtId="0" fontId="0" fillId="0" borderId="0" xfId="0" applyFill="1"/>
    <xf numFmtId="14" fontId="0" fillId="0" borderId="0" xfId="0" applyNumberFormat="1" applyFill="1"/>
  </cellXfs>
  <cellStyles count="4">
    <cellStyle name="Bueno" xfId="2" builtinId="26"/>
    <cellStyle name="Celda de comprobación" xfId="3" builtinId="23"/>
    <cellStyle name="Millares" xfId="1" builtinId="3"/>
    <cellStyle name="Normal" xfId="0" builtinId="0"/>
  </cellStyles>
  <dxfs count="20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double">
          <color rgb="FF3F3F3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</dxf>
    <dxf>
      <border outline="0">
        <top style="double">
          <color rgb="FF3F3F3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66" formatCode="d/m/yyyy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66" formatCode="d/m/yyyy"/>
    </dxf>
    <dxf>
      <border outline="0">
        <top style="thin">
          <color rgb="FF4472C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do.ugarte/Documents/WARNES/04-Mov.%20stock_Tom&#225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unificado"/>
      <sheetName val="1. Afrika"/>
      <sheetName val="1.1. TD-Afrika_art."/>
      <sheetName val="1.2. TD-Afrika_lote"/>
      <sheetName val="2. Invernadero"/>
      <sheetName val="2.1. TD-Invernadero_art."/>
      <sheetName val="2.2. TD-Invernadero_lote"/>
      <sheetName val="3. Spritzza"/>
      <sheetName val="3.1. Spritzza_art."/>
      <sheetName val="3.2. Spritzza_lote"/>
      <sheetName val="4. Mero"/>
      <sheetName val="4.1. Mero_art."/>
      <sheetName val="4.2. Mero_lote"/>
      <sheetName val="5. Arriba"/>
      <sheetName val="5.1. Arriba_art."/>
      <sheetName val="5.2. Arriba_lote"/>
      <sheetName val="ABM proveedores"/>
      <sheetName val="ABM clientes"/>
      <sheetName val="ABM artícul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A3" t="str">
            <v>Descripción</v>
          </cell>
          <cell r="B3" t="str">
            <v>Código</v>
          </cell>
          <cell r="C3" t="str">
            <v>UM</v>
          </cell>
        </row>
        <row r="4">
          <cell r="A4" t="str">
            <v>ACQUA PANNA 505CC</v>
          </cell>
          <cell r="B4" t="str">
            <v>ACQPA5</v>
          </cell>
          <cell r="C4" t="str">
            <v>UN</v>
          </cell>
        </row>
        <row r="5">
          <cell r="A5" t="str">
            <v>ACQUA PANNA 750CC</v>
          </cell>
          <cell r="B5" t="str">
            <v>ACQPA7</v>
          </cell>
          <cell r="C5" t="str">
            <v>UN</v>
          </cell>
        </row>
        <row r="6">
          <cell r="A6" t="str">
            <v>ACQUA PANNA PET 500CC</v>
          </cell>
          <cell r="B6" t="str">
            <v>ACQPET</v>
          </cell>
          <cell r="C6" t="str">
            <v>UN</v>
          </cell>
        </row>
        <row r="7">
          <cell r="A7" t="str">
            <v>AGUA CON GAS PET 500CC</v>
          </cell>
          <cell r="B7" t="str">
            <v>AGUAPC</v>
          </cell>
          <cell r="C7" t="str">
            <v>UN</v>
          </cell>
        </row>
        <row r="8">
          <cell r="A8" t="str">
            <v>AGUA CON GAS PET PREMIUM</v>
          </cell>
          <cell r="B8" t="str">
            <v>AGUCGP</v>
          </cell>
          <cell r="C8" t="str">
            <v>UN</v>
          </cell>
        </row>
        <row r="9">
          <cell r="A9" t="str">
            <v>AGUA SIN GAS PET PREMIUM-Sin cargo</v>
          </cell>
          <cell r="B9" t="str">
            <v>AGUSGPSC</v>
          </cell>
          <cell r="C9" t="str">
            <v>UN</v>
          </cell>
        </row>
        <row r="10">
          <cell r="A10" t="str">
            <v>AGUA CON GAS PET PREMIUM-Sin cargo</v>
          </cell>
          <cell r="B10" t="str">
            <v>AGUCGPSC</v>
          </cell>
          <cell r="C10" t="str">
            <v>UN</v>
          </cell>
        </row>
        <row r="11">
          <cell r="A11" t="str">
            <v>AGUA PET SIN GAS 500CC</v>
          </cell>
          <cell r="B11" t="str">
            <v>AGUAPS</v>
          </cell>
          <cell r="C11" t="str">
            <v>UN</v>
          </cell>
        </row>
        <row r="12">
          <cell r="A12" t="str">
            <v>AGUA SIN GAS PET PREMIUM</v>
          </cell>
          <cell r="B12" t="str">
            <v>AGUSGP</v>
          </cell>
          <cell r="C12" t="str">
            <v>UN</v>
          </cell>
        </row>
        <row r="13">
          <cell r="A13" t="str">
            <v>AGUA SIN GAS VILLAVICENCIO 500</v>
          </cell>
          <cell r="B13" t="str">
            <v>AGUSGV</v>
          </cell>
          <cell r="C13" t="str">
            <v>UN</v>
          </cell>
        </row>
        <row r="14">
          <cell r="A14" t="str">
            <v>AGUA SIN GAS VILLAVICENCIO 500-Sin Cargo</v>
          </cell>
          <cell r="B14" t="str">
            <v>AGUSGVSC</v>
          </cell>
          <cell r="C14" t="str">
            <v>UN</v>
          </cell>
        </row>
        <row r="15">
          <cell r="A15" t="str">
            <v>AGUA CON GAS VILLAVICENCIO</v>
          </cell>
          <cell r="B15" t="str">
            <v>AGUCGV</v>
          </cell>
          <cell r="C15" t="str">
            <v>UN</v>
          </cell>
        </row>
        <row r="16">
          <cell r="A16" t="str">
            <v>ALYDA VAN SALENTEIN 750CC</v>
          </cell>
          <cell r="B16" t="str">
            <v>ALVASA</v>
          </cell>
          <cell r="C16" t="str">
            <v>UN</v>
          </cell>
        </row>
        <row r="17">
          <cell r="A17" t="str">
            <v>AMARULA</v>
          </cell>
          <cell r="B17" t="str">
            <v>AMARUL</v>
          </cell>
          <cell r="C17" t="str">
            <v>UN</v>
          </cell>
        </row>
        <row r="18">
          <cell r="A18" t="str">
            <v>APER AMARGO OBRERO 950CC</v>
          </cell>
          <cell r="B18" t="str">
            <v>APAMOB</v>
          </cell>
          <cell r="C18" t="str">
            <v>UN</v>
          </cell>
        </row>
        <row r="19">
          <cell r="A19" t="str">
            <v>APER AMERICANO GANCIA 950ML</v>
          </cell>
          <cell r="B19" t="str">
            <v>APEGAA</v>
          </cell>
          <cell r="C19" t="str">
            <v>UN</v>
          </cell>
        </row>
        <row r="20">
          <cell r="A20" t="str">
            <v>APER ANTICA FORMULA</v>
          </cell>
          <cell r="B20" t="str">
            <v>APANFO</v>
          </cell>
          <cell r="C20" t="str">
            <v>UN</v>
          </cell>
        </row>
        <row r="21">
          <cell r="A21" t="str">
            <v>APER APEROL</v>
          </cell>
          <cell r="B21" t="str">
            <v>APERO</v>
          </cell>
          <cell r="C21" t="str">
            <v>UN</v>
          </cell>
        </row>
        <row r="22">
          <cell r="A22" t="str">
            <v>APER APEROL Sin Cargo</v>
          </cell>
          <cell r="B22" t="str">
            <v>APEROSC</v>
          </cell>
          <cell r="C22" t="str">
            <v>UN</v>
          </cell>
        </row>
        <row r="23">
          <cell r="A23" t="str">
            <v>APER CAMPARI 1LT</v>
          </cell>
          <cell r="B23" t="str">
            <v>APECAM</v>
          </cell>
          <cell r="C23" t="str">
            <v>UN</v>
          </cell>
        </row>
        <row r="24">
          <cell r="A24" t="str">
            <v>APER CAMPARI 1LT Sin Cargo</v>
          </cell>
          <cell r="B24" t="str">
            <v>APECAMSC</v>
          </cell>
          <cell r="C24" t="str">
            <v>UN</v>
          </cell>
        </row>
        <row r="25">
          <cell r="A25" t="str">
            <v>APER CAMPARI 750CC</v>
          </cell>
          <cell r="B25" t="str">
            <v>CAMPAR</v>
          </cell>
          <cell r="C25" t="str">
            <v>UN</v>
          </cell>
        </row>
        <row r="26">
          <cell r="A26" t="str">
            <v>APER CAMPARI 750CC Sin Cargo</v>
          </cell>
          <cell r="B26" t="str">
            <v>CAMPARSC</v>
          </cell>
          <cell r="C26" t="str">
            <v>UN</v>
          </cell>
        </row>
        <row r="27">
          <cell r="A27" t="str">
            <v>APER CARPANO BIANCO</v>
          </cell>
          <cell r="B27" t="str">
            <v>CARBIA</v>
          </cell>
          <cell r="C27" t="str">
            <v>UN</v>
          </cell>
        </row>
        <row r="28">
          <cell r="A28" t="str">
            <v>APER CARPANO DRY 950CC</v>
          </cell>
          <cell r="B28" t="str">
            <v>CARDRY</v>
          </cell>
          <cell r="C28" t="str">
            <v>UN</v>
          </cell>
        </row>
        <row r="29">
          <cell r="A29" t="str">
            <v>APER CARPANO ROSSO 950CC</v>
          </cell>
          <cell r="B29" t="str">
            <v>CARROS</v>
          </cell>
          <cell r="C29" t="str">
            <v>UN</v>
          </cell>
        </row>
        <row r="30">
          <cell r="A30" t="str">
            <v>APER CYNAR</v>
          </cell>
          <cell r="B30" t="str">
            <v>APECYN</v>
          </cell>
          <cell r="C30" t="str">
            <v>UN</v>
          </cell>
        </row>
        <row r="31">
          <cell r="A31" t="str">
            <v>APER CYNAR SC</v>
          </cell>
          <cell r="B31" t="str">
            <v>APECYNSC</v>
          </cell>
          <cell r="C31" t="str">
            <v>UN</v>
          </cell>
        </row>
        <row r="32">
          <cell r="A32" t="str">
            <v>APER CYNAR 70</v>
          </cell>
          <cell r="B32" t="str">
            <v>APECYN70</v>
          </cell>
          <cell r="C32" t="str">
            <v>UN</v>
          </cell>
        </row>
        <row r="33">
          <cell r="A33" t="str">
            <v>APER GANCIA + LIMON LATA 473ML</v>
          </cell>
          <cell r="B33" t="str">
            <v>LATGAN</v>
          </cell>
          <cell r="C33" t="str">
            <v>UN</v>
          </cell>
        </row>
        <row r="34">
          <cell r="A34" t="str">
            <v>APER GANCIA 950CC</v>
          </cell>
          <cell r="B34" t="str">
            <v>APEG95</v>
          </cell>
          <cell r="C34" t="str">
            <v>UN</v>
          </cell>
        </row>
        <row r="35">
          <cell r="A35" t="str">
            <v>APER JAGERMEISTER 700CC</v>
          </cell>
          <cell r="B35" t="str">
            <v>APEJAG</v>
          </cell>
          <cell r="C35" t="str">
            <v>UN</v>
          </cell>
        </row>
        <row r="36">
          <cell r="A36" t="str">
            <v>APER MARTINI BIANCO</v>
          </cell>
          <cell r="B36" t="str">
            <v>APMABI</v>
          </cell>
          <cell r="C36" t="str">
            <v>UN</v>
          </cell>
        </row>
        <row r="37">
          <cell r="A37" t="str">
            <v>APER MARTINI BITTER</v>
          </cell>
          <cell r="B37" t="str">
            <v>MARBIT</v>
          </cell>
          <cell r="C37" t="str">
            <v>UN</v>
          </cell>
        </row>
        <row r="38">
          <cell r="A38" t="str">
            <v>APER MARTINI DRY</v>
          </cell>
          <cell r="B38" t="str">
            <v>APMADR</v>
          </cell>
          <cell r="C38" t="str">
            <v>UN</v>
          </cell>
        </row>
        <row r="39">
          <cell r="A39" t="str">
            <v>APER MARTINI ROSSO</v>
          </cell>
          <cell r="B39" t="str">
            <v>APMARO</v>
          </cell>
          <cell r="C39" t="str">
            <v>UN</v>
          </cell>
        </row>
        <row r="40">
          <cell r="A40" t="str">
            <v>APER PINERAL 750CC</v>
          </cell>
          <cell r="B40" t="str">
            <v>APEPIN</v>
          </cell>
          <cell r="C40" t="str">
            <v>UN</v>
          </cell>
        </row>
        <row r="41">
          <cell r="A41" t="str">
            <v>APER PISCO 1615</v>
          </cell>
          <cell r="B41" t="str">
            <v>APEPI1</v>
          </cell>
          <cell r="C41" t="str">
            <v>UN</v>
          </cell>
        </row>
        <row r="42">
          <cell r="A42" t="str">
            <v>APER PISCO BARSOL</v>
          </cell>
          <cell r="B42" t="str">
            <v>APEPIS</v>
          </cell>
          <cell r="C42" t="str">
            <v>UN</v>
          </cell>
        </row>
        <row r="43">
          <cell r="A43" t="str">
            <v>APER PISCO CAPEL RVADO 750CC</v>
          </cell>
          <cell r="B43" t="str">
            <v>APEPIC</v>
          </cell>
          <cell r="C43" t="str">
            <v>UN</v>
          </cell>
        </row>
        <row r="44">
          <cell r="A44" t="str">
            <v>APER RAMAZZOTTI ROSATO 700CC</v>
          </cell>
          <cell r="B44" t="str">
            <v>RAMROS</v>
          </cell>
          <cell r="C44" t="str">
            <v>UN</v>
          </cell>
        </row>
        <row r="45">
          <cell r="A45" t="str">
            <v>APER SANTINO BAG</v>
          </cell>
          <cell r="B45" t="str">
            <v>APESAB</v>
          </cell>
          <cell r="C45" t="str">
            <v>LT</v>
          </cell>
        </row>
        <row r="46">
          <cell r="A46" t="str">
            <v>APER SANTINO SPRITZ 750CC</v>
          </cell>
          <cell r="B46" t="str">
            <v>APESAN</v>
          </cell>
          <cell r="C46" t="str">
            <v>UN</v>
          </cell>
        </row>
        <row r="47">
          <cell r="A47" t="str">
            <v>ARMAND BRIGNAC BRUT GOLD</v>
          </cell>
          <cell r="B47" t="str">
            <v>ARMBG</v>
          </cell>
          <cell r="C47" t="str">
            <v>UN</v>
          </cell>
        </row>
        <row r="48">
          <cell r="A48" t="str">
            <v>BARON B BRUT NATURE 750CC</v>
          </cell>
          <cell r="B48" t="str">
            <v>BARBBN</v>
          </cell>
          <cell r="C48" t="str">
            <v>UN</v>
          </cell>
        </row>
        <row r="49">
          <cell r="A49" t="str">
            <v>BARON B EXTRA BRUT 750CC</v>
          </cell>
          <cell r="B49" t="str">
            <v>BARBEB</v>
          </cell>
          <cell r="C49" t="str">
            <v>UN</v>
          </cell>
        </row>
        <row r="50">
          <cell r="A50" t="str">
            <v>BARON B EXTRA BRUT MAGNUM</v>
          </cell>
          <cell r="B50" t="str">
            <v>BBMAG</v>
          </cell>
          <cell r="C50" t="str">
            <v>UN</v>
          </cell>
        </row>
        <row r="51">
          <cell r="A51" t="str">
            <v>BARON B HERITAGE</v>
          </cell>
          <cell r="B51" t="str">
            <v>BARBHE</v>
          </cell>
          <cell r="C51" t="str">
            <v>UN</v>
          </cell>
        </row>
        <row r="52">
          <cell r="A52" t="str">
            <v>BARON B ROSE 750CC</v>
          </cell>
          <cell r="B52" t="str">
            <v>BARBRO</v>
          </cell>
          <cell r="C52" t="str">
            <v>UN</v>
          </cell>
        </row>
        <row r="53">
          <cell r="A53" t="str">
            <v>BEZIERS</v>
          </cell>
          <cell r="B53" t="str">
            <v>BEZIERS</v>
          </cell>
          <cell r="C53" t="str">
            <v>UN</v>
          </cell>
        </row>
        <row r="54">
          <cell r="A54" t="str">
            <v>BITTER ANGOSTURA 200CC</v>
          </cell>
          <cell r="B54" t="str">
            <v>BITANG</v>
          </cell>
          <cell r="C54" t="str">
            <v>UN</v>
          </cell>
        </row>
        <row r="55">
          <cell r="A55" t="str">
            <v>BITTER ANGOSTURA COCOA 100CC</v>
          </cell>
          <cell r="B55" t="str">
            <v>BITANC</v>
          </cell>
          <cell r="C55" t="str">
            <v>UN</v>
          </cell>
        </row>
        <row r="56">
          <cell r="A56" t="str">
            <v>BITTER ANGOSTURA ORANGE 200CC</v>
          </cell>
          <cell r="B56" t="str">
            <v>BITANO</v>
          </cell>
          <cell r="C56" t="str">
            <v>UN</v>
          </cell>
        </row>
        <row r="57">
          <cell r="A57" t="str">
            <v>BITTER BLACKBERRY 100CC</v>
          </cell>
          <cell r="B57" t="str">
            <v>BITBLA</v>
          </cell>
          <cell r="C57" t="str">
            <v>UN</v>
          </cell>
        </row>
        <row r="58">
          <cell r="A58" t="str">
            <v>BITTER CIRUELLA 200CC</v>
          </cell>
          <cell r="B58" t="str">
            <v>BITCIR</v>
          </cell>
          <cell r="C58" t="str">
            <v>UN</v>
          </cell>
        </row>
        <row r="59">
          <cell r="A59" t="str">
            <v>BITTER FEE BROTHERS 150ML</v>
          </cell>
          <cell r="B59" t="str">
            <v>BITBRO</v>
          </cell>
          <cell r="C59" t="str">
            <v>UN</v>
          </cell>
        </row>
        <row r="60">
          <cell r="A60" t="str">
            <v>BITTER GIBSON APPLE PIE 500CC</v>
          </cell>
          <cell r="B60" t="str">
            <v>BITGIA</v>
          </cell>
          <cell r="C60" t="str">
            <v>UN</v>
          </cell>
        </row>
        <row r="61">
          <cell r="A61" t="str">
            <v>BITTER GIBSON BW CHOCOLA 100CC</v>
          </cell>
          <cell r="B61" t="str">
            <v>BITGIW</v>
          </cell>
          <cell r="C61" t="str">
            <v>UN</v>
          </cell>
        </row>
        <row r="62">
          <cell r="A62" t="str">
            <v>BITTER GIBSON BW CHOCOLA 500CC</v>
          </cell>
          <cell r="B62" t="str">
            <v>BITGIBW</v>
          </cell>
          <cell r="C62" t="str">
            <v>UN</v>
          </cell>
        </row>
        <row r="63">
          <cell r="A63" t="str">
            <v>BITTER GIBSON CELE Y BAS 500CC</v>
          </cell>
          <cell r="B63" t="str">
            <v>BITGIE</v>
          </cell>
          <cell r="C63" t="str">
            <v>UN</v>
          </cell>
        </row>
        <row r="64">
          <cell r="A64" t="str">
            <v>BITTER GIBSON COCO NUTS 500CC</v>
          </cell>
          <cell r="B64" t="str">
            <v>BITGIC</v>
          </cell>
          <cell r="C64" t="str">
            <v>UN</v>
          </cell>
        </row>
        <row r="65">
          <cell r="A65" t="str">
            <v>BITTER GIBSON FLORAL 500CC</v>
          </cell>
          <cell r="B65" t="str">
            <v>BITGIF</v>
          </cell>
          <cell r="C65" t="str">
            <v>UN</v>
          </cell>
        </row>
        <row r="66">
          <cell r="A66" t="str">
            <v>BITTER GIBSON HIBISCUS 500CC</v>
          </cell>
          <cell r="B66" t="str">
            <v>BITGIH</v>
          </cell>
          <cell r="C66" t="str">
            <v>UN</v>
          </cell>
        </row>
        <row r="67">
          <cell r="A67" t="str">
            <v>BITTER GIBSON LIME 500CC</v>
          </cell>
          <cell r="B67" t="str">
            <v>BITGIL</v>
          </cell>
          <cell r="C67" t="str">
            <v>UN</v>
          </cell>
        </row>
        <row r="68">
          <cell r="A68" t="str">
            <v>BITTER GIBSON MINT Y GREEN 500</v>
          </cell>
          <cell r="B68" t="str">
            <v>BITGII</v>
          </cell>
          <cell r="C68" t="str">
            <v>UN</v>
          </cell>
        </row>
        <row r="69">
          <cell r="A69" t="str">
            <v>BITTER GIBSON OAK 500CC</v>
          </cell>
          <cell r="B69" t="str">
            <v>BITGIB</v>
          </cell>
          <cell r="C69" t="str">
            <v>UN</v>
          </cell>
        </row>
        <row r="70">
          <cell r="A70" t="str">
            <v>BITTER GIBSON ORANGE 500CC</v>
          </cell>
          <cell r="B70" t="str">
            <v>BITGIO</v>
          </cell>
          <cell r="C70" t="str">
            <v>UN</v>
          </cell>
        </row>
        <row r="71">
          <cell r="A71" t="str">
            <v>BITTER GIBSON PASS FRUIT 500CC</v>
          </cell>
          <cell r="B71" t="str">
            <v>BITGIP</v>
          </cell>
          <cell r="C71" t="str">
            <v>UN</v>
          </cell>
        </row>
        <row r="72">
          <cell r="A72" t="str">
            <v>BITTER GIBSON SPICY GING 500CC</v>
          </cell>
          <cell r="B72" t="str">
            <v>BITGIS</v>
          </cell>
          <cell r="C72" t="str">
            <v>UN</v>
          </cell>
        </row>
        <row r="73">
          <cell r="A73" t="str">
            <v>BITTER TRUTH</v>
          </cell>
          <cell r="B73" t="str">
            <v>BITTRU</v>
          </cell>
          <cell r="C73" t="str">
            <v>UN</v>
          </cell>
        </row>
        <row r="74">
          <cell r="A74" t="str">
            <v>BOHEME BRUT NATURE 750CC</v>
          </cell>
          <cell r="B74" t="str">
            <v>BOBRNA</v>
          </cell>
          <cell r="C74" t="str">
            <v>UN</v>
          </cell>
        </row>
        <row r="75">
          <cell r="A75" t="str">
            <v>BOHEME EXTRA BRUT 750CC</v>
          </cell>
          <cell r="B75" t="str">
            <v>BOEBR</v>
          </cell>
          <cell r="C75" t="str">
            <v>UN</v>
          </cell>
        </row>
        <row r="76">
          <cell r="A76" t="str">
            <v>CACHAZA</v>
          </cell>
          <cell r="B76" t="str">
            <v>CACHAZ</v>
          </cell>
          <cell r="C76" t="str">
            <v>UN</v>
          </cell>
        </row>
        <row r="77">
          <cell r="A77" t="str">
            <v>CARMINA GRAPPA</v>
          </cell>
          <cell r="B77" t="str">
            <v>CARGRA</v>
          </cell>
          <cell r="C77" t="str">
            <v>UN</v>
          </cell>
        </row>
        <row r="78">
          <cell r="A78" t="str">
            <v>CERV STELLA ARTOIS LATA 269CC</v>
          </cell>
          <cell r="B78" t="str">
            <v>STEL269</v>
          </cell>
          <cell r="C78" t="str">
            <v>UN</v>
          </cell>
        </row>
        <row r="79">
          <cell r="A79" t="str">
            <v>CERVECERIA QUILMES-Servicio Logistico</v>
          </cell>
          <cell r="B79" t="str">
            <v>QUILSL</v>
          </cell>
          <cell r="C79" t="str">
            <v>UN</v>
          </cell>
        </row>
        <row r="80">
          <cell r="A80" t="str">
            <v>CERVEZA ANDES ORIGEN</v>
          </cell>
          <cell r="B80" t="str">
            <v>CERAND</v>
          </cell>
          <cell r="C80" t="str">
            <v>UN</v>
          </cell>
        </row>
        <row r="81">
          <cell r="A81" t="str">
            <v>CERVEZA ANDES ORIGEN Sin Cargo</v>
          </cell>
          <cell r="B81" t="str">
            <v>CERANDSC</v>
          </cell>
          <cell r="C81" t="str">
            <v>UN</v>
          </cell>
        </row>
        <row r="82">
          <cell r="A82" t="str">
            <v>CERVEZA BUDWEISER LATA 473CC</v>
          </cell>
          <cell r="B82" t="str">
            <v>BUDWEI</v>
          </cell>
          <cell r="C82" t="str">
            <v>UN</v>
          </cell>
        </row>
        <row r="83">
          <cell r="A83" t="str">
            <v>CERVEZA BUDWEISER LATA 473CC-Sin Cargo</v>
          </cell>
          <cell r="B83" t="str">
            <v>BUDWEISC</v>
          </cell>
          <cell r="C83" t="str">
            <v>UN</v>
          </cell>
        </row>
        <row r="84">
          <cell r="A84" t="str">
            <v>CERVEZA BUDWEISER PORRON</v>
          </cell>
          <cell r="B84" t="str">
            <v>BUDPOR</v>
          </cell>
          <cell r="C84" t="str">
            <v>UN</v>
          </cell>
        </row>
        <row r="85">
          <cell r="A85" t="str">
            <v>CERVEZA CORONA LATA</v>
          </cell>
          <cell r="B85" t="str">
            <v>CORLAT</v>
          </cell>
          <cell r="C85" t="str">
            <v>UN</v>
          </cell>
        </row>
        <row r="86">
          <cell r="A86" t="str">
            <v>CERVEZA CORONA LATA-Sin Cargo</v>
          </cell>
          <cell r="B86" t="str">
            <v>CORLATSC</v>
          </cell>
          <cell r="C86" t="str">
            <v>UN</v>
          </cell>
        </row>
        <row r="87">
          <cell r="A87" t="str">
            <v>CERVEZA CORONA PORRON-Sin cargo</v>
          </cell>
          <cell r="B87" t="str">
            <v>CORPORRONSC</v>
          </cell>
          <cell r="C87" t="str">
            <v>UN</v>
          </cell>
        </row>
        <row r="88">
          <cell r="A88" t="str">
            <v>CERVEZA CORONA PORRON</v>
          </cell>
          <cell r="B88" t="str">
            <v>CORPORRON</v>
          </cell>
          <cell r="C88" t="str">
            <v>UN</v>
          </cell>
        </row>
        <row r="89">
          <cell r="A89" t="str">
            <v>CERVEZA CORONA PORRON-Cero</v>
          </cell>
          <cell r="B89" t="str">
            <v>CORPORRONcero</v>
          </cell>
          <cell r="C89" t="str">
            <v>UN</v>
          </cell>
        </row>
        <row r="90">
          <cell r="A90" t="str">
            <v>CERVEZA CORONA PORRON-Cero-Sin cargo</v>
          </cell>
          <cell r="B90" t="str">
            <v>CORPORRONCeroSC</v>
          </cell>
          <cell r="C90" t="str">
            <v>UN</v>
          </cell>
        </row>
        <row r="91">
          <cell r="A91" t="str">
            <v>CERVEZA GUINNESS STOUT 473CC</v>
          </cell>
          <cell r="B91" t="str">
            <v>CEQUIS</v>
          </cell>
          <cell r="C91" t="str">
            <v>UN</v>
          </cell>
        </row>
        <row r="92">
          <cell r="A92" t="str">
            <v>CERVEZA PATAGONIA IPA</v>
          </cell>
          <cell r="B92" t="str">
            <v>CEPAIP</v>
          </cell>
          <cell r="C92" t="str">
            <v>UN</v>
          </cell>
        </row>
        <row r="93">
          <cell r="A93" t="str">
            <v>CERVEZA PATAGONIA ISIDRA</v>
          </cell>
          <cell r="B93" t="str">
            <v>CEPAIS</v>
          </cell>
          <cell r="C93" t="str">
            <v>UN</v>
          </cell>
        </row>
        <row r="94">
          <cell r="A94" t="str">
            <v>CERVEZA PATAGONIA 24.7</v>
          </cell>
          <cell r="B94" t="str">
            <v>CEPA247</v>
          </cell>
          <cell r="C94" t="str">
            <v>UN</v>
          </cell>
        </row>
        <row r="95">
          <cell r="A95" t="str">
            <v>CERVEZA PATAGONIA 24.7-Sin cargo</v>
          </cell>
          <cell r="B95" t="str">
            <v>CEPA247SC</v>
          </cell>
          <cell r="C95" t="str">
            <v>UN</v>
          </cell>
        </row>
        <row r="96">
          <cell r="A96" t="str">
            <v>CERVEZA PATAGONIA AMBER</v>
          </cell>
          <cell r="B96" t="str">
            <v>CEPAAMBER</v>
          </cell>
          <cell r="C96" t="str">
            <v>UN</v>
          </cell>
        </row>
        <row r="97">
          <cell r="A97" t="str">
            <v>CERVEZA PATAGONIA AMBER Sin cargo</v>
          </cell>
          <cell r="B97" t="str">
            <v>CEPAAMBERSC</v>
          </cell>
          <cell r="C97" t="str">
            <v>UN</v>
          </cell>
        </row>
        <row r="98">
          <cell r="A98" t="str">
            <v>CERVEZA STELLA BLANCHE</v>
          </cell>
          <cell r="B98" t="str">
            <v>STEBLA</v>
          </cell>
          <cell r="C98" t="str">
            <v>UN</v>
          </cell>
        </row>
        <row r="99">
          <cell r="A99" t="str">
            <v>CERVEZA STELLA LATA 473CC</v>
          </cell>
          <cell r="B99" t="str">
            <v>CERSTE</v>
          </cell>
          <cell r="C99" t="str">
            <v>UN</v>
          </cell>
        </row>
        <row r="100">
          <cell r="A100" t="str">
            <v>CERVEZA STELLA LATA 473CC Sin Cargo</v>
          </cell>
          <cell r="B100" t="str">
            <v>CERSTESC</v>
          </cell>
          <cell r="C100" t="str">
            <v>UN</v>
          </cell>
        </row>
        <row r="101">
          <cell r="A101" t="str">
            <v>CERVEZA STELLA PORRON</v>
          </cell>
          <cell r="B101" t="str">
            <v>CERSTEPORRON</v>
          </cell>
          <cell r="C101" t="str">
            <v>UN</v>
          </cell>
        </row>
        <row r="102">
          <cell r="A102" t="str">
            <v>CERVEZA STELLA PORRON-Sin cargo</v>
          </cell>
          <cell r="B102" t="str">
            <v>CERSTEPORRONSC</v>
          </cell>
          <cell r="C102" t="str">
            <v>UN</v>
          </cell>
        </row>
        <row r="103">
          <cell r="A103" t="str">
            <v>CERVEZA STELLA SIN ALCOHOL</v>
          </cell>
          <cell r="B103" t="str">
            <v>CERSIN</v>
          </cell>
          <cell r="C103" t="str">
            <v>UN</v>
          </cell>
        </row>
        <row r="104">
          <cell r="A104" t="str">
            <v>CERVEZA STELLA SIN ALCOHOL Sin Cargo</v>
          </cell>
          <cell r="B104" t="str">
            <v>CERSINSC</v>
          </cell>
          <cell r="C104" t="str">
            <v>UN</v>
          </cell>
        </row>
        <row r="105">
          <cell r="A105" t="str">
            <v>CERVEZA STOUT</v>
          </cell>
          <cell r="B105" t="str">
            <v>CERSTO</v>
          </cell>
          <cell r="C105" t="str">
            <v>UN</v>
          </cell>
        </row>
        <row r="106">
          <cell r="A106" t="str">
            <v>CHANDON APERITIF 187CC</v>
          </cell>
          <cell r="B106" t="str">
            <v>CHAP18</v>
          </cell>
          <cell r="C106" t="str">
            <v>UN</v>
          </cell>
        </row>
        <row r="107">
          <cell r="A107" t="str">
            <v>CHANDON APERITIF 750CC</v>
          </cell>
          <cell r="B107" t="str">
            <v>CHAAPE</v>
          </cell>
          <cell r="C107" t="str">
            <v>UN</v>
          </cell>
        </row>
        <row r="108">
          <cell r="A108" t="str">
            <v>CHANDON APERITIF 750CC SIN CARGO</v>
          </cell>
          <cell r="B108" t="str">
            <v>CHAAPESC</v>
          </cell>
          <cell r="C108" t="str">
            <v>UN</v>
          </cell>
        </row>
        <row r="109">
          <cell r="A109" t="str">
            <v>CHANDON CUVEE BLANC DE BLANC</v>
          </cell>
          <cell r="B109" t="str">
            <v>CHCRBB</v>
          </cell>
          <cell r="C109" t="str">
            <v>UN</v>
          </cell>
        </row>
        <row r="110">
          <cell r="A110" t="str">
            <v>CHANDON CUVEE BLANC DE NOIRS</v>
          </cell>
          <cell r="B110" t="str">
            <v>CHCRBN</v>
          </cell>
          <cell r="C110" t="str">
            <v>UN</v>
          </cell>
        </row>
        <row r="111">
          <cell r="A111" t="str">
            <v>CHANDON CUVEE BRUT NATURE</v>
          </cell>
          <cell r="B111" t="str">
            <v>CHACUV</v>
          </cell>
          <cell r="C111" t="str">
            <v>UN</v>
          </cell>
        </row>
        <row r="112">
          <cell r="A112" t="str">
            <v>CHANDON CUVEE BRUT NATURE ROSE</v>
          </cell>
          <cell r="B112" t="str">
            <v>CHACUR</v>
          </cell>
          <cell r="C112" t="str">
            <v>UN</v>
          </cell>
        </row>
        <row r="113">
          <cell r="A113" t="str">
            <v>CHANDON DELICE 1.5 LT</v>
          </cell>
          <cell r="B113" t="str">
            <v>CHAD15</v>
          </cell>
          <cell r="C113" t="str">
            <v>UN</v>
          </cell>
        </row>
        <row r="114">
          <cell r="A114" t="str">
            <v>CHANDON DELICE 187CC</v>
          </cell>
          <cell r="B114" t="str">
            <v>CHDE18</v>
          </cell>
          <cell r="C114" t="str">
            <v>UN</v>
          </cell>
        </row>
        <row r="115">
          <cell r="A115" t="str">
            <v>CHANDON DELICE 750CC</v>
          </cell>
          <cell r="B115" t="str">
            <v>CHADEL</v>
          </cell>
          <cell r="C115" t="str">
            <v>UN</v>
          </cell>
        </row>
        <row r="116">
          <cell r="A116" t="str">
            <v>CHANDON DELICE 750CC-Sin Cargo</v>
          </cell>
          <cell r="B116" t="str">
            <v>CHADELSC</v>
          </cell>
          <cell r="C116" t="str">
            <v>UN</v>
          </cell>
        </row>
        <row r="117">
          <cell r="A117" t="str">
            <v>CHANDON DELICE ROSE 750CC</v>
          </cell>
          <cell r="B117" t="str">
            <v>CHADELROSE</v>
          </cell>
          <cell r="C117" t="str">
            <v>UN</v>
          </cell>
        </row>
        <row r="118">
          <cell r="A118" t="str">
            <v>CHANDON DELICE ROSE 750CC-Sin Cargo</v>
          </cell>
          <cell r="B118" t="str">
            <v>CHADELROSESC</v>
          </cell>
          <cell r="C118" t="str">
            <v>UN</v>
          </cell>
        </row>
        <row r="119">
          <cell r="A119" t="str">
            <v>CHANDON EXTRA BRUT 187CC</v>
          </cell>
          <cell r="B119" t="str">
            <v>CHEB18</v>
          </cell>
          <cell r="C119" t="str">
            <v>UN</v>
          </cell>
        </row>
        <row r="120">
          <cell r="A120" t="str">
            <v>CHANDON EXTRA BRUT 375CC</v>
          </cell>
          <cell r="B120" t="str">
            <v>CHEB37</v>
          </cell>
          <cell r="C120" t="str">
            <v>UN</v>
          </cell>
        </row>
        <row r="121">
          <cell r="A121" t="str">
            <v>CHANDON EXTRA BRUT 750CC</v>
          </cell>
          <cell r="B121" t="str">
            <v>CHAEXB</v>
          </cell>
          <cell r="C121" t="str">
            <v>UN</v>
          </cell>
        </row>
        <row r="122">
          <cell r="A122" t="str">
            <v>CHANDON EXTRA BRUT 750CC-Sin cargo</v>
          </cell>
          <cell r="B122" t="str">
            <v>CHAEXBSC</v>
          </cell>
          <cell r="C122" t="str">
            <v>UN</v>
          </cell>
        </row>
        <row r="123">
          <cell r="A123" t="str">
            <v>CHANDON EXTRA BRUT MAGNUM</v>
          </cell>
          <cell r="B123" t="str">
            <v>CHAMAG</v>
          </cell>
          <cell r="C123" t="str">
            <v>UN</v>
          </cell>
        </row>
        <row r="124">
          <cell r="A124" t="str">
            <v>CHANDON ROSE 187CC</v>
          </cell>
          <cell r="B124" t="str">
            <v>CHRO18</v>
          </cell>
          <cell r="C124" t="str">
            <v>UN</v>
          </cell>
        </row>
        <row r="125">
          <cell r="A125" t="str">
            <v>CHANDON ROSE 750CC</v>
          </cell>
          <cell r="B125" t="str">
            <v>CHAROS</v>
          </cell>
          <cell r="C125" t="str">
            <v>UN</v>
          </cell>
        </row>
        <row r="126">
          <cell r="A126" t="str">
            <v>CINZANO PRO SPRITZ</v>
          </cell>
          <cell r="B126" t="str">
            <v>CINPRO</v>
          </cell>
          <cell r="C126" t="str">
            <v>UN</v>
          </cell>
        </row>
        <row r="127">
          <cell r="A127" t="str">
            <v>CINZANO ROSSO</v>
          </cell>
          <cell r="B127" t="str">
            <v>CINROS</v>
          </cell>
          <cell r="C127" t="str">
            <v>UN</v>
          </cell>
        </row>
        <row r="128">
          <cell r="A128" t="str">
            <v>COCA COLA 1.75</v>
          </cell>
          <cell r="B128" t="str">
            <v>COCAC1</v>
          </cell>
          <cell r="C128" t="str">
            <v>UN</v>
          </cell>
        </row>
        <row r="129">
          <cell r="A129" t="str">
            <v>COCA COLA 2.25</v>
          </cell>
          <cell r="B129" t="str">
            <v>COCAC2</v>
          </cell>
          <cell r="C129" t="str">
            <v>UN</v>
          </cell>
        </row>
        <row r="130">
          <cell r="A130" t="str">
            <v>COCA COLA LATA 354CC</v>
          </cell>
          <cell r="B130" t="str">
            <v>COCCOL</v>
          </cell>
          <cell r="C130" t="str">
            <v>UN</v>
          </cell>
        </row>
        <row r="131">
          <cell r="A131" t="str">
            <v>COCA COLA LIGHT VIDRIO</v>
          </cell>
          <cell r="B131" t="str">
            <v>COCVIL</v>
          </cell>
          <cell r="C131" t="str">
            <v>UN</v>
          </cell>
        </row>
        <row r="132">
          <cell r="A132" t="str">
            <v>COCA COLA PET 500</v>
          </cell>
          <cell r="B132" t="str">
            <v>COCPE5</v>
          </cell>
          <cell r="C132" t="str">
            <v>UN</v>
          </cell>
        </row>
        <row r="133">
          <cell r="A133" t="str">
            <v>COCA COLA PET ZERO 500</v>
          </cell>
          <cell r="B133" t="str">
            <v>COCPEZ</v>
          </cell>
          <cell r="C133" t="str">
            <v>UN</v>
          </cell>
        </row>
        <row r="134">
          <cell r="A134" t="str">
            <v>COCA COLA VIDRIO</v>
          </cell>
          <cell r="B134" t="str">
            <v>COCVID</v>
          </cell>
          <cell r="C134" t="str">
            <v>UN</v>
          </cell>
        </row>
        <row r="135">
          <cell r="A135" t="str">
            <v>COCA COLA ZERO 1.75</v>
          </cell>
          <cell r="B135" t="str">
            <v>COCAZ1</v>
          </cell>
          <cell r="C135" t="str">
            <v>UN</v>
          </cell>
        </row>
        <row r="136">
          <cell r="A136" t="str">
            <v>COCA COLA ZERO VIDRIO</v>
          </cell>
          <cell r="B136" t="str">
            <v>COCVIZ</v>
          </cell>
          <cell r="C136" t="str">
            <v>UN</v>
          </cell>
        </row>
        <row r="137">
          <cell r="A137" t="str">
            <v>COCA LIGHT LATA 354CC</v>
          </cell>
          <cell r="B137" t="str">
            <v>COCLIL</v>
          </cell>
          <cell r="C137" t="str">
            <v>UN</v>
          </cell>
        </row>
        <row r="138">
          <cell r="A138" t="str">
            <v>COCA LIGHT LATA 473CC</v>
          </cell>
          <cell r="B138" t="str">
            <v>COCO4</v>
          </cell>
          <cell r="C138" t="str">
            <v>UN</v>
          </cell>
        </row>
        <row r="139">
          <cell r="A139" t="str">
            <v>COCA ZERO LATA 354CC</v>
          </cell>
          <cell r="B139" t="str">
            <v>COCZEL</v>
          </cell>
          <cell r="C139" t="str">
            <v>UN</v>
          </cell>
        </row>
        <row r="140">
          <cell r="A140" t="str">
            <v>COGNAC HENNESY VS 1.5LT</v>
          </cell>
          <cell r="B140" t="str">
            <v>COGHEN</v>
          </cell>
          <cell r="C140" t="str">
            <v>UN</v>
          </cell>
        </row>
        <row r="141">
          <cell r="A141" t="str">
            <v>COGNAC HENNESY VS 700CC</v>
          </cell>
          <cell r="B141" t="str">
            <v>COGHEV</v>
          </cell>
          <cell r="C141" t="str">
            <v>UN</v>
          </cell>
        </row>
        <row r="142">
          <cell r="A142" t="str">
            <v>COGNAC HENNESY VSOP 750CC</v>
          </cell>
          <cell r="B142" t="str">
            <v>COGHVS</v>
          </cell>
          <cell r="C142" t="str">
            <v>UN</v>
          </cell>
        </row>
        <row r="143">
          <cell r="A143" t="str">
            <v>COGNAC RESERVA SAN JUAN</v>
          </cell>
          <cell r="B143" t="str">
            <v>COGSJU</v>
          </cell>
          <cell r="C143" t="str">
            <v>UN</v>
          </cell>
        </row>
        <row r="144">
          <cell r="A144" t="str">
            <v>COPONES GIN</v>
          </cell>
          <cell r="B144" t="str">
            <v>COPONGIN</v>
          </cell>
          <cell r="C144" t="str">
            <v>UN</v>
          </cell>
        </row>
        <row r="145">
          <cell r="A145" t="str">
            <v>DOM PER BLANC VINT 2008 MAG AF</v>
          </cell>
          <cell r="B145" t="str">
            <v>DPBV08AFK</v>
          </cell>
          <cell r="C145" t="str">
            <v>UN</v>
          </cell>
        </row>
        <row r="146">
          <cell r="A146" t="str">
            <v>DOM PER BLANC VINT 2008 MAGNUM</v>
          </cell>
          <cell r="B146" t="str">
            <v>DPBV08</v>
          </cell>
          <cell r="C146" t="str">
            <v>UN</v>
          </cell>
        </row>
        <row r="147">
          <cell r="A147" t="str">
            <v>DOM PER BLANC VINTAGE 2010</v>
          </cell>
          <cell r="B147" t="str">
            <v>DOMPVB</v>
          </cell>
          <cell r="C147" t="str">
            <v>UN</v>
          </cell>
        </row>
        <row r="148">
          <cell r="A148" t="str">
            <v>DOM PERIG LUMINOUS LABEL 2010</v>
          </cell>
          <cell r="B148" t="str">
            <v>DOMPLL</v>
          </cell>
          <cell r="C148" t="str">
            <v>UN</v>
          </cell>
        </row>
        <row r="149">
          <cell r="A149" t="str">
            <v>DOM PERIGNON P2 VINTAGE 2002</v>
          </cell>
          <cell r="B149" t="str">
            <v>DOMPP2</v>
          </cell>
          <cell r="C149" t="str">
            <v>UN</v>
          </cell>
        </row>
        <row r="150">
          <cell r="A150" t="str">
            <v>DOM PERIGNON ROSE VINTAGE 2005</v>
          </cell>
          <cell r="B150" t="str">
            <v>DOMPRV</v>
          </cell>
          <cell r="C150" t="str">
            <v>UN</v>
          </cell>
        </row>
        <row r="151">
          <cell r="A151" t="str">
            <v>DOMAINE EXTRA BRUT 750CC</v>
          </cell>
          <cell r="B151" t="str">
            <v>DOMEB</v>
          </cell>
          <cell r="C151" t="str">
            <v>UN</v>
          </cell>
        </row>
        <row r="152">
          <cell r="A152" t="str">
            <v>DR LEMON LIMON LATA 473CC</v>
          </cell>
          <cell r="B152" t="str">
            <v>DRLEML</v>
          </cell>
          <cell r="C152" t="str">
            <v>UN</v>
          </cell>
        </row>
        <row r="153">
          <cell r="A153" t="str">
            <v>DR LEMON MOJITO LATA 473CC</v>
          </cell>
          <cell r="B153" t="str">
            <v>DRLEMM</v>
          </cell>
          <cell r="C153" t="str">
            <v>UN</v>
          </cell>
        </row>
        <row r="154">
          <cell r="A154" t="str">
            <v>DR LEMON VODKA LATA 473CC</v>
          </cell>
          <cell r="B154" t="str">
            <v>DRLEMV</v>
          </cell>
          <cell r="C154" t="str">
            <v>UN</v>
          </cell>
        </row>
        <row r="155">
          <cell r="A155" t="str">
            <v>DR LEMON VODKA POM LATA 473CC</v>
          </cell>
          <cell r="B155" t="str">
            <v>DRLEVP</v>
          </cell>
          <cell r="C155" t="str">
            <v>UN</v>
          </cell>
        </row>
        <row r="156">
          <cell r="A156" t="str">
            <v>DRESSING FLORES DE SAUCO</v>
          </cell>
          <cell r="B156" t="str">
            <v>DRESSSAUCO</v>
          </cell>
          <cell r="C156" t="str">
            <v>UN</v>
          </cell>
        </row>
        <row r="157">
          <cell r="A157" t="str">
            <v>DV CATENA NATURE 750CC</v>
          </cell>
          <cell r="B157" t="str">
            <v>DVCANA</v>
          </cell>
          <cell r="C157" t="str">
            <v>UN</v>
          </cell>
        </row>
        <row r="158">
          <cell r="A158" t="str">
            <v>DV CATENA PINOT</v>
          </cell>
          <cell r="B158" t="str">
            <v>DVCAPI</v>
          </cell>
          <cell r="C158" t="str">
            <v>UN</v>
          </cell>
        </row>
        <row r="159">
          <cell r="A159" t="str">
            <v>FANTA LATA</v>
          </cell>
          <cell r="B159" t="str">
            <v>FANLAT</v>
          </cell>
          <cell r="C159" t="str">
            <v>UN</v>
          </cell>
        </row>
        <row r="160">
          <cell r="A160" t="str">
            <v>FERNET BRANCA 1L</v>
          </cell>
          <cell r="B160" t="str">
            <v>FERBRL</v>
          </cell>
          <cell r="C160" t="str">
            <v>UN</v>
          </cell>
        </row>
        <row r="161">
          <cell r="A161" t="str">
            <v>FERNET BRANCA 1LSINCARGO</v>
          </cell>
          <cell r="B161" t="str">
            <v>FERBRLSC</v>
          </cell>
          <cell r="C161" t="str">
            <v>UN</v>
          </cell>
        </row>
        <row r="162">
          <cell r="A162" t="str">
            <v>FERNET BRANCA 750CC</v>
          </cell>
          <cell r="B162" t="str">
            <v>FERBRA</v>
          </cell>
          <cell r="C162" t="str">
            <v>UN</v>
          </cell>
        </row>
        <row r="163">
          <cell r="A163" t="str">
            <v>FERNET BRANCA MENTA 750CC</v>
          </cell>
          <cell r="B163" t="str">
            <v>FERBRM</v>
          </cell>
          <cell r="C163" t="str">
            <v>UN</v>
          </cell>
        </row>
        <row r="164">
          <cell r="A164" t="str">
            <v>FERNET BRANCA MENTA 750CC Sin cargo</v>
          </cell>
          <cell r="B164" t="str">
            <v>FERBRMSC</v>
          </cell>
          <cell r="C164" t="str">
            <v>UN</v>
          </cell>
        </row>
        <row r="165">
          <cell r="A165" t="str">
            <v>FERNET BUHERO NEGRO 700CC</v>
          </cell>
          <cell r="B165" t="str">
            <v>FERBUN</v>
          </cell>
          <cell r="C165" t="str">
            <v>UN</v>
          </cell>
        </row>
        <row r="166">
          <cell r="A166" t="str">
            <v>FIORE</v>
          </cell>
          <cell r="B166" t="str">
            <v>FIORE</v>
          </cell>
          <cell r="C166" t="str">
            <v>UN</v>
          </cell>
        </row>
        <row r="167">
          <cell r="A167" t="str">
            <v>GIN AMAZONIAN 750CC</v>
          </cell>
          <cell r="B167" t="str">
            <v>GINAMA</v>
          </cell>
          <cell r="C167" t="str">
            <v>UN</v>
          </cell>
        </row>
        <row r="168">
          <cell r="A168" t="str">
            <v>GIN BATHTUB</v>
          </cell>
          <cell r="B168" t="str">
            <v>GINBAT</v>
          </cell>
          <cell r="C168" t="str">
            <v>UN</v>
          </cell>
        </row>
        <row r="169">
          <cell r="A169" t="str">
            <v>GIN BEEFEATER 1LT</v>
          </cell>
          <cell r="B169" t="str">
            <v>GINBE1</v>
          </cell>
          <cell r="C169" t="str">
            <v>UN</v>
          </cell>
        </row>
        <row r="170">
          <cell r="A170" t="str">
            <v>GIN BEEFEATER 24 700CC</v>
          </cell>
          <cell r="B170" t="str">
            <v>GINB24</v>
          </cell>
          <cell r="C170" t="str">
            <v>UN</v>
          </cell>
        </row>
        <row r="171">
          <cell r="A171" t="str">
            <v>GIN BEEFEATER 700CC</v>
          </cell>
          <cell r="B171" t="str">
            <v>GINBEE</v>
          </cell>
          <cell r="C171" t="str">
            <v>UN</v>
          </cell>
        </row>
        <row r="172">
          <cell r="A172" t="str">
            <v>GIN BEEFEATER BLOOD ORANGE</v>
          </cell>
          <cell r="B172" t="str">
            <v>GINBEF</v>
          </cell>
          <cell r="C172" t="str">
            <v>UN</v>
          </cell>
        </row>
        <row r="173">
          <cell r="A173" t="str">
            <v>GIN BEEFEATER PINK 700CC</v>
          </cell>
          <cell r="B173" t="str">
            <v>GINBEEP</v>
          </cell>
          <cell r="C173" t="str">
            <v>UN</v>
          </cell>
        </row>
        <row r="174">
          <cell r="A174" t="str">
            <v>GIN BOLS</v>
          </cell>
          <cell r="B174" t="str">
            <v>GINBOL</v>
          </cell>
          <cell r="C174" t="str">
            <v>UN</v>
          </cell>
        </row>
        <row r="175">
          <cell r="A175" t="str">
            <v>GIN BOMBAY 750CC</v>
          </cell>
          <cell r="B175" t="str">
            <v>GINBOM</v>
          </cell>
          <cell r="C175" t="str">
            <v>UN</v>
          </cell>
        </row>
        <row r="176">
          <cell r="A176" t="str">
            <v>GIN BOMBAY BRAMBLE 700c</v>
          </cell>
          <cell r="B176" t="str">
            <v>GIBOBR</v>
          </cell>
          <cell r="C176" t="str">
            <v>UN</v>
          </cell>
        </row>
        <row r="177">
          <cell r="A177" t="str">
            <v>GIN BRIGHTON 700CC</v>
          </cell>
          <cell r="B177" t="str">
            <v>GINBRI</v>
          </cell>
          <cell r="C177" t="str">
            <v>UN</v>
          </cell>
        </row>
        <row r="178">
          <cell r="A178" t="str">
            <v>GIN BROCKERS 700CC</v>
          </cell>
          <cell r="B178" t="str">
            <v>GINBRO</v>
          </cell>
          <cell r="C178" t="str">
            <v>UN</v>
          </cell>
        </row>
        <row r="179">
          <cell r="A179" t="str">
            <v>GIN BROOKIES</v>
          </cell>
          <cell r="B179" t="str">
            <v>GIBROO</v>
          </cell>
          <cell r="C179" t="str">
            <v>UN</v>
          </cell>
        </row>
        <row r="180">
          <cell r="A180" t="str">
            <v>GIN BROOKIES SLOW</v>
          </cell>
          <cell r="B180" t="str">
            <v>GINBRS</v>
          </cell>
          <cell r="C180" t="str">
            <v>UN</v>
          </cell>
        </row>
        <row r="181">
          <cell r="A181" t="str">
            <v>GIN BROOKLYN</v>
          </cell>
          <cell r="B181" t="str">
            <v>GINBRK</v>
          </cell>
          <cell r="C181" t="str">
            <v>UN</v>
          </cell>
        </row>
        <row r="182">
          <cell r="A182" t="str">
            <v>GIN BULLDOG 700CC</v>
          </cell>
          <cell r="B182" t="str">
            <v>GINBUL</v>
          </cell>
          <cell r="C182" t="str">
            <v>UN</v>
          </cell>
        </row>
        <row r="183">
          <cell r="A183" t="str">
            <v>GIN CITADELLE</v>
          </cell>
          <cell r="B183" t="str">
            <v>GINCIT</v>
          </cell>
          <cell r="C183" t="str">
            <v>UN</v>
          </cell>
        </row>
        <row r="184">
          <cell r="A184" t="str">
            <v>GIN CUBICAL</v>
          </cell>
          <cell r="B184" t="str">
            <v>GINCUB</v>
          </cell>
          <cell r="C184" t="str">
            <v>UN</v>
          </cell>
        </row>
        <row r="185">
          <cell r="A185" t="str">
            <v>GIN DRY MONKEY 500CC</v>
          </cell>
          <cell r="B185" t="str">
            <v>GINDRY</v>
          </cell>
          <cell r="C185" t="str">
            <v>UN</v>
          </cell>
        </row>
        <row r="186">
          <cell r="A186" t="str">
            <v>GIN EL NORDES</v>
          </cell>
          <cell r="B186" t="str">
            <v>GINNOR</v>
          </cell>
          <cell r="C186" t="str">
            <v>UN</v>
          </cell>
        </row>
        <row r="187">
          <cell r="A187" t="str">
            <v>GIN FIFTY POUNDS</v>
          </cell>
          <cell r="B187" t="str">
            <v>GINFIF</v>
          </cell>
          <cell r="C187" t="str">
            <v>UN</v>
          </cell>
        </row>
        <row r="188">
          <cell r="A188" t="str">
            <v>GIN GORDONS 700CC</v>
          </cell>
          <cell r="B188" t="str">
            <v>GINGOR</v>
          </cell>
          <cell r="C188" t="str">
            <v>UN</v>
          </cell>
        </row>
        <row r="189">
          <cell r="A189" t="str">
            <v>GIN GVINE</v>
          </cell>
          <cell r="B189" t="str">
            <v>GINGVI</v>
          </cell>
          <cell r="C189" t="str">
            <v>UN</v>
          </cell>
        </row>
        <row r="190">
          <cell r="A190" t="str">
            <v>GIN HASWELL</v>
          </cell>
          <cell r="B190" t="str">
            <v>GINHAS</v>
          </cell>
          <cell r="C190" t="str">
            <v>UN</v>
          </cell>
        </row>
        <row r="191">
          <cell r="A191" t="str">
            <v>GIN HENDRICKS 700CC</v>
          </cell>
          <cell r="B191" t="str">
            <v>GINHEN</v>
          </cell>
          <cell r="C191" t="str">
            <v>UN</v>
          </cell>
        </row>
        <row r="192">
          <cell r="A192" t="str">
            <v>GIN INVERNADERO 750CC</v>
          </cell>
          <cell r="B192" t="str">
            <v>GINI7</v>
          </cell>
          <cell r="C192" t="str">
            <v>UN</v>
          </cell>
        </row>
        <row r="193">
          <cell r="A193" t="str">
            <v>GIN INVERNADERO BAG</v>
          </cell>
          <cell r="B193" t="str">
            <v>GININV</v>
          </cell>
          <cell r="C193" t="str">
            <v>UN</v>
          </cell>
        </row>
        <row r="194">
          <cell r="A194" t="str">
            <v>GIN JINZU</v>
          </cell>
          <cell r="B194" t="str">
            <v>GINJIN</v>
          </cell>
          <cell r="C194" t="str">
            <v>UN</v>
          </cell>
        </row>
        <row r="195">
          <cell r="A195" t="str">
            <v>GIN KI NO BI</v>
          </cell>
          <cell r="B195" t="str">
            <v>GINKIN</v>
          </cell>
          <cell r="C195" t="str">
            <v>UN</v>
          </cell>
        </row>
        <row r="196">
          <cell r="A196" t="str">
            <v>GIN LARIOS 750CC</v>
          </cell>
          <cell r="B196" t="str">
            <v>GINLAR</v>
          </cell>
          <cell r="C196" t="str">
            <v>UN</v>
          </cell>
        </row>
        <row r="197">
          <cell r="A197" t="str">
            <v>GIN LE TRIBUTE 700C</v>
          </cell>
          <cell r="B197" t="str">
            <v>GINTRI</v>
          </cell>
          <cell r="C197" t="str">
            <v>UN</v>
          </cell>
        </row>
        <row r="198">
          <cell r="A198" t="str">
            <v>GIN MALFY 700CC</v>
          </cell>
          <cell r="B198" t="str">
            <v>GINMAL</v>
          </cell>
          <cell r="C198" t="str">
            <v>UN</v>
          </cell>
        </row>
        <row r="199">
          <cell r="A199" t="str">
            <v>GIN MALFY LIMONE 700CC</v>
          </cell>
          <cell r="B199" t="str">
            <v>GINMAI</v>
          </cell>
          <cell r="C199" t="str">
            <v>UN</v>
          </cell>
        </row>
        <row r="200">
          <cell r="A200" t="str">
            <v>GIN MALFY PINK 700CC</v>
          </cell>
          <cell r="B200" t="str">
            <v>GINMAP</v>
          </cell>
          <cell r="C200" t="str">
            <v>UN</v>
          </cell>
        </row>
        <row r="201">
          <cell r="A201" t="str">
            <v>GIN MARE 700CC</v>
          </cell>
          <cell r="B201" t="str">
            <v>GINMAR</v>
          </cell>
          <cell r="C201" t="str">
            <v>UN</v>
          </cell>
        </row>
        <row r="202">
          <cell r="A202" t="str">
            <v>GIN MARTIN MILLER 700CC</v>
          </cell>
          <cell r="B202" t="str">
            <v>GINMAM</v>
          </cell>
          <cell r="C202" t="str">
            <v>UN</v>
          </cell>
        </row>
        <row r="203">
          <cell r="A203" t="str">
            <v>GIN MOM ROYAL SMOOTHNESS 700CC</v>
          </cell>
          <cell r="B203" t="str">
            <v>GINMOM</v>
          </cell>
          <cell r="C203" t="str">
            <v>UN</v>
          </cell>
        </row>
        <row r="204">
          <cell r="A204" t="str">
            <v>GIN RIDER</v>
          </cell>
          <cell r="B204" t="str">
            <v>GINRID</v>
          </cell>
          <cell r="C204" t="str">
            <v>UN</v>
          </cell>
        </row>
        <row r="205">
          <cell r="A205" t="str">
            <v>GIN ROKU</v>
          </cell>
          <cell r="B205" t="str">
            <v>GINROK</v>
          </cell>
          <cell r="C205" t="str">
            <v>UN</v>
          </cell>
        </row>
        <row r="206">
          <cell r="A206" t="str">
            <v>GIN SCAPEGRACE</v>
          </cell>
          <cell r="B206" t="str">
            <v>GINSCA</v>
          </cell>
          <cell r="C206" t="str">
            <v>UN</v>
          </cell>
        </row>
        <row r="207">
          <cell r="A207" t="str">
            <v>GIN SIPSMITH</v>
          </cell>
          <cell r="B207" t="str">
            <v>GINSIP</v>
          </cell>
          <cell r="C207" t="str">
            <v>UN</v>
          </cell>
        </row>
        <row r="208">
          <cell r="A208" t="str">
            <v>GIN SPIRITO BLU 700CC</v>
          </cell>
          <cell r="B208" t="str">
            <v>GINSPI</v>
          </cell>
          <cell r="C208" t="str">
            <v>UN</v>
          </cell>
        </row>
        <row r="209">
          <cell r="A209" t="str">
            <v>GIN STAR OF BOMBAY</v>
          </cell>
          <cell r="B209" t="str">
            <v>GINBOS</v>
          </cell>
          <cell r="C209" t="str">
            <v>UN</v>
          </cell>
        </row>
        <row r="210">
          <cell r="A210" t="str">
            <v>GIN TANQUERAY 700CC</v>
          </cell>
          <cell r="B210" t="str">
            <v>GITAN</v>
          </cell>
          <cell r="C210" t="str">
            <v>UN</v>
          </cell>
        </row>
        <row r="211">
          <cell r="A211" t="str">
            <v>GIN TANQUERAY ROYALE 700CC</v>
          </cell>
          <cell r="B211" t="str">
            <v>GINTAR</v>
          </cell>
          <cell r="C211" t="str">
            <v>UN</v>
          </cell>
        </row>
        <row r="212">
          <cell r="A212" t="str">
            <v>GIN TANQUERAY SEVILLA 700C</v>
          </cell>
          <cell r="B212" t="str">
            <v>GINTAS</v>
          </cell>
          <cell r="C212" t="str">
            <v>UN</v>
          </cell>
        </row>
        <row r="213">
          <cell r="A213" t="str">
            <v>GIN THE BOTANIST 700CC</v>
          </cell>
          <cell r="B213" t="str">
            <v>GINBOT</v>
          </cell>
          <cell r="C213" t="str">
            <v>UN</v>
          </cell>
        </row>
        <row r="214">
          <cell r="A214" t="str">
            <v>GIN TONIC INV BARRIL X 50LTS</v>
          </cell>
          <cell r="B214" t="str">
            <v>GINI50</v>
          </cell>
          <cell r="C214" t="str">
            <v>UN</v>
          </cell>
        </row>
        <row r="215">
          <cell r="A215" t="str">
            <v>GRAPPA CANDOLINI</v>
          </cell>
          <cell r="B215" t="str">
            <v>GRACAN</v>
          </cell>
          <cell r="C215" t="str">
            <v>UN</v>
          </cell>
        </row>
        <row r="216">
          <cell r="A216" t="str">
            <v>HESPERIDINA 1LT</v>
          </cell>
          <cell r="B216" t="str">
            <v>HESPE1</v>
          </cell>
          <cell r="C216" t="str">
            <v>UN</v>
          </cell>
        </row>
        <row r="217">
          <cell r="A217" t="str">
            <v>HESPERIDINA 750CC</v>
          </cell>
          <cell r="B217" t="str">
            <v>HESPER</v>
          </cell>
          <cell r="C217" t="str">
            <v>UN</v>
          </cell>
        </row>
        <row r="218">
          <cell r="A218" t="str">
            <v>HIELO CUBO 40/40</v>
          </cell>
          <cell r="B218" t="str">
            <v>HIEC40</v>
          </cell>
          <cell r="C218" t="str">
            <v>UN</v>
          </cell>
        </row>
        <row r="219">
          <cell r="A219" t="str">
            <v>HIELO CUBO 50/50</v>
          </cell>
          <cell r="B219" t="str">
            <v>HIEC50</v>
          </cell>
          <cell r="C219" t="str">
            <v>UN</v>
          </cell>
        </row>
        <row r="220">
          <cell r="A220" t="str">
            <v>HIELO EN BOLSA</v>
          </cell>
          <cell r="B220" t="str">
            <v>HIEBOL</v>
          </cell>
          <cell r="C220" t="str">
            <v>KG</v>
          </cell>
        </row>
        <row r="221">
          <cell r="A221" t="str">
            <v>HIELO LINGOTE</v>
          </cell>
          <cell r="B221" t="str">
            <v>HIELIN</v>
          </cell>
          <cell r="C221" t="str">
            <v>UN</v>
          </cell>
        </row>
        <row r="222">
          <cell r="A222" t="str">
            <v>HIELO LINGOTE XL</v>
          </cell>
          <cell r="B222" t="str">
            <v>HIELIX</v>
          </cell>
          <cell r="C222" t="str">
            <v>UN</v>
          </cell>
        </row>
        <row r="223">
          <cell r="A223" t="str">
            <v>JUGO DEL VALLE NARANJA-Sin Cargo</v>
          </cell>
          <cell r="B223" t="str">
            <v>JUGODVNARSC</v>
          </cell>
          <cell r="C223" t="str">
            <v>UN</v>
          </cell>
        </row>
        <row r="224">
          <cell r="A224" t="str">
            <v>JINZU</v>
          </cell>
          <cell r="B224" t="str">
            <v>JINZ</v>
          </cell>
          <cell r="C224" t="str">
            <v>UN</v>
          </cell>
        </row>
        <row r="225">
          <cell r="A225" t="str">
            <v>KRUG GRANDE CUVÉE 168 EDITION</v>
          </cell>
          <cell r="B225" t="str">
            <v>KGC168</v>
          </cell>
          <cell r="C225" t="str">
            <v>UN</v>
          </cell>
        </row>
        <row r="226">
          <cell r="A226" t="str">
            <v>LICOR 43 750CC</v>
          </cell>
          <cell r="B226" t="str">
            <v>LIC43</v>
          </cell>
          <cell r="C226" t="str">
            <v>UN</v>
          </cell>
        </row>
        <row r="227">
          <cell r="A227" t="str">
            <v>LICOR ABSENTA VAN GOGH</v>
          </cell>
          <cell r="B227" t="str">
            <v>LICABS</v>
          </cell>
          <cell r="C227" t="str">
            <v>UN</v>
          </cell>
        </row>
        <row r="228">
          <cell r="A228" t="str">
            <v>LICOR AMARETO DISARONO</v>
          </cell>
          <cell r="B228" t="str">
            <v>AMADIS</v>
          </cell>
          <cell r="C228" t="str">
            <v>UN</v>
          </cell>
        </row>
        <row r="229">
          <cell r="A229" t="str">
            <v>LICOR AMARETTO</v>
          </cell>
          <cell r="B229" t="str">
            <v>AMARE</v>
          </cell>
          <cell r="C229" t="str">
            <v>UN</v>
          </cell>
        </row>
        <row r="230">
          <cell r="A230" t="str">
            <v>LICOR AMARO DIL CAPO</v>
          </cell>
          <cell r="B230" t="str">
            <v>AMADIC</v>
          </cell>
          <cell r="C230" t="str">
            <v>UN</v>
          </cell>
        </row>
        <row r="231">
          <cell r="A231" t="str">
            <v>LICOR AMARO MONTENEGRO</v>
          </cell>
          <cell r="B231" t="str">
            <v>AMAMON</v>
          </cell>
          <cell r="C231" t="str">
            <v>UN</v>
          </cell>
        </row>
        <row r="232">
          <cell r="A232" t="str">
            <v>LICOR BAILEYS 750CC</v>
          </cell>
          <cell r="B232" t="str">
            <v>LICBAI</v>
          </cell>
          <cell r="C232" t="str">
            <v>UN</v>
          </cell>
        </row>
        <row r="233">
          <cell r="A233" t="str">
            <v>LICOR BORGHETTI</v>
          </cell>
          <cell r="B233" t="str">
            <v>BORGHE</v>
          </cell>
          <cell r="C233" t="str">
            <v>UN</v>
          </cell>
        </row>
        <row r="234">
          <cell r="A234" t="str">
            <v>LICOR COINTREAU</v>
          </cell>
          <cell r="B234" t="str">
            <v>CONTRE</v>
          </cell>
          <cell r="C234" t="str">
            <v>UN</v>
          </cell>
        </row>
        <row r="235">
          <cell r="A235" t="str">
            <v>LICOR CRISTALINO</v>
          </cell>
          <cell r="B235" t="str">
            <v>LICCRI</v>
          </cell>
          <cell r="C235" t="str">
            <v>UN</v>
          </cell>
        </row>
        <row r="236">
          <cell r="A236" t="str">
            <v>LICOR DE CASSIS</v>
          </cell>
          <cell r="B236" t="str">
            <v>LICCAS</v>
          </cell>
          <cell r="C236" t="str">
            <v>UN</v>
          </cell>
        </row>
        <row r="237">
          <cell r="A237" t="str">
            <v>LICOR DE MANZANA</v>
          </cell>
          <cell r="B237" t="str">
            <v>LICMAN</v>
          </cell>
          <cell r="C237" t="str">
            <v>UN</v>
          </cell>
        </row>
        <row r="238">
          <cell r="A238" t="str">
            <v>LICOR DRAMBUIE 750CC</v>
          </cell>
          <cell r="B238" t="str">
            <v>LICDRA</v>
          </cell>
          <cell r="C238" t="str">
            <v>UN</v>
          </cell>
        </row>
        <row r="239">
          <cell r="A239" t="str">
            <v>LICOR ESPUMOSO NUVO</v>
          </cell>
          <cell r="B239" t="str">
            <v>LICESN</v>
          </cell>
          <cell r="C239" t="str">
            <v>UN</v>
          </cell>
        </row>
        <row r="240">
          <cell r="A240" t="str">
            <v>LICOR FRANGELICO 750CC</v>
          </cell>
          <cell r="B240" t="str">
            <v>LICFRA</v>
          </cell>
          <cell r="C240" t="str">
            <v>UN</v>
          </cell>
        </row>
        <row r="241">
          <cell r="A241" t="str">
            <v>LICOR GOLDEN 750CC</v>
          </cell>
          <cell r="B241" t="str">
            <v>LICGOL</v>
          </cell>
          <cell r="C241" t="str">
            <v>UN</v>
          </cell>
        </row>
        <row r="242">
          <cell r="A242" t="str">
            <v>LICOR GRAND MARNIER</v>
          </cell>
          <cell r="B242" t="str">
            <v>GRAMAR</v>
          </cell>
          <cell r="C242" t="str">
            <v>UN</v>
          </cell>
        </row>
        <row r="243">
          <cell r="A243" t="str">
            <v>LICOR KAHLUA</v>
          </cell>
          <cell r="B243" t="str">
            <v>LICKAL</v>
          </cell>
          <cell r="C243" t="str">
            <v>UN</v>
          </cell>
        </row>
        <row r="244">
          <cell r="A244" t="str">
            <v>LICOR LEGUI 750CC</v>
          </cell>
          <cell r="B244" t="str">
            <v>LICLEG</v>
          </cell>
          <cell r="C244" t="str">
            <v>UN</v>
          </cell>
        </row>
        <row r="245">
          <cell r="A245" t="str">
            <v>LICOR LIMONCELLO LUXARDO</v>
          </cell>
          <cell r="B245" t="str">
            <v>LILILU</v>
          </cell>
          <cell r="C245" t="str">
            <v>UN</v>
          </cell>
        </row>
        <row r="246">
          <cell r="A246" t="str">
            <v>LICOR LIMONCELLO STREGA</v>
          </cell>
          <cell r="B246" t="str">
            <v>LILIST</v>
          </cell>
          <cell r="C246" t="str">
            <v>UN</v>
          </cell>
        </row>
        <row r="247">
          <cell r="A247" t="str">
            <v>LICOR LIMONCELLO TRES PLUMAS</v>
          </cell>
          <cell r="B247" t="str">
            <v>LICLTP</v>
          </cell>
          <cell r="C247" t="str">
            <v>UN</v>
          </cell>
        </row>
        <row r="248">
          <cell r="A248" t="str">
            <v>LICOR MALIBU</v>
          </cell>
          <cell r="B248" t="str">
            <v>LICMAL</v>
          </cell>
          <cell r="C248" t="str">
            <v>UN</v>
          </cell>
        </row>
        <row r="249">
          <cell r="A249" t="str">
            <v>LICOR MARRASCHINO LUXARDO</v>
          </cell>
          <cell r="B249" t="str">
            <v>LICMLU</v>
          </cell>
          <cell r="C249" t="str">
            <v>UN</v>
          </cell>
        </row>
        <row r="250">
          <cell r="A250" t="str">
            <v>LICOR NAPOLEON MANDARINA</v>
          </cell>
          <cell r="B250" t="str">
            <v>LICNAM</v>
          </cell>
          <cell r="C250" t="str">
            <v>UN</v>
          </cell>
        </row>
        <row r="251">
          <cell r="A251" t="str">
            <v>LICOR PETERS MARRASCHINO 750CC</v>
          </cell>
          <cell r="B251" t="str">
            <v>LICPEM</v>
          </cell>
          <cell r="C251" t="str">
            <v>UN</v>
          </cell>
        </row>
        <row r="252">
          <cell r="A252" t="str">
            <v>LICOR PIMMS 750CC</v>
          </cell>
          <cell r="B252" t="str">
            <v>LICPIM</v>
          </cell>
          <cell r="C252" t="str">
            <v>UN</v>
          </cell>
        </row>
        <row r="253">
          <cell r="A253" t="str">
            <v>LICOR SAINT GERMAN</v>
          </cell>
          <cell r="B253" t="str">
            <v>LICSAI</v>
          </cell>
          <cell r="C253" t="str">
            <v>UN</v>
          </cell>
        </row>
        <row r="254">
          <cell r="A254" t="str">
            <v>LICOR SAMBUCA LUXARDO 750CC</v>
          </cell>
          <cell r="B254" t="str">
            <v>LICSAL</v>
          </cell>
          <cell r="C254" t="str">
            <v>UN</v>
          </cell>
        </row>
        <row r="255">
          <cell r="A255" t="str">
            <v>LICOR STREGA 750CC</v>
          </cell>
          <cell r="B255" t="str">
            <v>LICSTR</v>
          </cell>
          <cell r="C255" t="str">
            <v>UN</v>
          </cell>
        </row>
        <row r="256">
          <cell r="A256" t="str">
            <v>LICOR STREGA 750CC Sin cargo</v>
          </cell>
          <cell r="B256" t="str">
            <v>LICSTRSC</v>
          </cell>
          <cell r="C256" t="str">
            <v>UN</v>
          </cell>
        </row>
        <row r="257">
          <cell r="A257" t="str">
            <v>LICOR TRES PLUMAS</v>
          </cell>
          <cell r="B257" t="str">
            <v>LICTRP</v>
          </cell>
          <cell r="C257" t="str">
            <v>UN</v>
          </cell>
        </row>
        <row r="258">
          <cell r="A258" t="str">
            <v>LPQTP SPARKLINK WINE</v>
          </cell>
          <cell r="B258" t="str">
            <v>LPQTP</v>
          </cell>
          <cell r="C258" t="str">
            <v>UN</v>
          </cell>
        </row>
        <row r="259">
          <cell r="A259" t="str">
            <v>MI GRAN RESERVA FDM</v>
          </cell>
          <cell r="B259" t="str">
            <v>GRARES</v>
          </cell>
          <cell r="C259" t="str">
            <v>UN</v>
          </cell>
        </row>
        <row r="260">
          <cell r="A260" t="str">
            <v>MI SPECIAL BLEND</v>
          </cell>
          <cell r="B260" t="str">
            <v>SPEBLE</v>
          </cell>
          <cell r="C260" t="str">
            <v>UN</v>
          </cell>
        </row>
        <row r="261">
          <cell r="A261" t="str">
            <v>MIRINDA VIDRIO</v>
          </cell>
          <cell r="B261" t="str">
            <v>MIRVID</v>
          </cell>
          <cell r="C261" t="str">
            <v>UN</v>
          </cell>
        </row>
        <row r="262">
          <cell r="A262" t="str">
            <v>MIRINDA LATA 354</v>
          </cell>
          <cell r="B262" t="str">
            <v>MIRLATA</v>
          </cell>
          <cell r="C262" t="str">
            <v>UN</v>
          </cell>
        </row>
        <row r="263">
          <cell r="A263" t="str">
            <v>MIRINDA LATA 354 Sin cargo</v>
          </cell>
          <cell r="B263" t="str">
            <v>MIRLATASC</v>
          </cell>
          <cell r="C263" t="str">
            <v>UN</v>
          </cell>
        </row>
        <row r="264">
          <cell r="A264" t="str">
            <v>MOET GOLD 750CC</v>
          </cell>
          <cell r="B264" t="str">
            <v>CHAMOG</v>
          </cell>
          <cell r="C264" t="str">
            <v>UN</v>
          </cell>
        </row>
        <row r="265">
          <cell r="A265" t="str">
            <v>MOET ICE IMP 750C</v>
          </cell>
          <cell r="B265" t="str">
            <v>CHAMIM</v>
          </cell>
          <cell r="C265" t="str">
            <v>UN</v>
          </cell>
        </row>
        <row r="266">
          <cell r="A266" t="str">
            <v>MOET IMPERIAL 750CC</v>
          </cell>
          <cell r="B266" t="str">
            <v>CHAIMP</v>
          </cell>
          <cell r="C266" t="str">
            <v>UN</v>
          </cell>
        </row>
        <row r="267">
          <cell r="A267" t="str">
            <v>MOET MCIII 750CC</v>
          </cell>
          <cell r="B267" t="str">
            <v>CHAMMC</v>
          </cell>
          <cell r="C267" t="str">
            <v>UN</v>
          </cell>
        </row>
        <row r="268">
          <cell r="A268" t="str">
            <v>MOET ROSE IMP 750CC</v>
          </cell>
          <cell r="B268" t="str">
            <v>CHAMRI</v>
          </cell>
          <cell r="C268" t="str">
            <v>UN</v>
          </cell>
        </row>
        <row r="269">
          <cell r="A269" t="str">
            <v>MUMM CUVEE EXTRA BRUT 750CC</v>
          </cell>
          <cell r="B269" t="str">
            <v>MUMEB</v>
          </cell>
          <cell r="C269" t="str">
            <v>UN</v>
          </cell>
        </row>
        <row r="270">
          <cell r="A270" t="str">
            <v>MUMM GH ROSE</v>
          </cell>
          <cell r="B270" t="str">
            <v>MUMGH</v>
          </cell>
          <cell r="C270" t="str">
            <v>UN</v>
          </cell>
        </row>
        <row r="271">
          <cell r="A271" t="str">
            <v>MUMM LEGER SPRITZ 750CC</v>
          </cell>
          <cell r="B271" t="str">
            <v>MUMSP</v>
          </cell>
          <cell r="C271" t="str">
            <v>UN</v>
          </cell>
        </row>
        <row r="272">
          <cell r="A272" t="str">
            <v>Novecento Extra brut 750CC</v>
          </cell>
          <cell r="B272" t="str">
            <v>NOVE750</v>
          </cell>
          <cell r="C272" t="str">
            <v>UN</v>
          </cell>
        </row>
        <row r="273">
          <cell r="A273" t="str">
            <v>Novecento Sparkling Wine</v>
          </cell>
          <cell r="B273" t="str">
            <v>NOVESPARK</v>
          </cell>
          <cell r="C273" t="str">
            <v>UN</v>
          </cell>
        </row>
        <row r="274">
          <cell r="A274" t="str">
            <v>NORTON EXTRA BRUT</v>
          </cell>
          <cell r="B274" t="str">
            <v>NORTONEB</v>
          </cell>
          <cell r="C274" t="str">
            <v>UN</v>
          </cell>
        </row>
        <row r="275">
          <cell r="A275" t="str">
            <v>PEPSI LATA 354</v>
          </cell>
          <cell r="B275" t="str">
            <v>PEP354</v>
          </cell>
          <cell r="C275" t="str">
            <v>UN</v>
          </cell>
        </row>
        <row r="276">
          <cell r="A276" t="str">
            <v>Pepsi Lata 354 Sin Cargo</v>
          </cell>
          <cell r="B276" t="str">
            <v>PEPSC</v>
          </cell>
          <cell r="C276" t="str">
            <v>UN</v>
          </cell>
        </row>
        <row r="277">
          <cell r="A277" t="str">
            <v>PEPSI BLACK VIDRIO</v>
          </cell>
          <cell r="B277" t="str">
            <v>PEPBLV</v>
          </cell>
          <cell r="C277" t="str">
            <v>UN</v>
          </cell>
        </row>
        <row r="278">
          <cell r="A278" t="str">
            <v>PEPSI LIGHT LATA 354</v>
          </cell>
          <cell r="B278" t="str">
            <v>PEPLIG</v>
          </cell>
          <cell r="C278" t="str">
            <v>UN</v>
          </cell>
        </row>
        <row r="279">
          <cell r="A279" t="str">
            <v>PEPSI BLACK LATA 354</v>
          </cell>
          <cell r="B279" t="str">
            <v>PEPBLC</v>
          </cell>
          <cell r="C279" t="str">
            <v>UN</v>
          </cell>
        </row>
        <row r="280">
          <cell r="A280" t="str">
            <v>PEPSI BLACK LATA 354 Sin cargo</v>
          </cell>
          <cell r="B280" t="str">
            <v>PEPBLCSC</v>
          </cell>
          <cell r="C280" t="str">
            <v>UN</v>
          </cell>
        </row>
        <row r="281">
          <cell r="A281" t="str">
            <v>PEPSI LIGHT VIDRIO</v>
          </cell>
          <cell r="B281" t="str">
            <v>PEPLIV</v>
          </cell>
          <cell r="C281" t="str">
            <v>UN</v>
          </cell>
        </row>
        <row r="282">
          <cell r="A282" t="str">
            <v>PEPSI TWIST BLACK</v>
          </cell>
          <cell r="B282" t="str">
            <v>PEPTWI</v>
          </cell>
          <cell r="C282" t="str">
            <v>UN</v>
          </cell>
        </row>
        <row r="283">
          <cell r="A283" t="str">
            <v>PEPSI VIDRIO</v>
          </cell>
          <cell r="B283" t="str">
            <v>PEP350</v>
          </cell>
          <cell r="C283" t="str">
            <v>UN</v>
          </cell>
        </row>
        <row r="284">
          <cell r="A284" t="str">
            <v>PUNT E MES</v>
          </cell>
          <cell r="B284" t="str">
            <v>PUNMES</v>
          </cell>
          <cell r="C284" t="str">
            <v>UN</v>
          </cell>
        </row>
        <row r="285">
          <cell r="A285" t="str">
            <v>PUNT E MES Sin cargo</v>
          </cell>
          <cell r="B285" t="str">
            <v>PUNMESSC</v>
          </cell>
          <cell r="C285" t="str">
            <v>UN</v>
          </cell>
        </row>
        <row r="286">
          <cell r="A286" t="str">
            <v>PULKU</v>
          </cell>
          <cell r="B286" t="str">
            <v>PULKU</v>
          </cell>
          <cell r="C286" t="str">
            <v>UN</v>
          </cell>
        </row>
        <row r="287">
          <cell r="A287" t="str">
            <v>RED BULL 355CC</v>
          </cell>
          <cell r="B287" t="str">
            <v>REDBL</v>
          </cell>
          <cell r="C287" t="str">
            <v>UN</v>
          </cell>
        </row>
        <row r="288">
          <cell r="A288" t="str">
            <v>RED BULL REGULAR 250CC</v>
          </cell>
          <cell r="B288" t="str">
            <v>REDBL250</v>
          </cell>
          <cell r="C288" t="str">
            <v>UN</v>
          </cell>
        </row>
        <row r="289">
          <cell r="A289" t="str">
            <v>RED BULL SIN AZUCAR 250CC</v>
          </cell>
          <cell r="B289" t="str">
            <v>REDBLSA</v>
          </cell>
          <cell r="C289" t="str">
            <v>UN</v>
          </cell>
        </row>
        <row r="290">
          <cell r="A290" t="str">
            <v>RED BULL RED</v>
          </cell>
          <cell r="B290" t="str">
            <v>REDBUR</v>
          </cell>
          <cell r="C290" t="str">
            <v>UN</v>
          </cell>
        </row>
        <row r="291">
          <cell r="A291" t="str">
            <v>RED BULL TROPICAL EDITION</v>
          </cell>
          <cell r="B291" t="str">
            <v>REDBTROP</v>
          </cell>
          <cell r="C291" t="str">
            <v>UN</v>
          </cell>
        </row>
        <row r="292">
          <cell r="A292" t="str">
            <v>RED BULL APRICOT</v>
          </cell>
          <cell r="B292" t="str">
            <v>REDBUA</v>
          </cell>
          <cell r="C292" t="str">
            <v>UN</v>
          </cell>
        </row>
        <row r="293">
          <cell r="A293" t="str">
            <v>RON APPLETON SIGNATURE</v>
          </cell>
          <cell r="B293" t="str">
            <v>ROAPSI</v>
          </cell>
          <cell r="C293" t="str">
            <v>UN</v>
          </cell>
        </row>
        <row r="294">
          <cell r="A294" t="str">
            <v>RON APPLETON STATE</v>
          </cell>
          <cell r="B294" t="str">
            <v>ROAPPS</v>
          </cell>
          <cell r="C294" t="str">
            <v>UN</v>
          </cell>
        </row>
        <row r="295">
          <cell r="A295" t="str">
            <v>RON BACARDI CARTA BLANCA 750CC</v>
          </cell>
          <cell r="B295" t="str">
            <v>RONBCB</v>
          </cell>
          <cell r="C295" t="str">
            <v>UN</v>
          </cell>
        </row>
        <row r="296">
          <cell r="A296" t="str">
            <v>RON BACARDI CARTA BLANCA 980CC</v>
          </cell>
          <cell r="B296" t="str">
            <v>ROBCB</v>
          </cell>
          <cell r="C296" t="str">
            <v>UN</v>
          </cell>
        </row>
        <row r="297">
          <cell r="A297" t="str">
            <v>RON BACARDI CARTA ORO 750CC</v>
          </cell>
          <cell r="B297" t="str">
            <v>RONBCO</v>
          </cell>
          <cell r="C297" t="str">
            <v>UN</v>
          </cell>
        </row>
        <row r="298">
          <cell r="A298" t="str">
            <v>RON BACARDI CARTA ORO 980CC</v>
          </cell>
          <cell r="B298" t="str">
            <v>ROBCO</v>
          </cell>
          <cell r="C298" t="str">
            <v>UN</v>
          </cell>
        </row>
        <row r="299">
          <cell r="A299" t="str">
            <v>RON BACARDI OCHO AÑOS 750CC</v>
          </cell>
          <cell r="B299" t="str">
            <v>BACOCH</v>
          </cell>
          <cell r="C299" t="str">
            <v>UN</v>
          </cell>
        </row>
        <row r="300">
          <cell r="A300" t="str">
            <v>RON BACARDI RESERVA LIMIT 1LT</v>
          </cell>
          <cell r="B300" t="str">
            <v>RONBRL</v>
          </cell>
          <cell r="C300" t="str">
            <v>UN</v>
          </cell>
        </row>
        <row r="301">
          <cell r="A301" t="str">
            <v>RON BARCELO AÑEJO</v>
          </cell>
          <cell r="B301" t="str">
            <v>RONBAR</v>
          </cell>
          <cell r="C301" t="str">
            <v>UN</v>
          </cell>
        </row>
        <row r="302">
          <cell r="A302" t="str">
            <v>RON BARCELO GRAN AÑEJO ORO</v>
          </cell>
          <cell r="B302" t="str">
            <v>RONBAO</v>
          </cell>
          <cell r="C302" t="str">
            <v>UN</v>
          </cell>
        </row>
        <row r="303">
          <cell r="A303" t="str">
            <v>RON BARCELO IMPERIAL</v>
          </cell>
          <cell r="B303" t="str">
            <v>RONBAI</v>
          </cell>
          <cell r="C303" t="str">
            <v>UN</v>
          </cell>
        </row>
        <row r="304">
          <cell r="A304" t="str">
            <v>RON HAVANA CLUB 3 750CC</v>
          </cell>
          <cell r="B304" t="str">
            <v>HAVCL3</v>
          </cell>
          <cell r="C304" t="str">
            <v>UN</v>
          </cell>
        </row>
        <row r="305">
          <cell r="A305" t="str">
            <v>RON HAVANA CLUB 7 AÑOS 750CC</v>
          </cell>
          <cell r="B305" t="str">
            <v>HAVCL7</v>
          </cell>
          <cell r="C305" t="str">
            <v>UN</v>
          </cell>
        </row>
        <row r="306">
          <cell r="A306" t="str">
            <v>RON HAVANA CLUB AÑEJO 750CC</v>
          </cell>
          <cell r="B306" t="str">
            <v>HAVCLA</v>
          </cell>
          <cell r="C306" t="str">
            <v>UN</v>
          </cell>
        </row>
        <row r="307">
          <cell r="A307" t="str">
            <v>RON ZACAPA AMBAR 12 AÑOS 750ML</v>
          </cell>
          <cell r="B307" t="str">
            <v>RONZA12</v>
          </cell>
          <cell r="C307" t="str">
            <v>UN</v>
          </cell>
        </row>
        <row r="308">
          <cell r="A308" t="str">
            <v>RON ZACAPA CENTENARIO 23</v>
          </cell>
          <cell r="B308" t="str">
            <v>ROZACE</v>
          </cell>
          <cell r="C308" t="str">
            <v>UN</v>
          </cell>
        </row>
        <row r="309">
          <cell r="A309" t="str">
            <v>RON ZACAPA CENTENARIO XO</v>
          </cell>
          <cell r="B309" t="str">
            <v>ROZAXO</v>
          </cell>
          <cell r="C309" t="str">
            <v>UN</v>
          </cell>
        </row>
        <row r="310">
          <cell r="A310" t="str">
            <v>SAINT PELLEGRINO 505CC</v>
          </cell>
          <cell r="B310" t="str">
            <v>SAIPE5</v>
          </cell>
          <cell r="C310" t="str">
            <v>UN</v>
          </cell>
        </row>
        <row r="311">
          <cell r="A311" t="str">
            <v>SAINT PELLEGRINO 750CC</v>
          </cell>
          <cell r="B311" t="str">
            <v>SAIPE7</v>
          </cell>
          <cell r="C311" t="str">
            <v>UN</v>
          </cell>
        </row>
        <row r="312">
          <cell r="A312" t="str">
            <v>SAINT PELLEGRINO TONIC</v>
          </cell>
          <cell r="B312" t="str">
            <v>SAIPET</v>
          </cell>
          <cell r="C312" t="str">
            <v>UN</v>
          </cell>
        </row>
        <row r="313">
          <cell r="A313" t="str">
            <v>SAKE YAEGAKI</v>
          </cell>
          <cell r="B313" t="str">
            <v>SAKE</v>
          </cell>
          <cell r="C313" t="str">
            <v>UN</v>
          </cell>
        </row>
        <row r="314">
          <cell r="A314" t="str">
            <v>SAURUS ROSE ESPUMANTE</v>
          </cell>
          <cell r="B314" t="str">
            <v>SAUROE</v>
          </cell>
          <cell r="C314" t="str">
            <v>UN</v>
          </cell>
        </row>
        <row r="315">
          <cell r="A315" t="str">
            <v>SEVEN UP LATA 354</v>
          </cell>
          <cell r="B315" t="str">
            <v>SEV354</v>
          </cell>
          <cell r="C315" t="str">
            <v>UN</v>
          </cell>
        </row>
        <row r="316">
          <cell r="A316" t="str">
            <v>SEVEN UP LATA 354-Sin Cargo</v>
          </cell>
          <cell r="B316" t="str">
            <v>SEV354SC</v>
          </cell>
          <cell r="C316" t="str">
            <v>UN</v>
          </cell>
        </row>
        <row r="317">
          <cell r="A317" t="str">
            <v>SEVEN UP LIGHT LATA 354</v>
          </cell>
          <cell r="B317" t="str">
            <v>SEVLIG</v>
          </cell>
          <cell r="C317" t="str">
            <v>UN</v>
          </cell>
        </row>
        <row r="318">
          <cell r="A318" t="str">
            <v>SEVEN UP LIGHT LATA 354 Sin cargo</v>
          </cell>
          <cell r="B318" t="str">
            <v>SEVLIGSC</v>
          </cell>
          <cell r="C318" t="str">
            <v>UN</v>
          </cell>
        </row>
        <row r="319">
          <cell r="A319" t="str">
            <v>SEVEN UP LIGHT VIDRIO</v>
          </cell>
          <cell r="B319" t="str">
            <v>SEVLIV</v>
          </cell>
          <cell r="C319" t="str">
            <v>UN</v>
          </cell>
        </row>
        <row r="320">
          <cell r="A320" t="str">
            <v>SEVEN UP VIDRIO</v>
          </cell>
          <cell r="B320" t="str">
            <v>SEV350</v>
          </cell>
          <cell r="C320" t="str">
            <v>UN</v>
          </cell>
        </row>
        <row r="321">
          <cell r="A321" t="str">
            <v>SIDRA DE CASSIS</v>
          </cell>
          <cell r="B321" t="str">
            <v>SIDCAS</v>
          </cell>
          <cell r="C321" t="str">
            <v>UN</v>
          </cell>
        </row>
        <row r="322">
          <cell r="A322" t="str">
            <v>SIDRA DE PERA</v>
          </cell>
          <cell r="B322" t="str">
            <v>SIDPER</v>
          </cell>
          <cell r="C322" t="str">
            <v>UN</v>
          </cell>
        </row>
        <row r="323">
          <cell r="A323" t="str">
            <v>SIDRA SECA</v>
          </cell>
          <cell r="B323" t="str">
            <v>SIDSEC</v>
          </cell>
          <cell r="C323" t="str">
            <v>UN</v>
          </cell>
        </row>
        <row r="324">
          <cell r="A324" t="str">
            <v>SODA IVESS 1.5LT</v>
          </cell>
          <cell r="B324" t="str">
            <v>SODA15</v>
          </cell>
          <cell r="C324" t="str">
            <v>UN</v>
          </cell>
        </row>
        <row r="325">
          <cell r="A325" t="str">
            <v>SODA IVESS 2LT</v>
          </cell>
          <cell r="B325" t="str">
            <v>SODA20</v>
          </cell>
          <cell r="C325" t="str">
            <v>UN</v>
          </cell>
        </row>
        <row r="326">
          <cell r="A326" t="str">
            <v>SPRITE 1.75</v>
          </cell>
          <cell r="B326" t="str">
            <v>SPRIT1</v>
          </cell>
          <cell r="C326" t="str">
            <v>UN</v>
          </cell>
        </row>
        <row r="327">
          <cell r="A327" t="str">
            <v>SPRITE 2.25</v>
          </cell>
          <cell r="B327" t="str">
            <v>SPRIT2</v>
          </cell>
          <cell r="C327" t="str">
            <v>UN</v>
          </cell>
        </row>
        <row r="328">
          <cell r="A328" t="str">
            <v>SPRITE BOT 500CC</v>
          </cell>
          <cell r="B328" t="str">
            <v>SPRBOT</v>
          </cell>
          <cell r="C328" t="str">
            <v>UN</v>
          </cell>
        </row>
        <row r="329">
          <cell r="A329" t="str">
            <v>SPRITE LATA</v>
          </cell>
          <cell r="B329" t="str">
            <v>SPRLAT</v>
          </cell>
          <cell r="C329" t="str">
            <v>UN</v>
          </cell>
        </row>
        <row r="330">
          <cell r="A330" t="str">
            <v>SPRITE PET 500</v>
          </cell>
          <cell r="B330" t="str">
            <v>SPPE5</v>
          </cell>
          <cell r="C330" t="str">
            <v>UN</v>
          </cell>
        </row>
        <row r="331">
          <cell r="A331" t="str">
            <v>SPRITE VIDRIO</v>
          </cell>
          <cell r="B331" t="str">
            <v>SPRVID</v>
          </cell>
          <cell r="C331" t="str">
            <v>UN</v>
          </cell>
        </row>
        <row r="332">
          <cell r="A332" t="str">
            <v>SPRITE ZERO 1.75</v>
          </cell>
          <cell r="B332" t="str">
            <v>SPRZE1</v>
          </cell>
          <cell r="C332" t="str">
            <v>UN</v>
          </cell>
        </row>
        <row r="333">
          <cell r="A333" t="str">
            <v>SPRITE ZERO LATA 354CC</v>
          </cell>
          <cell r="B333" t="str">
            <v>SPRZER</v>
          </cell>
          <cell r="C333" t="str">
            <v>UN</v>
          </cell>
        </row>
        <row r="334">
          <cell r="A334" t="str">
            <v>SPRITE ZERO VIDRIO</v>
          </cell>
          <cell r="B334" t="str">
            <v>SPRVIZ</v>
          </cell>
          <cell r="C334" t="str">
            <v>UN</v>
          </cell>
        </row>
        <row r="335">
          <cell r="A335" t="str">
            <v>TEHO REMUAGE 750CC</v>
          </cell>
          <cell r="B335" t="str">
            <v>TEHREM</v>
          </cell>
          <cell r="C335" t="str">
            <v>UN</v>
          </cell>
        </row>
        <row r="336">
          <cell r="A336" t="str">
            <v>TEQUILA CLASE AZUL</v>
          </cell>
          <cell r="B336" t="str">
            <v>TEQCLA</v>
          </cell>
          <cell r="C336" t="str">
            <v>UN</v>
          </cell>
        </row>
        <row r="337">
          <cell r="A337" t="str">
            <v>TEQUILA CORRALEJO GRAN AÑEJO</v>
          </cell>
          <cell r="B337" t="str">
            <v>TEQCOG</v>
          </cell>
          <cell r="C337" t="str">
            <v>UN</v>
          </cell>
        </row>
        <row r="338">
          <cell r="A338" t="str">
            <v>TEQUILA CORRALEJO REPOSADO</v>
          </cell>
          <cell r="B338" t="str">
            <v>TEQCOR</v>
          </cell>
          <cell r="C338" t="str">
            <v>UN</v>
          </cell>
        </row>
        <row r="339">
          <cell r="A339" t="str">
            <v>TEQUILA CUERVO BLANCO 750CC</v>
          </cell>
          <cell r="B339" t="str">
            <v>TECUBL</v>
          </cell>
          <cell r="C339" t="str">
            <v>UN</v>
          </cell>
        </row>
        <row r="340">
          <cell r="A340" t="str">
            <v>TEQUILA CUERVO BLANCO 750CC Sin Cargo</v>
          </cell>
          <cell r="B340" t="str">
            <v>TECUBLSC</v>
          </cell>
          <cell r="C340" t="str">
            <v>UN</v>
          </cell>
        </row>
        <row r="341">
          <cell r="A341" t="str">
            <v>TEQUILA CUERVO DORADO 750CC</v>
          </cell>
          <cell r="B341" t="str">
            <v>TECUDO</v>
          </cell>
          <cell r="C341" t="str">
            <v>UN</v>
          </cell>
        </row>
        <row r="342">
          <cell r="A342" t="str">
            <v>TEQUILA CUERVO DORADO 750CC Sin Cargo</v>
          </cell>
          <cell r="B342" t="str">
            <v>TECUDOSC</v>
          </cell>
          <cell r="C342" t="str">
            <v>UN</v>
          </cell>
        </row>
        <row r="343">
          <cell r="A343" t="str">
            <v>TEQUILA DON JULIO 1942</v>
          </cell>
          <cell r="B343" t="str">
            <v>TEQDJU</v>
          </cell>
          <cell r="C343" t="str">
            <v>UN</v>
          </cell>
        </row>
        <row r="344">
          <cell r="A344" t="str">
            <v>TEQUILA JIMADOR BLANCO 750CC</v>
          </cell>
          <cell r="B344" t="str">
            <v>TEQJIB</v>
          </cell>
          <cell r="C344" t="str">
            <v>UN</v>
          </cell>
        </row>
        <row r="345">
          <cell r="A345" t="str">
            <v>TEQUILA JIMADOR REPOSADO 750CC</v>
          </cell>
          <cell r="B345" t="str">
            <v>TEQJIR</v>
          </cell>
          <cell r="C345" t="str">
            <v>UN</v>
          </cell>
        </row>
        <row r="346">
          <cell r="A346" t="str">
            <v>TEQUILA MEZCAL OJO DE TIGRE</v>
          </cell>
          <cell r="B346" t="str">
            <v>TEQOJO</v>
          </cell>
          <cell r="C346" t="str">
            <v>UN</v>
          </cell>
        </row>
        <row r="347">
          <cell r="A347" t="str">
            <v>TEQUILA PATRON REPOSADO 1LT</v>
          </cell>
          <cell r="B347" t="str">
            <v>TEQPAT</v>
          </cell>
          <cell r="C347" t="str">
            <v>UN</v>
          </cell>
        </row>
        <row r="348">
          <cell r="A348" t="str">
            <v>TEQUILA SAUZA BLANCO 750CC</v>
          </cell>
          <cell r="B348" t="str">
            <v>TEQSAB</v>
          </cell>
          <cell r="C348" t="str">
            <v>UN</v>
          </cell>
        </row>
        <row r="349">
          <cell r="A349" t="str">
            <v>TEQUILA SOMB NEGRO BLANCO 700C</v>
          </cell>
          <cell r="B349" t="str">
            <v>TESONB</v>
          </cell>
          <cell r="C349" t="str">
            <v>UN</v>
          </cell>
        </row>
        <row r="350">
          <cell r="A350" t="str">
            <v>TONICA BRITV GINGER ALE 200CC</v>
          </cell>
          <cell r="B350" t="str">
            <v>TONBGA</v>
          </cell>
          <cell r="C350" t="str">
            <v>UN</v>
          </cell>
        </row>
        <row r="351">
          <cell r="A351" t="str">
            <v>TONICA BRITV GINGER ALE LATA</v>
          </cell>
          <cell r="B351" t="str">
            <v>TONBRL</v>
          </cell>
          <cell r="C351" t="str">
            <v>UN</v>
          </cell>
        </row>
        <row r="352">
          <cell r="A352" t="str">
            <v>TONICA BRITVIC BOT 200CC</v>
          </cell>
          <cell r="B352" t="str">
            <v>TONBRI</v>
          </cell>
          <cell r="C352" t="str">
            <v>UN</v>
          </cell>
        </row>
        <row r="353">
          <cell r="A353" t="str">
            <v>TONICA P DE TOR LAT 269</v>
          </cell>
          <cell r="B353" t="str">
            <v>LATPAS</v>
          </cell>
          <cell r="C353" t="str">
            <v>UN</v>
          </cell>
        </row>
        <row r="354">
          <cell r="A354" t="str">
            <v>TONICA P DE TOR LAT 269- Sin cargo</v>
          </cell>
          <cell r="B354" t="str">
            <v>LATPASSC</v>
          </cell>
          <cell r="C354" t="str">
            <v>UN</v>
          </cell>
        </row>
        <row r="355">
          <cell r="A355" t="str">
            <v>TONICA P DE TOR PO LAT 269</v>
          </cell>
          <cell r="B355" t="str">
            <v>LATPAP</v>
          </cell>
          <cell r="C355" t="str">
            <v>UN</v>
          </cell>
        </row>
        <row r="356">
          <cell r="A356" t="str">
            <v>TONICA P DE TOR PO LAT 269-Sin Cargo</v>
          </cell>
          <cell r="B356" t="str">
            <v>LATPAPSC</v>
          </cell>
          <cell r="C356" t="str">
            <v>UN</v>
          </cell>
        </row>
        <row r="357">
          <cell r="A357" t="str">
            <v>TONICA P DE TOR SA LAT 269</v>
          </cell>
          <cell r="B357" t="str">
            <v>LATPSA</v>
          </cell>
          <cell r="C357" t="str">
            <v>UN</v>
          </cell>
        </row>
        <row r="358">
          <cell r="A358" t="str">
            <v>TONICA P DE TOR SA LAT 269-Sin Cargo</v>
          </cell>
          <cell r="B358" t="str">
            <v>LATPSAPSC</v>
          </cell>
          <cell r="C358" t="str">
            <v>UN</v>
          </cell>
        </row>
        <row r="359">
          <cell r="A359" t="str">
            <v>TONICA P DE TOROS 1.5LT</v>
          </cell>
          <cell r="B359" t="str">
            <v>PDT15</v>
          </cell>
          <cell r="C359" t="str">
            <v>UN</v>
          </cell>
        </row>
        <row r="360">
          <cell r="A360" t="str">
            <v>TONICA P DE TOROS VIDRIO</v>
          </cell>
          <cell r="B360" t="str">
            <v>PASVID</v>
          </cell>
          <cell r="C360" t="str">
            <v>UN</v>
          </cell>
        </row>
        <row r="361">
          <cell r="A361" t="str">
            <v>TONICA PULPO BLANCO</v>
          </cell>
          <cell r="B361" t="str">
            <v>TONPUB</v>
          </cell>
          <cell r="C361" t="str">
            <v>UN</v>
          </cell>
        </row>
        <row r="362">
          <cell r="A362" t="str">
            <v>TONICA SANTA QUINA 200CC</v>
          </cell>
          <cell r="B362" t="str">
            <v>TONSQ2</v>
          </cell>
          <cell r="C362" t="str">
            <v>UN</v>
          </cell>
        </row>
        <row r="363">
          <cell r="A363" t="str">
            <v>TONICA SANTA QUINA GINGER LITR</v>
          </cell>
          <cell r="B363" t="str">
            <v>TONSQL</v>
          </cell>
          <cell r="C363" t="str">
            <v>UN</v>
          </cell>
        </row>
        <row r="364">
          <cell r="A364" t="str">
            <v>TONICA SCHWEPPES 1.5LT</v>
          </cell>
          <cell r="B364" t="str">
            <v>TONSC1</v>
          </cell>
          <cell r="C364" t="str">
            <v>UN</v>
          </cell>
        </row>
        <row r="365">
          <cell r="A365" t="str">
            <v>TONICA SCHWEPPES LATA</v>
          </cell>
          <cell r="B365" t="str">
            <v>TONSCL</v>
          </cell>
          <cell r="C365" t="str">
            <v>UN</v>
          </cell>
        </row>
        <row r="366">
          <cell r="A366" t="str">
            <v>TONICA SCHWEPPES LATA 310CC</v>
          </cell>
          <cell r="B366" t="str">
            <v>TONSC3</v>
          </cell>
          <cell r="C366" t="str">
            <v>UN</v>
          </cell>
        </row>
        <row r="367">
          <cell r="A367" t="str">
            <v>TONICA SCHWEPPES POM LATA 310C</v>
          </cell>
          <cell r="B367" t="str">
            <v>TONSCP</v>
          </cell>
          <cell r="C367" t="str">
            <v>UN</v>
          </cell>
        </row>
        <row r="368">
          <cell r="A368" t="str">
            <v>TONICA SCHWEPPES POMELO 1.5LT</v>
          </cell>
          <cell r="B368" t="str">
            <v>TONSP1</v>
          </cell>
          <cell r="C368" t="str">
            <v>UN</v>
          </cell>
        </row>
        <row r="369">
          <cell r="A369" t="str">
            <v>TONICA SCHWEPPES VIDRIO</v>
          </cell>
          <cell r="B369" t="str">
            <v>TONSCV</v>
          </cell>
          <cell r="C369" t="str">
            <v>UN</v>
          </cell>
        </row>
        <row r="370">
          <cell r="A370" t="str">
            <v>TONICA SCHWEPPES ZERO LATA</v>
          </cell>
          <cell r="B370" t="str">
            <v>TONSZL</v>
          </cell>
          <cell r="C370" t="str">
            <v>UN</v>
          </cell>
        </row>
        <row r="371">
          <cell r="A371" t="str">
            <v>TONICA STA QUINA GINGER 200CC</v>
          </cell>
          <cell r="B371" t="str">
            <v>TONSQA</v>
          </cell>
          <cell r="C371" t="str">
            <v>UN</v>
          </cell>
        </row>
        <row r="372">
          <cell r="A372" t="str">
            <v>VEUVE CLICQ BRUT MAGNUM</v>
          </cell>
          <cell r="B372" t="str">
            <v>VECBMA</v>
          </cell>
          <cell r="C372" t="str">
            <v>UN</v>
          </cell>
        </row>
        <row r="373">
          <cell r="A373" t="str">
            <v>VEUVE CLICQ BRUT ROSE</v>
          </cell>
          <cell r="B373" t="str">
            <v>VEUBR</v>
          </cell>
          <cell r="C373" t="str">
            <v>UN</v>
          </cell>
        </row>
        <row r="374">
          <cell r="A374" t="str">
            <v>VEUVE CLICQ BRUT YELLOW</v>
          </cell>
          <cell r="B374" t="str">
            <v>VEUCBY</v>
          </cell>
          <cell r="C374" t="str">
            <v>UN</v>
          </cell>
        </row>
        <row r="375">
          <cell r="A375" t="str">
            <v>VEUVE CLICQ EXTRA BRUT EXT OLD</v>
          </cell>
          <cell r="B375" t="str">
            <v>VEUEBO</v>
          </cell>
          <cell r="C375" t="str">
            <v>UN</v>
          </cell>
        </row>
        <row r="376">
          <cell r="A376" t="str">
            <v>VEUVE CLICQ LA GANDE DAME ROSE</v>
          </cell>
          <cell r="B376" t="str">
            <v>VEUGDR</v>
          </cell>
          <cell r="C376" t="str">
            <v>UN</v>
          </cell>
        </row>
        <row r="377">
          <cell r="A377" t="str">
            <v>VEUVE CLICQ LA GRANDE DAM BRUT</v>
          </cell>
          <cell r="B377" t="str">
            <v>VEUGDM</v>
          </cell>
          <cell r="C377" t="str">
            <v>UN</v>
          </cell>
        </row>
        <row r="378">
          <cell r="A378" t="str">
            <v>VEUVE CLICQ LA GRANDE DAME</v>
          </cell>
          <cell r="B378" t="str">
            <v>VEUGMB</v>
          </cell>
          <cell r="C378" t="str">
            <v>UN</v>
          </cell>
        </row>
        <row r="379">
          <cell r="A379" t="str">
            <v>VEUVE CLICQ RICH</v>
          </cell>
          <cell r="B379" t="str">
            <v>VEUCLR</v>
          </cell>
          <cell r="C379" t="str">
            <v>UN</v>
          </cell>
        </row>
        <row r="380">
          <cell r="A380" t="str">
            <v>VEUVE CLICQ VINTAGE BRUT</v>
          </cell>
          <cell r="B380" t="str">
            <v>VEUCVB</v>
          </cell>
          <cell r="C380" t="str">
            <v>UN</v>
          </cell>
        </row>
        <row r="381">
          <cell r="A381" t="str">
            <v>VEUVE CLICQ VINTAGE ROSE</v>
          </cell>
          <cell r="B381" t="str">
            <v>VEUCVR</v>
          </cell>
          <cell r="C381" t="str">
            <v>UN</v>
          </cell>
        </row>
        <row r="382">
          <cell r="A382" t="str">
            <v>VINO ALTA GAMA ROSE</v>
          </cell>
          <cell r="B382" t="str">
            <v>VIAGRO</v>
          </cell>
          <cell r="C382" t="str">
            <v>UN</v>
          </cell>
        </row>
        <row r="383">
          <cell r="A383" t="str">
            <v>VINO ALTALUVIA RIESLING</v>
          </cell>
          <cell r="B383" t="str">
            <v>VINALR</v>
          </cell>
          <cell r="C383" t="str">
            <v>UN</v>
          </cell>
        </row>
        <row r="384">
          <cell r="A384" t="str">
            <v>VINO ALTOS DEL PLATA CAB SAUV</v>
          </cell>
          <cell r="B384" t="str">
            <v>VINAPC</v>
          </cell>
          <cell r="C384" t="str">
            <v>UN</v>
          </cell>
        </row>
        <row r="385">
          <cell r="A385" t="str">
            <v>VINO ALTOS DEL PLATA CHARDONNA</v>
          </cell>
          <cell r="B385" t="str">
            <v>VIAPCH</v>
          </cell>
          <cell r="C385" t="str">
            <v>UN</v>
          </cell>
        </row>
        <row r="386">
          <cell r="A386" t="str">
            <v>VINO ALTOS DEL PLATA MALB 375</v>
          </cell>
          <cell r="B386" t="str">
            <v>ALTPL3</v>
          </cell>
          <cell r="C386" t="str">
            <v>UN</v>
          </cell>
        </row>
        <row r="387">
          <cell r="A387" t="str">
            <v>VINO ALTOS DEL PLATA MALBEC</v>
          </cell>
          <cell r="B387" t="str">
            <v>VINAPM</v>
          </cell>
          <cell r="C387" t="str">
            <v>UN</v>
          </cell>
        </row>
        <row r="388">
          <cell r="A388" t="str">
            <v>VINO ALTOS DEL PLATA MERLOT</v>
          </cell>
          <cell r="B388" t="str">
            <v>VIAPME</v>
          </cell>
          <cell r="C388" t="str">
            <v>UN</v>
          </cell>
        </row>
        <row r="389">
          <cell r="A389" t="str">
            <v>VINO ALTOS DEL PLATA SYRAH</v>
          </cell>
          <cell r="B389" t="str">
            <v>VINAPS</v>
          </cell>
          <cell r="C389" t="str">
            <v>UN</v>
          </cell>
        </row>
        <row r="390">
          <cell r="A390" t="str">
            <v>VINO AMAUTA ABSOLUTO TORRONTES</v>
          </cell>
          <cell r="B390" t="str">
            <v>VINAMTO</v>
          </cell>
          <cell r="C390" t="str">
            <v>UN</v>
          </cell>
        </row>
        <row r="391">
          <cell r="A391" t="str">
            <v>VINO ANTRO CLARETE</v>
          </cell>
          <cell r="B391" t="str">
            <v>VINANC</v>
          </cell>
          <cell r="C391" t="str">
            <v>UN</v>
          </cell>
        </row>
        <row r="392">
          <cell r="A392" t="str">
            <v>VINO APELACION ALTAMIRA CB</v>
          </cell>
          <cell r="B392" t="str">
            <v>VIAACB</v>
          </cell>
          <cell r="C392" t="str">
            <v>UN</v>
          </cell>
        </row>
        <row r="393">
          <cell r="A393" t="str">
            <v>VINO APELACION ALTAMIRA CS</v>
          </cell>
          <cell r="B393" t="str">
            <v>VINPACS</v>
          </cell>
          <cell r="C393" t="str">
            <v>UN</v>
          </cell>
        </row>
        <row r="394">
          <cell r="A394" t="str">
            <v>VINO APELACION ALTAMIRA MB</v>
          </cell>
          <cell r="B394" t="str">
            <v>VIAMB</v>
          </cell>
          <cell r="C394" t="str">
            <v>UN</v>
          </cell>
        </row>
        <row r="395">
          <cell r="A395" t="str">
            <v>VINO APELACION CHACAYES MB</v>
          </cell>
          <cell r="B395" t="str">
            <v>VINAMB</v>
          </cell>
          <cell r="C395" t="str">
            <v>UN</v>
          </cell>
        </row>
        <row r="396">
          <cell r="A396" t="str">
            <v>VINO APELACION COMPUERTAS MB</v>
          </cell>
          <cell r="B396" t="str">
            <v>VIAPMB</v>
          </cell>
          <cell r="C396" t="str">
            <v>UN</v>
          </cell>
        </row>
        <row r="397">
          <cell r="A397" t="str">
            <v>VINO ARAUCANA</v>
          </cell>
          <cell r="B397" t="str">
            <v>VINARA</v>
          </cell>
          <cell r="C397" t="str">
            <v>UN</v>
          </cell>
        </row>
        <row r="398">
          <cell r="A398" t="str">
            <v>VINO ARAUCANA RIO DE CIERV MB</v>
          </cell>
          <cell r="B398" t="str">
            <v>VINARM</v>
          </cell>
          <cell r="C398" t="str">
            <v>UN</v>
          </cell>
        </row>
        <row r="399">
          <cell r="A399" t="str">
            <v>VINO ARAUCANA RIO DE CIERV PN</v>
          </cell>
          <cell r="B399" t="str">
            <v>VINARP</v>
          </cell>
          <cell r="C399" t="str">
            <v>UN</v>
          </cell>
        </row>
        <row r="400">
          <cell r="A400" t="str">
            <v>VINO ARNALDO B 750CC</v>
          </cell>
          <cell r="B400" t="str">
            <v>VINARB</v>
          </cell>
          <cell r="C400" t="str">
            <v>UN</v>
          </cell>
        </row>
        <row r="401">
          <cell r="A401" t="str">
            <v>VINO ARUMA MALBEC</v>
          </cell>
          <cell r="B401" t="str">
            <v>VIARMA</v>
          </cell>
          <cell r="C401" t="str">
            <v>UN</v>
          </cell>
        </row>
        <row r="402">
          <cell r="A402" t="str">
            <v>VINO AZ CABERNET FRANC ALTA</v>
          </cell>
          <cell r="B402" t="str">
            <v>VICAFA</v>
          </cell>
          <cell r="C402" t="str">
            <v>UN</v>
          </cell>
        </row>
        <row r="403">
          <cell r="A403" t="str">
            <v>VINO AZ CHARDONNAY ALTA</v>
          </cell>
          <cell r="B403" t="str">
            <v>VIAZCA</v>
          </cell>
          <cell r="C403" t="str">
            <v>UN</v>
          </cell>
        </row>
        <row r="404">
          <cell r="A404" t="str">
            <v>VINO AZ MALBEC ALTA</v>
          </cell>
          <cell r="B404" t="str">
            <v>VIAZMA</v>
          </cell>
          <cell r="C404" t="str">
            <v>UN</v>
          </cell>
        </row>
        <row r="405">
          <cell r="A405" t="str">
            <v>VINO B MARCO SIN LIMITES CHAR</v>
          </cell>
          <cell r="B405" t="str">
            <v>VIBMCH</v>
          </cell>
          <cell r="C405" t="str">
            <v>UN</v>
          </cell>
        </row>
        <row r="406">
          <cell r="A406" t="str">
            <v>VINO BARDA CHARDONNAY</v>
          </cell>
          <cell r="B406" t="str">
            <v>VINBAC</v>
          </cell>
          <cell r="C406" t="str">
            <v>UN</v>
          </cell>
        </row>
        <row r="407">
          <cell r="A407" t="str">
            <v>VINO BARDA PINOT</v>
          </cell>
          <cell r="B407" t="str">
            <v>VINBAP</v>
          </cell>
          <cell r="C407" t="str">
            <v>UN</v>
          </cell>
        </row>
        <row r="408">
          <cell r="A408" t="str">
            <v>VINO BENMARCO MALBEC</v>
          </cell>
          <cell r="B408" t="str">
            <v>BENMAL</v>
          </cell>
          <cell r="C408" t="str">
            <v>UN</v>
          </cell>
        </row>
        <row r="409">
          <cell r="A409" t="str">
            <v>VINO BENMARCO PINOT NOIR</v>
          </cell>
          <cell r="B409" t="str">
            <v>BENPIN</v>
          </cell>
          <cell r="C409" t="str">
            <v>UN</v>
          </cell>
        </row>
        <row r="410">
          <cell r="A410" t="str">
            <v>VINO BENMARCO S/L CHARDONNAY</v>
          </cell>
          <cell r="B410" t="str">
            <v>VIBECH</v>
          </cell>
          <cell r="C410" t="str">
            <v>UN</v>
          </cell>
        </row>
        <row r="411">
          <cell r="A411" t="str">
            <v>VINO BRAVIO SAUVIGNON BLANC</v>
          </cell>
          <cell r="B411" t="str">
            <v>BRASAB</v>
          </cell>
          <cell r="C411" t="str">
            <v>UN</v>
          </cell>
        </row>
        <row r="412">
          <cell r="A412" t="str">
            <v>VINO BRESSSIA MALBEC DOC</v>
          </cell>
          <cell r="B412" t="str">
            <v>VINBRE</v>
          </cell>
          <cell r="C412" t="str">
            <v>UN</v>
          </cell>
        </row>
        <row r="413">
          <cell r="A413" t="str">
            <v>VINO C Z MALBEC ARGENTINO 2018</v>
          </cell>
          <cell r="B413" t="str">
            <v>VIMA18</v>
          </cell>
          <cell r="C413" t="str">
            <v>UN</v>
          </cell>
        </row>
        <row r="414">
          <cell r="A414" t="str">
            <v>VINO C Z MALBEC ARGENTINO 2019</v>
          </cell>
          <cell r="B414" t="str">
            <v>VIMA19</v>
          </cell>
          <cell r="C414" t="str">
            <v>UN</v>
          </cell>
        </row>
        <row r="415">
          <cell r="A415" t="str">
            <v>VINO C Z MALBEC ARGENTINO 2021</v>
          </cell>
          <cell r="B415" t="str">
            <v>VIMA21</v>
          </cell>
          <cell r="C415" t="str">
            <v>UN</v>
          </cell>
        </row>
        <row r="416">
          <cell r="A416" t="str">
            <v>VINO C ZAPATA EL GRAN ENEMIGO</v>
          </cell>
          <cell r="B416" t="str">
            <v>VIGREN</v>
          </cell>
          <cell r="C416" t="str">
            <v>UN</v>
          </cell>
        </row>
        <row r="417">
          <cell r="A417" t="str">
            <v>VINO CAFAYATE TERR DE ALTU CS</v>
          </cell>
          <cell r="B417" t="str">
            <v>VINCFC</v>
          </cell>
          <cell r="C417" t="str">
            <v>UN</v>
          </cell>
        </row>
        <row r="418">
          <cell r="A418" t="str">
            <v>VINO CAFAYATE TERR DE ALTU MB</v>
          </cell>
          <cell r="B418" t="str">
            <v>VINCFM</v>
          </cell>
          <cell r="C418" t="str">
            <v>UN</v>
          </cell>
        </row>
        <row r="419">
          <cell r="A419" t="str">
            <v>VINO CAFAYATE TERR DE ALTU TOR</v>
          </cell>
          <cell r="B419" t="str">
            <v>VINCFT</v>
          </cell>
          <cell r="C419" t="str">
            <v>UN</v>
          </cell>
        </row>
        <row r="420">
          <cell r="A420" t="str">
            <v>VINO CASA DE HERRERO CAB FRANC</v>
          </cell>
          <cell r="B420" t="str">
            <v>VINCAC</v>
          </cell>
          <cell r="C420" t="str">
            <v>UN</v>
          </cell>
        </row>
        <row r="421">
          <cell r="A421" t="str">
            <v>VINO CASA DE HERRERO CORTE BLA</v>
          </cell>
          <cell r="B421" t="str">
            <v>VICHCB</v>
          </cell>
          <cell r="C421" t="str">
            <v>UN</v>
          </cell>
        </row>
        <row r="422">
          <cell r="A422" t="str">
            <v>VINO CASA DE HERRERO MALBEC</v>
          </cell>
          <cell r="B422" t="str">
            <v>VINCAM</v>
          </cell>
          <cell r="C422" t="str">
            <v>UN</v>
          </cell>
        </row>
        <row r="423">
          <cell r="A423" t="str">
            <v>VINO CASA DE HERRERO ROSE</v>
          </cell>
          <cell r="B423" t="str">
            <v>VINCAH</v>
          </cell>
          <cell r="C423" t="str">
            <v>UN</v>
          </cell>
        </row>
        <row r="424">
          <cell r="A424" t="str">
            <v>VINO CASARENA CHARDONNAY</v>
          </cell>
          <cell r="B424" t="str">
            <v>CASCHA</v>
          </cell>
          <cell r="C424" t="str">
            <v>UN</v>
          </cell>
        </row>
        <row r="425">
          <cell r="A425" t="str">
            <v>VINO CASARENA LAURENS MALBEC</v>
          </cell>
          <cell r="B425" t="str">
            <v>CASMAL</v>
          </cell>
          <cell r="C425" t="str">
            <v>UN</v>
          </cell>
        </row>
        <row r="426">
          <cell r="A426" t="str">
            <v>VINO CASARENA S.V. LAURENS MB</v>
          </cell>
          <cell r="B426" t="str">
            <v>VICLMB</v>
          </cell>
          <cell r="C426" t="str">
            <v>UN</v>
          </cell>
        </row>
        <row r="427">
          <cell r="A427" t="str">
            <v>VINO CASARENNA SV CABERNET</v>
          </cell>
          <cell r="B427" t="str">
            <v>CASSVC</v>
          </cell>
          <cell r="C427" t="str">
            <v>UN</v>
          </cell>
        </row>
        <row r="428">
          <cell r="A428" t="str">
            <v>VINO CATENA ZAPATA 2017</v>
          </cell>
          <cell r="B428" t="str">
            <v>VICZ17</v>
          </cell>
          <cell r="C428" t="str">
            <v>UN</v>
          </cell>
        </row>
        <row r="429">
          <cell r="A429" t="str">
            <v>VINO CAYETANA MEZCLA DE TINTAS</v>
          </cell>
          <cell r="B429" t="str">
            <v>VINCAME</v>
          </cell>
          <cell r="C429" t="str">
            <v>UN</v>
          </cell>
        </row>
        <row r="430">
          <cell r="A430" t="str">
            <v>VINO CAYETANA PEDRO XIMENEZ</v>
          </cell>
          <cell r="B430" t="str">
            <v>VINCAPE</v>
          </cell>
          <cell r="C430" t="str">
            <v>UN</v>
          </cell>
        </row>
        <row r="431">
          <cell r="A431" t="str">
            <v>VINO CHACRA 55</v>
          </cell>
          <cell r="B431" t="str">
            <v>VICH55</v>
          </cell>
          <cell r="C431" t="str">
            <v>UN</v>
          </cell>
        </row>
        <row r="432">
          <cell r="A432" t="str">
            <v>VINO CHACRA ROKA MALBEC</v>
          </cell>
          <cell r="B432" t="str">
            <v>VICRMB</v>
          </cell>
          <cell r="C432" t="str">
            <v>UN</v>
          </cell>
        </row>
        <row r="433">
          <cell r="A433" t="str">
            <v>VINO CHAKANA EST SELECT MALBEC</v>
          </cell>
          <cell r="B433" t="str">
            <v>VINCSM</v>
          </cell>
          <cell r="C433" t="str">
            <v>UN</v>
          </cell>
        </row>
        <row r="434">
          <cell r="A434" t="str">
            <v>VINO CHAKANA NUNA ORG</v>
          </cell>
          <cell r="B434" t="str">
            <v>VINCHN</v>
          </cell>
          <cell r="C434" t="str">
            <v>UN</v>
          </cell>
        </row>
        <row r="435">
          <cell r="A435" t="str">
            <v>VINO CHAKANA NUNA ROSA</v>
          </cell>
          <cell r="B435" t="str">
            <v>CHANUR</v>
          </cell>
          <cell r="C435" t="str">
            <v>UN</v>
          </cell>
        </row>
        <row r="436">
          <cell r="A436" t="str">
            <v>VINO CHAKANA ROSE</v>
          </cell>
          <cell r="B436" t="str">
            <v>CHAKRO</v>
          </cell>
          <cell r="C436" t="str">
            <v>UN</v>
          </cell>
        </row>
        <row r="437">
          <cell r="A437" t="str">
            <v>VINO CHAKANA SELECCION NARANJO</v>
          </cell>
          <cell r="B437" t="str">
            <v>VICHSN</v>
          </cell>
          <cell r="C437" t="str">
            <v>UN</v>
          </cell>
        </row>
        <row r="438">
          <cell r="A438" t="str">
            <v>VINO CHAKANA SOBRENATURAL ORG</v>
          </cell>
          <cell r="B438" t="str">
            <v>CHASOO</v>
          </cell>
          <cell r="C438" t="str">
            <v>UN</v>
          </cell>
        </row>
        <row r="439">
          <cell r="A439" t="str">
            <v>VINO CHAKANA TORRONTES</v>
          </cell>
          <cell r="B439" t="str">
            <v>CHATOR</v>
          </cell>
          <cell r="C439" t="str">
            <v>UN</v>
          </cell>
        </row>
        <row r="440">
          <cell r="A440" t="str">
            <v>VINO CHAKANA UCO SEL. MALBEC</v>
          </cell>
          <cell r="B440" t="str">
            <v>VINCHMB</v>
          </cell>
          <cell r="C440" t="str">
            <v>UN</v>
          </cell>
        </row>
        <row r="441">
          <cell r="A441" t="str">
            <v>VINO CHEVAL DES ANDES 2018</v>
          </cell>
          <cell r="B441" t="str">
            <v>VICDA8</v>
          </cell>
          <cell r="C441" t="str">
            <v>UN</v>
          </cell>
        </row>
        <row r="442">
          <cell r="A442" t="str">
            <v>VINO COEURSAIR ROSADO 2020</v>
          </cell>
          <cell r="B442" t="str">
            <v>CORO20</v>
          </cell>
          <cell r="C442" t="str">
            <v>UN</v>
          </cell>
        </row>
        <row r="443">
          <cell r="A443" t="str">
            <v>VINO COLECCION CHARDONNAY</v>
          </cell>
          <cell r="B443" t="str">
            <v>VICOCH</v>
          </cell>
          <cell r="C443" t="str">
            <v>UN</v>
          </cell>
        </row>
        <row r="444">
          <cell r="A444" t="str">
            <v>VINO COLECCION MERLOT</v>
          </cell>
          <cell r="B444" t="str">
            <v>VICOME</v>
          </cell>
          <cell r="C444" t="str">
            <v>UN</v>
          </cell>
        </row>
        <row r="445">
          <cell r="A445" t="str">
            <v>VINO COLECCION PINOT NOIR</v>
          </cell>
          <cell r="B445" t="str">
            <v>VICOPN</v>
          </cell>
          <cell r="C445" t="str">
            <v>UN</v>
          </cell>
        </row>
        <row r="446">
          <cell r="A446" t="str">
            <v>VINO COLECCION SAUVIGNON BLANC</v>
          </cell>
          <cell r="B446" t="str">
            <v>VICOSB</v>
          </cell>
          <cell r="C446" t="str">
            <v>UN</v>
          </cell>
        </row>
        <row r="447">
          <cell r="A447" t="str">
            <v>VINO COLECCION TRAMINER</v>
          </cell>
          <cell r="B447" t="str">
            <v>VICOGW</v>
          </cell>
          <cell r="C447" t="str">
            <v>UN</v>
          </cell>
        </row>
        <row r="448">
          <cell r="A448" t="str">
            <v>VINO CONCRETO MALBEC</v>
          </cell>
          <cell r="B448" t="str">
            <v>VICOMB</v>
          </cell>
          <cell r="C448" t="str">
            <v>UN</v>
          </cell>
        </row>
        <row r="449">
          <cell r="A449" t="str">
            <v>VINO CRIOS ROSE</v>
          </cell>
          <cell r="B449" t="str">
            <v>CRIROS</v>
          </cell>
          <cell r="C449" t="str">
            <v>UN</v>
          </cell>
        </row>
        <row r="450">
          <cell r="A450" t="str">
            <v>VINO CRIOS TORRONTES</v>
          </cell>
          <cell r="B450" t="str">
            <v>CRITOR</v>
          </cell>
          <cell r="C450" t="str">
            <v>UN</v>
          </cell>
        </row>
        <row r="451">
          <cell r="A451" t="str">
            <v>VINO CUCHILLO PALO CORTE BLANC</v>
          </cell>
          <cell r="B451" t="str">
            <v>VICPCB</v>
          </cell>
          <cell r="C451" t="str">
            <v>UN</v>
          </cell>
        </row>
        <row r="452">
          <cell r="A452" t="str">
            <v>VINO CUCHILLO PALO ROSE PN</v>
          </cell>
          <cell r="B452" t="str">
            <v>VICPPR</v>
          </cell>
          <cell r="C452" t="str">
            <v>UN</v>
          </cell>
        </row>
        <row r="453">
          <cell r="A453" t="str">
            <v>VINO DANTE ROBINO</v>
          </cell>
          <cell r="B453" t="str">
            <v>DANROB</v>
          </cell>
          <cell r="C453" t="str">
            <v>UN</v>
          </cell>
        </row>
        <row r="454">
          <cell r="A454" t="str">
            <v>VINO DE FINCA BONARDA 2017</v>
          </cell>
          <cell r="B454" t="str">
            <v>VIFB17</v>
          </cell>
          <cell r="C454" t="str">
            <v>UN</v>
          </cell>
        </row>
        <row r="455">
          <cell r="A455" t="str">
            <v>VINO DE FINCA MALBEC 2019</v>
          </cell>
          <cell r="B455" t="str">
            <v>VIFM19</v>
          </cell>
          <cell r="C455" t="str">
            <v>UN</v>
          </cell>
        </row>
        <row r="456">
          <cell r="A456" t="str">
            <v>VINO DE FINCA SB 2020</v>
          </cell>
          <cell r="B456" t="str">
            <v>VISB20</v>
          </cell>
          <cell r="C456" t="str">
            <v>UN</v>
          </cell>
        </row>
        <row r="457">
          <cell r="A457" t="str">
            <v>VINO DOMAINE GRAND PERE</v>
          </cell>
          <cell r="B457" t="str">
            <v>VIDOGP</v>
          </cell>
          <cell r="C457" t="str">
            <v>UN</v>
          </cell>
        </row>
        <row r="458">
          <cell r="A458" t="str">
            <v>VINO DOMAINE NICO SAVANTE 2020</v>
          </cell>
          <cell r="B458" t="str">
            <v>VIDNS</v>
          </cell>
          <cell r="C458" t="str">
            <v>UN</v>
          </cell>
        </row>
        <row r="459">
          <cell r="A459" t="str">
            <v>VINO DOMINIO MALBEC</v>
          </cell>
          <cell r="B459" t="str">
            <v>VIDOMB</v>
          </cell>
          <cell r="C459" t="str">
            <v>UN</v>
          </cell>
        </row>
        <row r="460">
          <cell r="A460" t="str">
            <v>VINO DON</v>
          </cell>
          <cell r="B460" t="str">
            <v>VINDON</v>
          </cell>
          <cell r="C460" t="str">
            <v>UN</v>
          </cell>
        </row>
        <row r="461">
          <cell r="A461" t="str">
            <v>VINO DON DAVID MALBEC</v>
          </cell>
          <cell r="B461" t="str">
            <v>DONDAVIDMB</v>
          </cell>
          <cell r="C461" t="str">
            <v>UN</v>
          </cell>
        </row>
        <row r="462">
          <cell r="A462" t="str">
            <v>VINO DOÑA PAULA PINOT NOIR</v>
          </cell>
          <cell r="B462" t="str">
            <v>VIDPPN</v>
          </cell>
          <cell r="C462" t="str">
            <v>UN</v>
          </cell>
        </row>
        <row r="463">
          <cell r="A463" t="str">
            <v>VINO DOÑA PAULA ROSE</v>
          </cell>
          <cell r="B463" t="str">
            <v>DOÑPAR</v>
          </cell>
          <cell r="C463" t="str">
            <v>UN</v>
          </cell>
        </row>
        <row r="464">
          <cell r="A464" t="str">
            <v>VINO DOÑA PAULA SAUV BLANC</v>
          </cell>
          <cell r="B464" t="str">
            <v>DOÑPSB</v>
          </cell>
          <cell r="C464" t="str">
            <v>UN</v>
          </cell>
        </row>
        <row r="465">
          <cell r="A465" t="str">
            <v>VINO DV CATENA PINOT PINOT</v>
          </cell>
          <cell r="B465" t="str">
            <v>DVCAPP</v>
          </cell>
          <cell r="C465" t="str">
            <v>UN</v>
          </cell>
        </row>
        <row r="466">
          <cell r="A466" t="str">
            <v>VINO EDAD MEDIA BLANCO</v>
          </cell>
          <cell r="B466" t="str">
            <v>VIEMB</v>
          </cell>
          <cell r="C466" t="str">
            <v>UN</v>
          </cell>
        </row>
        <row r="467">
          <cell r="A467" t="str">
            <v>VINO EDAD MEDIA TINTO</v>
          </cell>
          <cell r="B467" t="str">
            <v>VIEMTI</v>
          </cell>
          <cell r="C467" t="str">
            <v>UN</v>
          </cell>
        </row>
        <row r="468">
          <cell r="A468" t="str">
            <v>VINO EDAD MODERNA BLANCO</v>
          </cell>
          <cell r="B468" t="str">
            <v>VIEMBL</v>
          </cell>
          <cell r="C468" t="str">
            <v>UN</v>
          </cell>
        </row>
        <row r="469">
          <cell r="A469" t="str">
            <v>VINO EDAD MODERNA MALBEC</v>
          </cell>
          <cell r="B469" t="str">
            <v>VIEMMA</v>
          </cell>
          <cell r="C469" t="str">
            <v>UN</v>
          </cell>
        </row>
        <row r="470">
          <cell r="A470" t="str">
            <v>VINO ELEMENTOS TORRONTES</v>
          </cell>
          <cell r="B470" t="str">
            <v>ELETOR</v>
          </cell>
          <cell r="C470" t="str">
            <v>UN</v>
          </cell>
        </row>
        <row r="471">
          <cell r="A471" t="str">
            <v>VINO ESCORIHUELA GASC GR ROSE</v>
          </cell>
          <cell r="B471" t="str">
            <v>VIEGRO</v>
          </cell>
          <cell r="C471" t="str">
            <v>UN</v>
          </cell>
        </row>
        <row r="472">
          <cell r="A472" t="str">
            <v>VINO ESCORIHUELA GASCON MB ORG</v>
          </cell>
          <cell r="B472" t="str">
            <v>VIEGMV</v>
          </cell>
          <cell r="C472" t="str">
            <v>UN</v>
          </cell>
        </row>
        <row r="473">
          <cell r="A473" t="str">
            <v>VINO ETCHART SV CAB FRANC 750C</v>
          </cell>
          <cell r="B473" t="str">
            <v>VINECF</v>
          </cell>
          <cell r="C473" t="str">
            <v>UN</v>
          </cell>
        </row>
        <row r="474">
          <cell r="A474" t="str">
            <v>VINO ETCHART SV PET VERD 750CC</v>
          </cell>
          <cell r="B474" t="str">
            <v>VINEPV</v>
          </cell>
          <cell r="C474" t="str">
            <v>UN</v>
          </cell>
        </row>
        <row r="475">
          <cell r="A475" t="str">
            <v>VINO ETCHART SV VIOGNIER 750CC</v>
          </cell>
          <cell r="B475" t="str">
            <v>VINEVI</v>
          </cell>
          <cell r="C475" t="str">
            <v>UN</v>
          </cell>
        </row>
        <row r="476">
          <cell r="A476" t="str">
            <v>VINO FABRE MONTMAYOU CF</v>
          </cell>
          <cell r="B476" t="str">
            <v>VIFACF</v>
          </cell>
          <cell r="C476" t="str">
            <v>UN</v>
          </cell>
        </row>
        <row r="477">
          <cell r="A477" t="str">
            <v>VINO FABRE MONTAYOU MER</v>
          </cell>
          <cell r="B477" t="str">
            <v>VIFAME</v>
          </cell>
          <cell r="C477" t="str">
            <v>UN</v>
          </cell>
        </row>
        <row r="478">
          <cell r="A478" t="str">
            <v>VINO FABRE MONTMAYOU MB</v>
          </cell>
          <cell r="B478" t="str">
            <v>VIFAMA</v>
          </cell>
          <cell r="C478" t="str">
            <v>UN</v>
          </cell>
        </row>
        <row r="479">
          <cell r="A479" t="str">
            <v>VINO FABRE MONTMAYOU MB Sin cargo</v>
          </cell>
          <cell r="B479" t="str">
            <v>VIFAMASC</v>
          </cell>
          <cell r="C479" t="str">
            <v>UN</v>
          </cell>
        </row>
        <row r="480">
          <cell r="A480" t="str">
            <v>VINO FEDE MALBEC</v>
          </cell>
          <cell r="B480" t="str">
            <v>VINFEM</v>
          </cell>
          <cell r="C480" t="str">
            <v>UN</v>
          </cell>
        </row>
        <row r="481">
          <cell r="A481" t="str">
            <v>VINO FIN DEL MUNDO GRAN RESERVA TINTO</v>
          </cell>
          <cell r="B481" t="str">
            <v>FDMGRTINTO</v>
          </cell>
          <cell r="C481" t="str">
            <v>UN</v>
          </cell>
        </row>
        <row r="482">
          <cell r="A482" t="str">
            <v>VINO FINCA AMBROSIA PREC CB</v>
          </cell>
          <cell r="B482" t="str">
            <v>VINFAC</v>
          </cell>
          <cell r="C482" t="str">
            <v>UN</v>
          </cell>
        </row>
        <row r="483">
          <cell r="A483" t="str">
            <v>VINO FINCA AMBROSIA PREC CS</v>
          </cell>
          <cell r="B483" t="str">
            <v>VINFAP</v>
          </cell>
          <cell r="C483" t="str">
            <v>UN</v>
          </cell>
        </row>
        <row r="484">
          <cell r="A484" t="str">
            <v>VINO FINCA AMBROSIA PREC MB</v>
          </cell>
          <cell r="B484" t="str">
            <v>VINFAM</v>
          </cell>
          <cell r="C484" t="str">
            <v>UN</v>
          </cell>
        </row>
        <row r="485">
          <cell r="A485" t="str">
            <v>VINO FINCA AMBROSIA PREC SB</v>
          </cell>
          <cell r="B485" t="str">
            <v>VINFAS</v>
          </cell>
          <cell r="C485" t="str">
            <v>UN</v>
          </cell>
        </row>
        <row r="486">
          <cell r="A486" t="str">
            <v>VINO FINCA AMBROSIA VINA UN MB</v>
          </cell>
          <cell r="B486" t="str">
            <v>VINFAV</v>
          </cell>
          <cell r="C486" t="str">
            <v>UN</v>
          </cell>
        </row>
        <row r="487">
          <cell r="A487" t="str">
            <v>VINO FINCA S PERICO BLANC CH</v>
          </cell>
          <cell r="B487" t="str">
            <v>VINSUA</v>
          </cell>
          <cell r="C487" t="str">
            <v>UN</v>
          </cell>
        </row>
        <row r="488">
          <cell r="A488" t="str">
            <v>VINO FLORA BY ZAHA FUME BLANC</v>
          </cell>
          <cell r="B488" t="str">
            <v>VIFLF</v>
          </cell>
          <cell r="C488" t="str">
            <v>UN</v>
          </cell>
        </row>
        <row r="489">
          <cell r="A489" t="str">
            <v>VINO FLORA BY ZAHA NARANJO</v>
          </cell>
          <cell r="B489" t="str">
            <v>VIFLN</v>
          </cell>
          <cell r="C489" t="str">
            <v>UN</v>
          </cell>
        </row>
        <row r="490">
          <cell r="A490" t="str">
            <v>VINO FLORA BY ZAHA ROSE 2020</v>
          </cell>
          <cell r="B490" t="str">
            <v>VIFL20</v>
          </cell>
          <cell r="C490" t="str">
            <v>UN</v>
          </cell>
        </row>
        <row r="491">
          <cell r="A491" t="str">
            <v>VINO FLORALIA BLANCO</v>
          </cell>
          <cell r="B491" t="str">
            <v>VINFLB</v>
          </cell>
          <cell r="C491" t="str">
            <v>UN</v>
          </cell>
        </row>
        <row r="492">
          <cell r="A492" t="str">
            <v>VINO FORTUNA TERRAE MB 2019</v>
          </cell>
          <cell r="B492" t="str">
            <v>VIFTMB</v>
          </cell>
          <cell r="C492" t="str">
            <v>UN</v>
          </cell>
        </row>
        <row r="493">
          <cell r="A493" t="str">
            <v>VINO GALILEO NARANJO</v>
          </cell>
          <cell r="B493" t="str">
            <v>VINGAL</v>
          </cell>
          <cell r="C493" t="str">
            <v>UN</v>
          </cell>
        </row>
        <row r="494">
          <cell r="A494" t="str">
            <v>VINO GARNACHA APEL LUNLUNTA</v>
          </cell>
          <cell r="B494" t="str">
            <v>VINGAR</v>
          </cell>
          <cell r="C494" t="str">
            <v>UN</v>
          </cell>
        </row>
        <row r="495">
          <cell r="A495" t="str">
            <v>VINO GLORIA SWAN GARNACHA</v>
          </cell>
          <cell r="B495" t="str">
            <v>VINGLG</v>
          </cell>
          <cell r="C495" t="str">
            <v>UN</v>
          </cell>
        </row>
        <row r="496">
          <cell r="A496" t="str">
            <v>VINO GR ENEMIGO GUALTAL SV CF</v>
          </cell>
          <cell r="B496" t="str">
            <v>VINGUA</v>
          </cell>
          <cell r="C496" t="str">
            <v>UN</v>
          </cell>
        </row>
        <row r="497">
          <cell r="A497" t="str">
            <v>VINO GRAN ENEMIGO CEPILLO</v>
          </cell>
          <cell r="B497" t="str">
            <v>VIGECE</v>
          </cell>
          <cell r="C497" t="str">
            <v>UN</v>
          </cell>
        </row>
        <row r="498">
          <cell r="A498" t="str">
            <v>VINO KAIKEN AVENTURA CHACAYES</v>
          </cell>
          <cell r="B498" t="str">
            <v>VINKAI</v>
          </cell>
          <cell r="C498" t="str">
            <v>UN</v>
          </cell>
        </row>
        <row r="499">
          <cell r="A499" t="str">
            <v>VINO KRONTIRAS MALBEC AGLIANIC</v>
          </cell>
          <cell r="B499" t="str">
            <v>VINKEM</v>
          </cell>
          <cell r="C499" t="str">
            <v>UN</v>
          </cell>
        </row>
        <row r="500">
          <cell r="A500" t="str">
            <v>VINO KRONTIRAS NATURAL AGLIANI</v>
          </cell>
          <cell r="B500" t="str">
            <v>VINKNA</v>
          </cell>
          <cell r="C500" t="str">
            <v>UN</v>
          </cell>
        </row>
        <row r="501">
          <cell r="A501" t="str">
            <v>VINO KUNG FU MALBEC 2021</v>
          </cell>
          <cell r="B501" t="str">
            <v>VIKM21</v>
          </cell>
          <cell r="C501" t="str">
            <v>UN</v>
          </cell>
        </row>
        <row r="502">
          <cell r="A502" t="str">
            <v>VINO LA LINDA ROSE</v>
          </cell>
          <cell r="B502" t="str">
            <v>VILLRO</v>
          </cell>
          <cell r="C502" t="str">
            <v>UN</v>
          </cell>
        </row>
        <row r="503">
          <cell r="A503" t="str">
            <v>VINO LA LINTERNA MB 16 CONSULT</v>
          </cell>
          <cell r="B503" t="str">
            <v>VINCON</v>
          </cell>
          <cell r="C503" t="str">
            <v>UN</v>
          </cell>
        </row>
        <row r="504">
          <cell r="A504" t="str">
            <v>VINO LA LINTERNA PINOT NOIR</v>
          </cell>
          <cell r="B504" t="str">
            <v>VINLIN</v>
          </cell>
          <cell r="C504" t="str">
            <v>UN</v>
          </cell>
        </row>
        <row r="505">
          <cell r="A505" t="str">
            <v>VINO LABORUM CABERNET SAUVIGNO</v>
          </cell>
          <cell r="B505" t="str">
            <v>VILACS</v>
          </cell>
          <cell r="C505" t="str">
            <v>UN</v>
          </cell>
        </row>
        <row r="506">
          <cell r="A506" t="str">
            <v>VINO LABORUM DE PARC CHARDONNA</v>
          </cell>
          <cell r="B506" t="str">
            <v>LABPCH</v>
          </cell>
          <cell r="C506" t="str">
            <v>UN</v>
          </cell>
        </row>
        <row r="507">
          <cell r="A507" t="str">
            <v>VINO LABORUM DE PARC TORRONTES</v>
          </cell>
          <cell r="B507" t="str">
            <v>VILAPT</v>
          </cell>
          <cell r="C507" t="str">
            <v>UN</v>
          </cell>
        </row>
        <row r="508">
          <cell r="A508" t="str">
            <v>VINO LABORUM DE PARCELA MALBEC</v>
          </cell>
          <cell r="B508" t="str">
            <v>LABPMA</v>
          </cell>
          <cell r="C508" t="str">
            <v>UN</v>
          </cell>
        </row>
        <row r="509">
          <cell r="A509" t="str">
            <v>VINO LABORUM ROSA ROSA</v>
          </cell>
          <cell r="B509" t="str">
            <v>VILARR</v>
          </cell>
          <cell r="C509" t="str">
            <v>UN</v>
          </cell>
        </row>
        <row r="510">
          <cell r="A510" t="str">
            <v>VINO LABORUM ROSE</v>
          </cell>
          <cell r="B510" t="str">
            <v>LABROS</v>
          </cell>
          <cell r="C510" t="str">
            <v>UN</v>
          </cell>
        </row>
        <row r="511">
          <cell r="A511" t="str">
            <v>VINO LAGARDE ORGANIC MB</v>
          </cell>
          <cell r="B511" t="str">
            <v>VILAMB</v>
          </cell>
          <cell r="C511" t="str">
            <v>UN</v>
          </cell>
        </row>
        <row r="512">
          <cell r="A512" t="str">
            <v>VINO LAGARDE ORGANIC RO</v>
          </cell>
          <cell r="B512" t="str">
            <v>VILARO</v>
          </cell>
          <cell r="C512" t="str">
            <v>UN</v>
          </cell>
        </row>
        <row r="513">
          <cell r="A513" t="str">
            <v>VINO LAS ESTELAS CHARDONNAY</v>
          </cell>
          <cell r="B513" t="str">
            <v>VIESCH</v>
          </cell>
          <cell r="C513" t="str">
            <v>UN</v>
          </cell>
        </row>
        <row r="514">
          <cell r="A514" t="str">
            <v>VINO LAS ESTELAS GRAN VIN 2018</v>
          </cell>
          <cell r="B514" t="str">
            <v>VIGV18</v>
          </cell>
          <cell r="C514" t="str">
            <v>UN</v>
          </cell>
        </row>
        <row r="515">
          <cell r="A515" t="str">
            <v>VINO LAS PERDICES LOGIA ROSE</v>
          </cell>
          <cell r="B515" t="str">
            <v>VINLOR</v>
          </cell>
          <cell r="C515" t="str">
            <v>UN</v>
          </cell>
        </row>
        <row r="516">
          <cell r="A516" t="str">
            <v>VINO LAS PERDICES RVA PN</v>
          </cell>
          <cell r="B516" t="str">
            <v>VILPPN</v>
          </cell>
          <cell r="C516" t="str">
            <v>UN</v>
          </cell>
        </row>
        <row r="517">
          <cell r="A517" t="str">
            <v>VINO LATITUD 33 CABERNET SAUVI</v>
          </cell>
          <cell r="B517" t="str">
            <v>VI33CB</v>
          </cell>
          <cell r="C517" t="str">
            <v>UN</v>
          </cell>
        </row>
        <row r="518">
          <cell r="A518" t="str">
            <v>VINO LATITUD 33 CHARDONNAY</v>
          </cell>
          <cell r="B518" t="str">
            <v>VIL33C</v>
          </cell>
          <cell r="C518" t="str">
            <v>UN</v>
          </cell>
        </row>
        <row r="519">
          <cell r="A519" t="str">
            <v>VINO LATITUD 33 DULCE</v>
          </cell>
          <cell r="B519" t="str">
            <v>LAT33D</v>
          </cell>
          <cell r="C519" t="str">
            <v>UN</v>
          </cell>
        </row>
        <row r="520">
          <cell r="A520" t="str">
            <v>VINO LATITUD 33 EXTRA BRUT</v>
          </cell>
          <cell r="B520" t="str">
            <v>VI33EB</v>
          </cell>
          <cell r="C520" t="str">
            <v>UN</v>
          </cell>
        </row>
        <row r="521">
          <cell r="A521" t="str">
            <v>VINO LATITUD 33 MALBEC</v>
          </cell>
          <cell r="B521" t="str">
            <v>VI33MA</v>
          </cell>
          <cell r="C521" t="str">
            <v>UN</v>
          </cell>
        </row>
        <row r="522">
          <cell r="A522" t="str">
            <v>VINO LATITUD 33 MERLOT</v>
          </cell>
          <cell r="B522" t="str">
            <v>VI33ME</v>
          </cell>
          <cell r="C522" t="str">
            <v>UN</v>
          </cell>
        </row>
        <row r="523">
          <cell r="A523" t="str">
            <v>VINO LATITUD 33 ROSADO DULCE</v>
          </cell>
          <cell r="B523" t="str">
            <v>VI33RS</v>
          </cell>
          <cell r="C523" t="str">
            <v>UN</v>
          </cell>
        </row>
        <row r="524">
          <cell r="A524" t="str">
            <v>VINO LATITUD 33 SAUV BLANC</v>
          </cell>
          <cell r="B524" t="str">
            <v>VI33SB</v>
          </cell>
          <cell r="C524" t="str">
            <v>UN</v>
          </cell>
        </row>
        <row r="525">
          <cell r="A525" t="str">
            <v>VINO LATITUD 33 SYRAH</v>
          </cell>
          <cell r="B525" t="str">
            <v>VI33SY</v>
          </cell>
          <cell r="C525" t="str">
            <v>UN</v>
          </cell>
        </row>
        <row r="526">
          <cell r="A526" t="str">
            <v>VINO LATITUD 33 TEMPRANILLO</v>
          </cell>
          <cell r="B526" t="str">
            <v>VI33TE</v>
          </cell>
          <cell r="C526" t="str">
            <v>UN</v>
          </cell>
        </row>
        <row r="527">
          <cell r="A527" t="str">
            <v>VINO LE PETIT CHOSE PINOT NOIR</v>
          </cell>
          <cell r="B527" t="str">
            <v>VIPCPN</v>
          </cell>
          <cell r="C527" t="str">
            <v>UN</v>
          </cell>
        </row>
        <row r="528">
          <cell r="A528" t="str">
            <v>VINO LE PETITE VOYAGE CRIOLLA</v>
          </cell>
          <cell r="B528" t="str">
            <v>VINPVC</v>
          </cell>
          <cell r="C528" t="str">
            <v>UN</v>
          </cell>
        </row>
        <row r="529">
          <cell r="A529" t="str">
            <v>VINO LE PETITE VOYAGE MB 2021</v>
          </cell>
          <cell r="B529" t="str">
            <v>VIMB21</v>
          </cell>
          <cell r="C529" t="str">
            <v>UN</v>
          </cell>
        </row>
        <row r="530">
          <cell r="A530" t="str">
            <v>VINO LIBARNA ROSE</v>
          </cell>
          <cell r="B530" t="str">
            <v>VINLRO</v>
          </cell>
          <cell r="C530" t="str">
            <v>UN</v>
          </cell>
        </row>
        <row r="531">
          <cell r="A531" t="str">
            <v>VINO LILLET BLANCO</v>
          </cell>
          <cell r="B531" t="str">
            <v>VINLIB</v>
          </cell>
          <cell r="C531" t="str">
            <v>UN</v>
          </cell>
        </row>
        <row r="532">
          <cell r="A532" t="str">
            <v>VINO LILLET ROSE</v>
          </cell>
          <cell r="B532" t="str">
            <v>VINLIR</v>
          </cell>
          <cell r="C532" t="str">
            <v>UN</v>
          </cell>
        </row>
        <row r="533">
          <cell r="A533" t="str">
            <v>VINO LO CABERNET SAUVIGNON</v>
          </cell>
          <cell r="B533" t="str">
            <v>VINLOC</v>
          </cell>
          <cell r="C533" t="str">
            <v>UN</v>
          </cell>
        </row>
        <row r="534">
          <cell r="A534" t="str">
            <v>VINO LO CHARDONNAY</v>
          </cell>
          <cell r="B534" t="str">
            <v>VINLO</v>
          </cell>
          <cell r="C534" t="str">
            <v>UN</v>
          </cell>
        </row>
        <row r="535">
          <cell r="A535" t="str">
            <v>VINO LO PROFANO CHARDONNAY</v>
          </cell>
          <cell r="B535" t="str">
            <v>VILOPR</v>
          </cell>
          <cell r="C535" t="str">
            <v>UN</v>
          </cell>
        </row>
        <row r="536">
          <cell r="A536" t="str">
            <v>VINO LO SAUVIGNON BLANC</v>
          </cell>
          <cell r="B536" t="str">
            <v>VINLOB</v>
          </cell>
          <cell r="C536" t="str">
            <v>UN</v>
          </cell>
        </row>
        <row r="537">
          <cell r="A537" t="str">
            <v>VINO LO SILKY BLEND MACER PN</v>
          </cell>
          <cell r="B537" t="str">
            <v>VILOSB</v>
          </cell>
          <cell r="C537" t="str">
            <v>UN</v>
          </cell>
        </row>
        <row r="538">
          <cell r="A538" t="str">
            <v>VINO LORENZO LOSAGRADO MALBEC</v>
          </cell>
          <cell r="B538" t="str">
            <v>VINLOS</v>
          </cell>
          <cell r="C538" t="str">
            <v>UN</v>
          </cell>
        </row>
        <row r="539">
          <cell r="A539" t="str">
            <v>VINO LOS DRAGONES MAIDA 2020</v>
          </cell>
          <cell r="B539" t="str">
            <v>VILD20</v>
          </cell>
          <cell r="C539" t="str">
            <v>UN</v>
          </cell>
        </row>
        <row r="540">
          <cell r="A540" t="str">
            <v>VINO LOS NOBLES MALBEC</v>
          </cell>
          <cell r="B540" t="str">
            <v>VINOMB</v>
          </cell>
          <cell r="C540" t="str">
            <v>UN</v>
          </cell>
        </row>
        <row r="541">
          <cell r="A541" t="str">
            <v>VINO LUCA BESO DE DANTE</v>
          </cell>
          <cell r="B541" t="str">
            <v>VILUBE</v>
          </cell>
          <cell r="C541" t="str">
            <v>UN</v>
          </cell>
        </row>
        <row r="542">
          <cell r="A542" t="str">
            <v>VINO LUCA CHARDONNAY</v>
          </cell>
          <cell r="B542" t="str">
            <v>VILUCH</v>
          </cell>
          <cell r="C542" t="str">
            <v>UN</v>
          </cell>
        </row>
        <row r="543">
          <cell r="A543" t="str">
            <v>VINO LUCA PINOT</v>
          </cell>
          <cell r="B543" t="str">
            <v>VILUPI</v>
          </cell>
          <cell r="C543" t="str">
            <v>UN</v>
          </cell>
        </row>
        <row r="544">
          <cell r="A544" t="str">
            <v>VINO LUIGI BOSCA DE SANGRE WB</v>
          </cell>
          <cell r="B544" t="str">
            <v>VINLBW</v>
          </cell>
          <cell r="C544" t="str">
            <v>UN</v>
          </cell>
        </row>
        <row r="545">
          <cell r="A545" t="str">
            <v>VINO LUIGI BOSCA DESANGRE MB</v>
          </cell>
          <cell r="B545" t="str">
            <v>VILBDE</v>
          </cell>
          <cell r="C545" t="str">
            <v>UN</v>
          </cell>
        </row>
        <row r="546">
          <cell r="A546" t="str">
            <v>VINO LUIGI BOSCA GEWUTSTRAMINE</v>
          </cell>
          <cell r="B546" t="str">
            <v>VILBG</v>
          </cell>
          <cell r="C546" t="str">
            <v>UN</v>
          </cell>
        </row>
        <row r="547">
          <cell r="A547" t="str">
            <v>VINO LUIGI BOSCA PINOT NOIR</v>
          </cell>
          <cell r="B547" t="str">
            <v>VINLBP</v>
          </cell>
          <cell r="C547" t="str">
            <v>UN</v>
          </cell>
        </row>
        <row r="548">
          <cell r="A548" t="str">
            <v>VINO LUIGI BOSCA RIESLING</v>
          </cell>
          <cell r="B548" t="str">
            <v>VINLBR</v>
          </cell>
          <cell r="C548" t="str">
            <v>UN</v>
          </cell>
        </row>
        <row r="549">
          <cell r="A549" t="str">
            <v>VINO LUIGI BOSCA ROSÉ IS A ROS</v>
          </cell>
          <cell r="B549" t="str">
            <v>VILBRR</v>
          </cell>
          <cell r="C549" t="str">
            <v>UN</v>
          </cell>
        </row>
        <row r="550">
          <cell r="A550" t="str">
            <v>VINO LUIGI BOSCA SAUV BLANC</v>
          </cell>
          <cell r="B550" t="str">
            <v>VILBSB</v>
          </cell>
          <cell r="C550" t="str">
            <v>UN</v>
          </cell>
        </row>
        <row r="551">
          <cell r="A551" t="str">
            <v>VINO MAINQUE CHARDONNAY</v>
          </cell>
          <cell r="B551" t="str">
            <v>VINMAC</v>
          </cell>
          <cell r="C551" t="str">
            <v>UN</v>
          </cell>
        </row>
        <row r="552">
          <cell r="A552" t="str">
            <v>VINO MALAMADO</v>
          </cell>
          <cell r="B552" t="str">
            <v>MALAMA</v>
          </cell>
          <cell r="C552" t="str">
            <v>UN</v>
          </cell>
        </row>
        <row r="553">
          <cell r="A553" t="str">
            <v>VINO MARCHIGIANA CRIOLLA</v>
          </cell>
          <cell r="B553" t="str">
            <v>VIMACR</v>
          </cell>
          <cell r="C553" t="str">
            <v>UN</v>
          </cell>
        </row>
        <row r="554">
          <cell r="A554" t="str">
            <v>VINO MARSALA</v>
          </cell>
          <cell r="B554" t="str">
            <v>VINMAR</v>
          </cell>
          <cell r="C554" t="str">
            <v>UN</v>
          </cell>
        </row>
        <row r="555">
          <cell r="A555" t="str">
            <v>VINO MARTIR CABERNET FRANC</v>
          </cell>
          <cell r="B555" t="str">
            <v>VINMCF</v>
          </cell>
          <cell r="C555" t="str">
            <v>UN</v>
          </cell>
        </row>
        <row r="556">
          <cell r="A556" t="str">
            <v>VINO MARTIR CHARDONNAY</v>
          </cell>
          <cell r="B556" t="str">
            <v>VINMCH</v>
          </cell>
          <cell r="C556" t="str">
            <v>UN</v>
          </cell>
        </row>
        <row r="557">
          <cell r="A557" t="str">
            <v>VINO MARTIR MALBEC</v>
          </cell>
          <cell r="B557" t="str">
            <v>VINMAM</v>
          </cell>
          <cell r="C557" t="str">
            <v>UN</v>
          </cell>
        </row>
        <row r="558">
          <cell r="A558" t="str">
            <v>VINO MARTIR ROSE</v>
          </cell>
          <cell r="B558" t="str">
            <v>VINMRO</v>
          </cell>
          <cell r="C558" t="str">
            <v>UN</v>
          </cell>
        </row>
        <row r="559">
          <cell r="A559" t="str">
            <v>VINO MI GRAN RESERVA</v>
          </cell>
          <cell r="B559" t="str">
            <v>VIGRRE</v>
          </cell>
          <cell r="C559" t="str">
            <v>UN</v>
          </cell>
        </row>
        <row r="560">
          <cell r="A560" t="str">
            <v>VINO MYTHIC CABERNET SAUVIGNON</v>
          </cell>
          <cell r="B560" t="str">
            <v>MYTCAB</v>
          </cell>
          <cell r="C560" t="str">
            <v>UN</v>
          </cell>
        </row>
        <row r="561">
          <cell r="A561" t="str">
            <v>VINO MYTHIC MOUNTAIN MALBEC</v>
          </cell>
          <cell r="B561" t="str">
            <v>VIMYMB</v>
          </cell>
          <cell r="C561" t="str">
            <v>UN</v>
          </cell>
        </row>
        <row r="562">
          <cell r="A562" t="str">
            <v>VINO MYTHIC MOUNTAIN ROSE</v>
          </cell>
          <cell r="B562" t="str">
            <v>VIMYMO</v>
          </cell>
          <cell r="C562" t="str">
            <v>UN</v>
          </cell>
        </row>
        <row r="563">
          <cell r="A563" t="str">
            <v>VINO NACHA ROSADO</v>
          </cell>
          <cell r="B563" t="str">
            <v>VINNAR</v>
          </cell>
          <cell r="C563" t="str">
            <v>UN</v>
          </cell>
        </row>
        <row r="564">
          <cell r="A564" t="str">
            <v>VINO NICOLA CATENA 2019</v>
          </cell>
          <cell r="B564" t="str">
            <v>VINC19</v>
          </cell>
          <cell r="C564" t="str">
            <v>UN</v>
          </cell>
        </row>
        <row r="565">
          <cell r="A565" t="str">
            <v>VINO NIDO DEL TIGRE TORRONTES</v>
          </cell>
          <cell r="B565" t="str">
            <v>VINNIT</v>
          </cell>
          <cell r="C565" t="str">
            <v>UN</v>
          </cell>
        </row>
        <row r="566">
          <cell r="A566" t="str">
            <v>VINO NOVECENTO MALBEC</v>
          </cell>
          <cell r="B566" t="str">
            <v>VINNOV</v>
          </cell>
          <cell r="C566" t="str">
            <v>UN</v>
          </cell>
        </row>
        <row r="567">
          <cell r="A567" t="str">
            <v>VINO NUMINA CHARDONNAY</v>
          </cell>
          <cell r="B567" t="str">
            <v>VINUCH</v>
          </cell>
          <cell r="C567" t="str">
            <v>UN</v>
          </cell>
        </row>
        <row r="568">
          <cell r="A568" t="str">
            <v>VINO NUMINA PINOT</v>
          </cell>
          <cell r="B568" t="str">
            <v>VINUPI</v>
          </cell>
          <cell r="C568" t="str">
            <v>UN</v>
          </cell>
        </row>
        <row r="569">
          <cell r="A569" t="str">
            <v>VINO NUMINA CABERNET FRANC</v>
          </cell>
          <cell r="B569" t="str">
            <v>VINUCF</v>
          </cell>
          <cell r="C569" t="str">
            <v>UN</v>
          </cell>
        </row>
        <row r="570">
          <cell r="A570" t="str">
            <v>VINO OLD VINES CHEN BLANC 2020</v>
          </cell>
          <cell r="B570" t="str">
            <v>VIBL20</v>
          </cell>
          <cell r="C570" t="str">
            <v>UN</v>
          </cell>
        </row>
        <row r="571">
          <cell r="A571" t="str">
            <v>VINO OMNIUM BLANCO</v>
          </cell>
          <cell r="B571" t="str">
            <v>OMNBCO</v>
          </cell>
          <cell r="C571" t="str">
            <v>UN</v>
          </cell>
        </row>
        <row r="572">
          <cell r="A572" t="str">
            <v>VINO OVUM RESERVA MALBEC</v>
          </cell>
          <cell r="B572" t="str">
            <v>VINOVU</v>
          </cell>
          <cell r="C572" t="str">
            <v>UN</v>
          </cell>
        </row>
        <row r="573">
          <cell r="A573" t="str">
            <v>VINO PALO SANTO SAUVIG BLANC</v>
          </cell>
          <cell r="B573" t="str">
            <v>VIPSSB</v>
          </cell>
          <cell r="C573" t="str">
            <v>UN</v>
          </cell>
        </row>
        <row r="574">
          <cell r="A574" t="str">
            <v>VINO PARAISO</v>
          </cell>
          <cell r="B574" t="str">
            <v>VINPAR</v>
          </cell>
          <cell r="C574" t="str">
            <v>UN</v>
          </cell>
        </row>
        <row r="575">
          <cell r="A575" t="str">
            <v>VINO PEDRO PARRA IMAGINADOR</v>
          </cell>
          <cell r="B575" t="str">
            <v>VINPED</v>
          </cell>
          <cell r="C575" t="str">
            <v>UN</v>
          </cell>
        </row>
        <row r="576">
          <cell r="A576" t="str">
            <v>VINO PEQ FERMENTACIONES BONARD</v>
          </cell>
          <cell r="B576" t="str">
            <v>VIPFB</v>
          </cell>
          <cell r="C576" t="str">
            <v>UN</v>
          </cell>
        </row>
        <row r="577">
          <cell r="A577" t="str">
            <v>VINO PEQ FERMENTACIONES GARNAC</v>
          </cell>
          <cell r="B577" t="str">
            <v>VIPFG</v>
          </cell>
          <cell r="C577" t="str">
            <v>UN</v>
          </cell>
        </row>
        <row r="578">
          <cell r="A578" t="str">
            <v>VINO PEQ FERMENTACIONES MARSAN</v>
          </cell>
          <cell r="B578" t="str">
            <v>VIPFM</v>
          </cell>
          <cell r="C578" t="str">
            <v>UN</v>
          </cell>
        </row>
        <row r="579">
          <cell r="A579" t="str">
            <v>VINO PEQ FERMENTACIONES NARANJ</v>
          </cell>
          <cell r="B579" t="str">
            <v>VIPFN</v>
          </cell>
          <cell r="C579" t="str">
            <v>UN</v>
          </cell>
        </row>
        <row r="580">
          <cell r="A580" t="str">
            <v>VINO PEQUEÑAS PRODUCCIONES BAR</v>
          </cell>
          <cell r="B580" t="str">
            <v>VIPPBA</v>
          </cell>
          <cell r="C580" t="str">
            <v>UN</v>
          </cell>
        </row>
        <row r="581">
          <cell r="A581" t="str">
            <v>VINO PEQUEÑAS PRODUCCIONES LH</v>
          </cell>
          <cell r="B581" t="str">
            <v>VIPPLH</v>
          </cell>
          <cell r="C581" t="str">
            <v>UN</v>
          </cell>
        </row>
        <row r="582">
          <cell r="A582" t="str">
            <v>VINO PEQUEÑAS PRODUCCIONES PN</v>
          </cell>
          <cell r="B582" t="str">
            <v>VIPPPN</v>
          </cell>
          <cell r="C582" t="str">
            <v>UN</v>
          </cell>
        </row>
        <row r="583">
          <cell r="A583" t="str">
            <v>VINO PEQUEÑAS PRODUCCIONES SB</v>
          </cell>
          <cell r="B583" t="str">
            <v>VIPPSB</v>
          </cell>
          <cell r="C583" t="str">
            <v>UN</v>
          </cell>
        </row>
        <row r="584">
          <cell r="A584" t="str">
            <v>VINO PERDICES EXPLORAC ALBAR</v>
          </cell>
          <cell r="B584" t="str">
            <v>PEREXA</v>
          </cell>
          <cell r="C584" t="str">
            <v>UN</v>
          </cell>
        </row>
        <row r="585">
          <cell r="A585" t="str">
            <v>VINO PERDICES EXPLORACION ROSE</v>
          </cell>
          <cell r="B585" t="str">
            <v>VINLPR</v>
          </cell>
          <cell r="C585" t="str">
            <v>UN</v>
          </cell>
        </row>
        <row r="586">
          <cell r="A586" t="str">
            <v>VINO PIEL NEGRA</v>
          </cell>
          <cell r="B586" t="str">
            <v>VINPIE</v>
          </cell>
          <cell r="C586" t="str">
            <v>UN</v>
          </cell>
        </row>
        <row r="587">
          <cell r="A587" t="str">
            <v>VINO POLIG SAN PABLO CAB FRANC</v>
          </cell>
          <cell r="B587" t="str">
            <v>VIPCAB</v>
          </cell>
          <cell r="C587" t="str">
            <v>UN</v>
          </cell>
        </row>
        <row r="588">
          <cell r="A588" t="str">
            <v>VINO POLÍGONOS S PABLO MALBEC</v>
          </cell>
          <cell r="B588" t="str">
            <v>VIPOMB</v>
          </cell>
          <cell r="C588" t="str">
            <v>UN</v>
          </cell>
        </row>
        <row r="589">
          <cell r="A589" t="str">
            <v>VINO POLÍGONOS TUPUNGATO SB</v>
          </cell>
          <cell r="B589" t="str">
            <v>VIPTSB</v>
          </cell>
          <cell r="C589" t="str">
            <v>UN</v>
          </cell>
        </row>
        <row r="590">
          <cell r="A590" t="str">
            <v>VINO POSTA PINOT NOIR</v>
          </cell>
          <cell r="B590" t="str">
            <v>VINPIN</v>
          </cell>
          <cell r="C590" t="str">
            <v>UN</v>
          </cell>
        </row>
        <row r="591">
          <cell r="A591" t="str">
            <v>VINO POSTA RED BLEND</v>
          </cell>
          <cell r="B591" t="str">
            <v>VINPRD</v>
          </cell>
          <cell r="C591" t="str">
            <v>UN</v>
          </cell>
        </row>
        <row r="592">
          <cell r="A592" t="str">
            <v>VINO POSTA WHITE BLEND</v>
          </cell>
          <cell r="B592" t="str">
            <v>VIPWBL</v>
          </cell>
          <cell r="C592" t="str">
            <v>UN</v>
          </cell>
        </row>
        <row r="593">
          <cell r="A593" t="str">
            <v>VINO PORVE TORRONTES</v>
          </cell>
          <cell r="B593" t="str">
            <v>PORVETRR</v>
          </cell>
          <cell r="C593" t="str">
            <v>UN</v>
          </cell>
        </row>
        <row r="594">
          <cell r="A594" t="str">
            <v>VINO PRESIDENTZS MB</v>
          </cell>
          <cell r="B594" t="str">
            <v>VIPRMB</v>
          </cell>
          <cell r="C594" t="str">
            <v>UN</v>
          </cell>
        </row>
        <row r="595">
          <cell r="A595" t="str">
            <v>VINO PRESIDENTZS WB</v>
          </cell>
          <cell r="B595" t="str">
            <v>VIPRWB</v>
          </cell>
          <cell r="C595" t="str">
            <v>UN</v>
          </cell>
        </row>
        <row r="596">
          <cell r="A596" t="str">
            <v>VINO PRIMERAS VIÑAS MB DOC</v>
          </cell>
          <cell r="B596" t="str">
            <v>VIPVMD</v>
          </cell>
          <cell r="C596" t="str">
            <v>UN</v>
          </cell>
        </row>
        <row r="597">
          <cell r="A597" t="str">
            <v>VINO PROYECTO HERMANAS MB CF</v>
          </cell>
          <cell r="B597" t="str">
            <v>VIPHMC</v>
          </cell>
          <cell r="C597" t="str">
            <v>UN</v>
          </cell>
        </row>
        <row r="598">
          <cell r="A598" t="str">
            <v>VINO PROYECTO HERMANAS PN</v>
          </cell>
          <cell r="B598" t="str">
            <v>VIPHPN</v>
          </cell>
          <cell r="C598" t="str">
            <v>UN</v>
          </cell>
        </row>
        <row r="599">
          <cell r="A599" t="str">
            <v>VINO PROYECTO HERMANAS WB</v>
          </cell>
          <cell r="B599" t="str">
            <v>VIPHWB</v>
          </cell>
          <cell r="C599" t="str">
            <v>UN</v>
          </cell>
        </row>
        <row r="600">
          <cell r="A600" t="str">
            <v>VINO PUNTO FINAL NARANJO</v>
          </cell>
          <cell r="B600" t="str">
            <v>VINPFN</v>
          </cell>
          <cell r="C600" t="str">
            <v>UN</v>
          </cell>
        </row>
        <row r="601">
          <cell r="A601" t="str">
            <v>VINO PUNTO FINAL RESERVA MALBE</v>
          </cell>
          <cell r="B601" t="str">
            <v>VIPFRM</v>
          </cell>
          <cell r="C601" t="str">
            <v>UN</v>
          </cell>
        </row>
        <row r="602">
          <cell r="A602" t="str">
            <v>VINO PUNTO FINAL SB</v>
          </cell>
          <cell r="B602" t="str">
            <v>VIPFSB</v>
          </cell>
          <cell r="C602" t="str">
            <v>UN</v>
          </cell>
        </row>
        <row r="603">
          <cell r="A603" t="str">
            <v>VINO PYROS APP CHARDONNAY</v>
          </cell>
          <cell r="B603" t="str">
            <v>VIPYAC</v>
          </cell>
          <cell r="C603" t="str">
            <v>UN</v>
          </cell>
        </row>
        <row r="604">
          <cell r="A604" t="str">
            <v>VINO PYROS APPELLATION MALBEC</v>
          </cell>
          <cell r="B604" t="str">
            <v>VIPYAM</v>
          </cell>
          <cell r="C604" t="str">
            <v>UN</v>
          </cell>
        </row>
        <row r="605">
          <cell r="A605" t="str">
            <v>VINO PYROS SINGLE VINEYARD MAL</v>
          </cell>
          <cell r="B605" t="str">
            <v>VIPSVM</v>
          </cell>
          <cell r="C605" t="str">
            <v>UN</v>
          </cell>
        </row>
        <row r="606">
          <cell r="A606" t="str">
            <v>VINO REPUBLICA MB 2018</v>
          </cell>
          <cell r="B606" t="str">
            <v>VIMB18</v>
          </cell>
          <cell r="C606" t="str">
            <v>UN</v>
          </cell>
        </row>
        <row r="607">
          <cell r="A607" t="str">
            <v>VINO RICCITELLI CHENIN BLANC</v>
          </cell>
          <cell r="B607" t="str">
            <v>RICCICHBLC</v>
          </cell>
          <cell r="C607" t="str">
            <v>UN</v>
          </cell>
        </row>
        <row r="608">
          <cell r="A608" t="str">
            <v>VINO RUTINI CABERNET</v>
          </cell>
          <cell r="B608" t="str">
            <v>RUTICS</v>
          </cell>
          <cell r="C608" t="str">
            <v>UN</v>
          </cell>
        </row>
        <row r="609">
          <cell r="A609" t="str">
            <v>VINO RUTINI MALBEC</v>
          </cell>
          <cell r="B609" t="str">
            <v>RUTIMB</v>
          </cell>
          <cell r="C609" t="str">
            <v>UN</v>
          </cell>
        </row>
        <row r="610">
          <cell r="A610" t="str">
            <v>VINO SACRUM GARNACHA</v>
          </cell>
          <cell r="B610" t="str">
            <v>VINSAGA</v>
          </cell>
          <cell r="C610" t="str">
            <v>UN</v>
          </cell>
        </row>
        <row r="611">
          <cell r="A611" t="str">
            <v>VINO SACRUM GEISHA DE JADE</v>
          </cell>
          <cell r="B611" t="str">
            <v>VINSAG</v>
          </cell>
          <cell r="C611" t="str">
            <v>UN</v>
          </cell>
        </row>
        <row r="612">
          <cell r="A612" t="str">
            <v>VINO SACRUM GEISHA DRAG DES</v>
          </cell>
          <cell r="B612" t="str">
            <v>VINSAD</v>
          </cell>
          <cell r="C612" t="str">
            <v>UN</v>
          </cell>
        </row>
        <row r="613">
          <cell r="A613" t="str">
            <v>VINO SACRUM MONASTRELL</v>
          </cell>
          <cell r="B613" t="str">
            <v>VINSAM</v>
          </cell>
          <cell r="C613" t="str">
            <v>UN</v>
          </cell>
        </row>
        <row r="614">
          <cell r="A614" t="str">
            <v>VINO SAINT FELICIEN CHARDONNAY</v>
          </cell>
          <cell r="B614" t="str">
            <v>VINSAC</v>
          </cell>
          <cell r="C614" t="str">
            <v>UN</v>
          </cell>
        </row>
        <row r="615">
          <cell r="A615" t="str">
            <v>VINO SAINT FELICIEN PINOT NOIR</v>
          </cell>
          <cell r="B615" t="str">
            <v>VINSAP</v>
          </cell>
          <cell r="C615" t="str">
            <v>UN</v>
          </cell>
        </row>
        <row r="616">
          <cell r="A616" t="str">
            <v>VINO SAINT FELICIEN ROSE</v>
          </cell>
          <cell r="B616" t="str">
            <v>VINSAR</v>
          </cell>
          <cell r="C616" t="str">
            <v>UN</v>
          </cell>
        </row>
        <row r="617">
          <cell r="A617" t="str">
            <v>VINO SALENTEIN PRIMUS CAB S</v>
          </cell>
          <cell r="B617" t="str">
            <v>VISPCS</v>
          </cell>
          <cell r="C617" t="str">
            <v>UN</v>
          </cell>
        </row>
        <row r="618">
          <cell r="A618" t="str">
            <v>VINO SAURUS ESTATE CHARDONNAY</v>
          </cell>
          <cell r="B618" t="str">
            <v>SAUECH</v>
          </cell>
          <cell r="C618" t="str">
            <v>UN</v>
          </cell>
        </row>
        <row r="619">
          <cell r="A619" t="str">
            <v>VINO SAURUS ROSE</v>
          </cell>
          <cell r="B619" t="str">
            <v>SAUROS</v>
          </cell>
          <cell r="C619" t="str">
            <v>UN</v>
          </cell>
        </row>
        <row r="620">
          <cell r="A620" t="str">
            <v>VINO SAURUS ROSE PINOT NOIR</v>
          </cell>
          <cell r="B620" t="str">
            <v>VINSRP</v>
          </cell>
          <cell r="C620" t="str">
            <v>UN</v>
          </cell>
        </row>
        <row r="621">
          <cell r="A621" t="str">
            <v>VINO SAURUS SAUVIGNON BLANC</v>
          </cell>
          <cell r="B621" t="str">
            <v>SAUSAB</v>
          </cell>
          <cell r="C621" t="str">
            <v>UN</v>
          </cell>
        </row>
        <row r="622">
          <cell r="A622" t="str">
            <v>VINO SAURUS SELECT MERLOT</v>
          </cell>
          <cell r="B622" t="str">
            <v>SAUSM</v>
          </cell>
          <cell r="C622" t="str">
            <v>UN</v>
          </cell>
        </row>
        <row r="623">
          <cell r="A623" t="str">
            <v>VINO SAURUS SELECT PINOT NOIR</v>
          </cell>
          <cell r="B623" t="str">
            <v>SAUSPN</v>
          </cell>
          <cell r="C623" t="str">
            <v>UN</v>
          </cell>
        </row>
        <row r="624">
          <cell r="A624" t="str">
            <v>VINO SINGLE VINEYARD CAB FRANC</v>
          </cell>
          <cell r="B624" t="str">
            <v>VISVCF</v>
          </cell>
          <cell r="C624" t="str">
            <v>UN</v>
          </cell>
        </row>
        <row r="625">
          <cell r="A625" t="str">
            <v>VINO SOCAVONES BLEND DE TERROI</v>
          </cell>
          <cell r="B625" t="str">
            <v>VINSOB</v>
          </cell>
          <cell r="C625" t="str">
            <v>UN</v>
          </cell>
        </row>
        <row r="626">
          <cell r="A626" t="str">
            <v>VINO SOLERIA</v>
          </cell>
          <cell r="B626" t="str">
            <v>VINSOL</v>
          </cell>
          <cell r="C626" t="str">
            <v>UN</v>
          </cell>
        </row>
        <row r="627">
          <cell r="A627" t="str">
            <v>VINO SOLITO VA CABERNET SAUVIG</v>
          </cell>
          <cell r="B627" t="str">
            <v>VISOCB</v>
          </cell>
          <cell r="C627" t="str">
            <v>UN</v>
          </cell>
        </row>
        <row r="628">
          <cell r="A628" t="str">
            <v>VINO SOLITO VA NARANJO</v>
          </cell>
          <cell r="B628" t="str">
            <v>VISONA</v>
          </cell>
          <cell r="C628" t="str">
            <v>UN</v>
          </cell>
        </row>
        <row r="629">
          <cell r="A629" t="str">
            <v>VINO SUSANA BALBO CRIOS MALBEC</v>
          </cell>
          <cell r="B629" t="str">
            <v>VINCMB</v>
          </cell>
          <cell r="C629" t="str">
            <v>UN</v>
          </cell>
        </row>
        <row r="630">
          <cell r="A630" t="str">
            <v>VINO SUSANA BALBO NOSOTROS MB</v>
          </cell>
          <cell r="B630" t="str">
            <v>VISBNM</v>
          </cell>
          <cell r="C630" t="str">
            <v>UN</v>
          </cell>
        </row>
        <row r="631">
          <cell r="A631" t="str">
            <v>VINO SUSANA BALBO ROSE</v>
          </cell>
          <cell r="B631" t="str">
            <v>SUSBAR</v>
          </cell>
          <cell r="C631" t="str">
            <v>UN</v>
          </cell>
        </row>
        <row r="632">
          <cell r="A632" t="str">
            <v>VINO SUSANA BALBO SIGNATURE MB</v>
          </cell>
          <cell r="B632" t="str">
            <v>SUSBSM</v>
          </cell>
          <cell r="C632" t="str">
            <v>UN</v>
          </cell>
        </row>
        <row r="633">
          <cell r="A633" t="str">
            <v>VINO SUSANA BALBO TOR NARANJO</v>
          </cell>
          <cell r="B633" t="str">
            <v>VISBTN</v>
          </cell>
          <cell r="C633" t="str">
            <v>UN</v>
          </cell>
        </row>
        <row r="634">
          <cell r="A634" t="str">
            <v>VINO SUSANA BALBO WHITE BLEND</v>
          </cell>
          <cell r="B634" t="str">
            <v>SUBAWB</v>
          </cell>
          <cell r="C634" t="str">
            <v>UN</v>
          </cell>
        </row>
        <row r="635">
          <cell r="A635" t="str">
            <v>VINO TAYMENTE PINOT NOIR</v>
          </cell>
          <cell r="B635" t="str">
            <v>VITAPN</v>
          </cell>
          <cell r="C635" t="str">
            <v>UN</v>
          </cell>
        </row>
        <row r="636">
          <cell r="A636" t="str">
            <v>VINO TEHO GRAND CRU 2017</v>
          </cell>
          <cell r="B636" t="str">
            <v>VITEGC</v>
          </cell>
          <cell r="C636" t="str">
            <v>UN</v>
          </cell>
        </row>
        <row r="637">
          <cell r="A637" t="str">
            <v>VINO TERRAZAS GRAND CH 2020</v>
          </cell>
          <cell r="B637" t="str">
            <v>VIGC20</v>
          </cell>
          <cell r="C637" t="str">
            <v>UN</v>
          </cell>
        </row>
        <row r="638">
          <cell r="A638" t="str">
            <v>VINO TERRAZAS GRAND MB 2018</v>
          </cell>
          <cell r="B638" t="str">
            <v>VIGM18</v>
          </cell>
          <cell r="C638" t="str">
            <v>UN</v>
          </cell>
        </row>
        <row r="639">
          <cell r="A639" t="str">
            <v>VINO TERRAZAS PETIT MANSENG 19</v>
          </cell>
          <cell r="B639" t="str">
            <v>VIPM19</v>
          </cell>
          <cell r="C639" t="str">
            <v>UN</v>
          </cell>
        </row>
        <row r="640">
          <cell r="A640" t="str">
            <v>VINO TERRAZAS PETIT MANSENG 19 375 cc</v>
          </cell>
          <cell r="B640" t="str">
            <v>VIPM19 375CC</v>
          </cell>
          <cell r="C640" t="str">
            <v>UN</v>
          </cell>
        </row>
        <row r="641">
          <cell r="A641" t="str">
            <v>VINO TERRAZAS RVA CF</v>
          </cell>
          <cell r="B641" t="str">
            <v>TERECF</v>
          </cell>
          <cell r="C641" t="str">
            <v>UN</v>
          </cell>
        </row>
        <row r="642">
          <cell r="A642" t="str">
            <v>VINO TERRAZAS RVA CH</v>
          </cell>
          <cell r="B642" t="str">
            <v>VITRCH</v>
          </cell>
          <cell r="C642" t="str">
            <v>UN</v>
          </cell>
        </row>
        <row r="643">
          <cell r="A643" t="str">
            <v>VINO TERRAZAS RVA CS</v>
          </cell>
          <cell r="B643" t="str">
            <v>VITRCS</v>
          </cell>
          <cell r="C643" t="str">
            <v>UN</v>
          </cell>
        </row>
        <row r="644">
          <cell r="A644" t="str">
            <v>VINO TERRAZAS RVA GRAND CH 20</v>
          </cell>
          <cell r="B644" t="str">
            <v>VINTGC</v>
          </cell>
          <cell r="C644" t="str">
            <v>UN</v>
          </cell>
        </row>
        <row r="645">
          <cell r="A645" t="str">
            <v>VINO TERRAZAS RVA MB</v>
          </cell>
          <cell r="B645" t="str">
            <v>VITRMB</v>
          </cell>
          <cell r="C645" t="str">
            <v>UN</v>
          </cell>
        </row>
        <row r="646">
          <cell r="A646" t="str">
            <v>VINO TERRAZAS RVA MB ROSE</v>
          </cell>
          <cell r="B646" t="str">
            <v>VITRMR</v>
          </cell>
          <cell r="C646" t="str">
            <v>UN</v>
          </cell>
        </row>
        <row r="647">
          <cell r="A647" t="str">
            <v>VINO TERRAZAS RVA MB ROSE Sin Cargo</v>
          </cell>
          <cell r="B647" t="str">
            <v>VITRMRSC</v>
          </cell>
          <cell r="C647" t="str">
            <v>UN</v>
          </cell>
        </row>
        <row r="648">
          <cell r="A648" t="str">
            <v>VINO TERRAZAS RVA SYR</v>
          </cell>
          <cell r="B648" t="str">
            <v>VINTRS</v>
          </cell>
          <cell r="C648" t="str">
            <v>UN</v>
          </cell>
        </row>
        <row r="649">
          <cell r="A649" t="str">
            <v>VINO TERRAZAS RVA TORR</v>
          </cell>
          <cell r="B649" t="str">
            <v>VINTRT</v>
          </cell>
          <cell r="C649" t="str">
            <v>UN</v>
          </cell>
        </row>
        <row r="650">
          <cell r="A650" t="str">
            <v>VINO TERRAZAS ALTAMIRA BLEND</v>
          </cell>
          <cell r="B650" t="str">
            <v>VINALBL</v>
          </cell>
          <cell r="C650" t="str">
            <v>UN</v>
          </cell>
        </row>
        <row r="651">
          <cell r="A651" t="str">
            <v>VINO TERRITORIO</v>
          </cell>
          <cell r="B651" t="str">
            <v>VINTERRI</v>
          </cell>
          <cell r="C651" t="str">
            <v>UN</v>
          </cell>
        </row>
        <row r="652">
          <cell r="A652" t="str">
            <v>VINO TIGERSTONE GARNACHA 2020</v>
          </cell>
          <cell r="B652" t="str">
            <v>VITG20</v>
          </cell>
          <cell r="C652" t="str">
            <v>UN</v>
          </cell>
        </row>
        <row r="653">
          <cell r="A653" t="str">
            <v>VINO TIGERSTONE MALBEC 2020</v>
          </cell>
          <cell r="B653" t="str">
            <v>VITM20</v>
          </cell>
          <cell r="C653" t="str">
            <v>UN</v>
          </cell>
        </row>
        <row r="654">
          <cell r="A654" t="str">
            <v>VINO TILIA CHENIN BLANC</v>
          </cell>
          <cell r="B654" t="str">
            <v>VITICH</v>
          </cell>
          <cell r="C654" t="str">
            <v>UN</v>
          </cell>
        </row>
        <row r="655">
          <cell r="A655" t="str">
            <v>VINO TILIA MALBEC</v>
          </cell>
          <cell r="B655" t="str">
            <v>VITIMB</v>
          </cell>
          <cell r="C655" t="str">
            <v>UN</v>
          </cell>
        </row>
        <row r="656">
          <cell r="A656" t="str">
            <v>VINO TURBIO SAUVIGNON BLANC</v>
          </cell>
          <cell r="B656" t="str">
            <v>VINTUR</v>
          </cell>
          <cell r="C656" t="str">
            <v>UN</v>
          </cell>
        </row>
        <row r="657">
          <cell r="A657" t="str">
            <v>VINO TUTU MALBEC</v>
          </cell>
          <cell r="B657" t="str">
            <v>VINTUM</v>
          </cell>
          <cell r="C657" t="str">
            <v>UN</v>
          </cell>
        </row>
        <row r="658">
          <cell r="A658" t="str">
            <v>VINO TUTU NARANJO</v>
          </cell>
          <cell r="B658" t="str">
            <v>VINTUN</v>
          </cell>
          <cell r="C658" t="str">
            <v>UN</v>
          </cell>
        </row>
        <row r="659">
          <cell r="A659" t="str">
            <v>VINO WEINERT MALBEC</v>
          </cell>
          <cell r="B659" t="str">
            <v>VINWEI</v>
          </cell>
          <cell r="C659" t="str">
            <v>UN</v>
          </cell>
        </row>
        <row r="660">
          <cell r="A660" t="str">
            <v>VINO ZAHA MARSANNE 2018</v>
          </cell>
          <cell r="B660" t="str">
            <v>VIZM18</v>
          </cell>
          <cell r="C660" t="str">
            <v>UN</v>
          </cell>
        </row>
        <row r="661">
          <cell r="A661" t="str">
            <v>VINO LA POSTA  BLANCO</v>
          </cell>
          <cell r="B661" t="str">
            <v>VIPWBL</v>
          </cell>
          <cell r="C661" t="str">
            <v>UN</v>
          </cell>
        </row>
        <row r="662">
          <cell r="A662" t="str">
            <v>VINO TERRAZA GRAND CHARDONNAY</v>
          </cell>
          <cell r="B662" t="str">
            <v>VIGC20</v>
          </cell>
          <cell r="C662" t="str">
            <v>UN</v>
          </cell>
        </row>
        <row r="663">
          <cell r="A663" t="str">
            <v>VODKA ABSOLUT 700CC</v>
          </cell>
          <cell r="B663" t="str">
            <v>VODABS</v>
          </cell>
          <cell r="C663" t="str">
            <v>UN</v>
          </cell>
        </row>
        <row r="664">
          <cell r="A664" t="str">
            <v>VODKA ABSOLUT 700CC-Sin Cargo</v>
          </cell>
          <cell r="B664" t="str">
            <v>VODABSSC</v>
          </cell>
          <cell r="C664" t="str">
            <v>UN</v>
          </cell>
        </row>
        <row r="665">
          <cell r="A665" t="str">
            <v>VODKA ABSOLUT APEACH 750CC</v>
          </cell>
          <cell r="B665" t="str">
            <v>VODAAP</v>
          </cell>
          <cell r="C665" t="str">
            <v>UN</v>
          </cell>
        </row>
        <row r="666">
          <cell r="A666" t="str">
            <v>VODKA ABSOLUT ELYX</v>
          </cell>
          <cell r="B666" t="str">
            <v>ABSELY</v>
          </cell>
          <cell r="C666" t="str">
            <v>UN</v>
          </cell>
        </row>
        <row r="667">
          <cell r="A667" t="str">
            <v>VODKA ABSOLUT MANDARIN 700CC</v>
          </cell>
          <cell r="B667" t="str">
            <v>VODAMA</v>
          </cell>
          <cell r="C667" t="str">
            <v>UN</v>
          </cell>
        </row>
        <row r="668">
          <cell r="A668" t="str">
            <v>VODKA ABSOLUT MANGO 750CC</v>
          </cell>
          <cell r="B668" t="str">
            <v>VODAMG</v>
          </cell>
          <cell r="C668" t="str">
            <v>UN</v>
          </cell>
        </row>
        <row r="669">
          <cell r="A669" t="str">
            <v>VODKA ABSOLUT PEARS 700CC</v>
          </cell>
          <cell r="B669" t="str">
            <v>VODAPE</v>
          </cell>
          <cell r="C669" t="str">
            <v>UN</v>
          </cell>
        </row>
        <row r="670">
          <cell r="A670" t="str">
            <v>VODKA ABSOLUT RASPBERRI 700CC</v>
          </cell>
          <cell r="B670" t="str">
            <v>VODARA</v>
          </cell>
          <cell r="C670" t="str">
            <v>UN</v>
          </cell>
        </row>
        <row r="671">
          <cell r="A671" t="str">
            <v>VODKA ABSOLUT VANILIA 700CC</v>
          </cell>
          <cell r="B671" t="str">
            <v>VODAVA</v>
          </cell>
          <cell r="C671" t="str">
            <v>UN</v>
          </cell>
        </row>
        <row r="672">
          <cell r="A672" t="str">
            <v>VODKA ABSOLUT WATERMELON 700CC</v>
          </cell>
          <cell r="B672" t="str">
            <v>VODAWA</v>
          </cell>
          <cell r="C672" t="str">
            <v>UN</v>
          </cell>
        </row>
        <row r="673">
          <cell r="A673" t="str">
            <v>VODKA ABSOLUT WILDBERRI 700CC</v>
          </cell>
          <cell r="B673" t="str">
            <v>VODAWI</v>
          </cell>
          <cell r="C673" t="str">
            <v>UN</v>
          </cell>
        </row>
        <row r="674">
          <cell r="A674" t="str">
            <v>VODKA BELUGA NOBLE</v>
          </cell>
          <cell r="B674" t="str">
            <v>VODBEN</v>
          </cell>
          <cell r="C674" t="str">
            <v>UN</v>
          </cell>
        </row>
        <row r="675">
          <cell r="A675" t="str">
            <v>VODKA BELVEDERE 700CC</v>
          </cell>
          <cell r="B675" t="str">
            <v>VODBEL</v>
          </cell>
          <cell r="C675" t="str">
            <v>UN</v>
          </cell>
        </row>
        <row r="676">
          <cell r="A676" t="str">
            <v>VODKA BELVEDERE 700CC-Sin cargo</v>
          </cell>
          <cell r="B676" t="str">
            <v>VODBELSC</v>
          </cell>
          <cell r="C676" t="str">
            <v>UN</v>
          </cell>
        </row>
        <row r="677">
          <cell r="A677" t="str">
            <v>VODKA BELVEDERE INTENSE 1LT</v>
          </cell>
          <cell r="B677" t="str">
            <v>VODBEI</v>
          </cell>
          <cell r="C677" t="str">
            <v>UN</v>
          </cell>
        </row>
        <row r="678">
          <cell r="A678" t="str">
            <v>VODKA BELVEDERE NIGHT SABER</v>
          </cell>
          <cell r="B678" t="str">
            <v>VODBNS</v>
          </cell>
          <cell r="C678" t="str">
            <v>UN</v>
          </cell>
        </row>
        <row r="679">
          <cell r="A679" t="str">
            <v>VODKA BELVEDERE PURE MAG 1.75L</v>
          </cell>
          <cell r="B679" t="str">
            <v>VODMA</v>
          </cell>
          <cell r="C679" t="str">
            <v>UN</v>
          </cell>
        </row>
        <row r="680">
          <cell r="A680" t="str">
            <v>VODKA BELVEDERE PURE MAG 1.75L-Sin Cargo</v>
          </cell>
          <cell r="B680" t="str">
            <v>VODMASC</v>
          </cell>
          <cell r="C680" t="str">
            <v>UN</v>
          </cell>
        </row>
        <row r="681">
          <cell r="A681" t="str">
            <v>VODKA BELVEDERE PURE MAGN 1.5L</v>
          </cell>
          <cell r="B681" t="str">
            <v>VODMAG</v>
          </cell>
          <cell r="C681" t="str">
            <v>UN</v>
          </cell>
        </row>
        <row r="682">
          <cell r="A682" t="str">
            <v>VODKA ERISTOFF</v>
          </cell>
          <cell r="B682" t="str">
            <v>VODERIS</v>
          </cell>
          <cell r="C682" t="str">
            <v>UN</v>
          </cell>
        </row>
        <row r="683">
          <cell r="A683" t="str">
            <v>VODKA FINLANDIA 750CC</v>
          </cell>
          <cell r="B683" t="str">
            <v>VODFIN</v>
          </cell>
          <cell r="C683" t="str">
            <v>UN</v>
          </cell>
        </row>
        <row r="684">
          <cell r="A684" t="str">
            <v>VODKA GREY GOOSE 750CC</v>
          </cell>
          <cell r="B684" t="str">
            <v>GREGOO</v>
          </cell>
          <cell r="C684" t="str">
            <v>UN</v>
          </cell>
        </row>
        <row r="685">
          <cell r="A685" t="str">
            <v>VODKA KETEL ONE 750CC</v>
          </cell>
          <cell r="B685" t="str">
            <v>VODKET</v>
          </cell>
          <cell r="C685" t="str">
            <v>UN</v>
          </cell>
        </row>
        <row r="686">
          <cell r="A686" t="str">
            <v>VODKA PRAVDA</v>
          </cell>
          <cell r="B686" t="str">
            <v>VODPRA</v>
          </cell>
          <cell r="C686" t="str">
            <v>UN</v>
          </cell>
        </row>
        <row r="687">
          <cell r="A687" t="str">
            <v>VODKA SERNOVA 700CC</v>
          </cell>
          <cell r="B687" t="str">
            <v>VODSER</v>
          </cell>
          <cell r="C687" t="str">
            <v>UN</v>
          </cell>
        </row>
        <row r="688">
          <cell r="A688" t="str">
            <v>VODKA SERNOVA 700CCSIN CARGO</v>
          </cell>
          <cell r="B688" t="str">
            <v>VODSERSC</v>
          </cell>
          <cell r="C688" t="str">
            <v>UN</v>
          </cell>
        </row>
        <row r="689">
          <cell r="A689" t="str">
            <v>VODKA SMIRNOFF 700CC</v>
          </cell>
          <cell r="B689" t="str">
            <v>VODSMI</v>
          </cell>
          <cell r="C689" t="str">
            <v>UN</v>
          </cell>
        </row>
        <row r="690">
          <cell r="A690" t="str">
            <v>VODKA WYRBOROWA 750CC</v>
          </cell>
          <cell r="B690" t="str">
            <v>VODWYR</v>
          </cell>
          <cell r="C690" t="str">
            <v>UN</v>
          </cell>
        </row>
        <row r="691">
          <cell r="A691" t="str">
            <v>VODKA WYRBOROWA 750CC-Sin Cargo</v>
          </cell>
          <cell r="B691" t="str">
            <v>VODWYRSC</v>
          </cell>
          <cell r="C691" t="str">
            <v>UN</v>
          </cell>
        </row>
        <row r="692">
          <cell r="A692" t="str">
            <v>WHISKY ARDBEG 10 700CC</v>
          </cell>
          <cell r="B692" t="str">
            <v>WHIARB</v>
          </cell>
          <cell r="C692" t="str">
            <v>UN</v>
          </cell>
        </row>
        <row r="693">
          <cell r="A693" t="str">
            <v>WHISKY ARDBEG 12 700CC</v>
          </cell>
          <cell r="B693" t="str">
            <v>WHIARD</v>
          </cell>
          <cell r="C693" t="str">
            <v>UN</v>
          </cell>
        </row>
        <row r="694">
          <cell r="A694" t="str">
            <v>WHISKY BALLANTINES</v>
          </cell>
          <cell r="B694" t="str">
            <v>WHIBAL</v>
          </cell>
          <cell r="C694" t="str">
            <v>UN</v>
          </cell>
        </row>
        <row r="695">
          <cell r="A695" t="str">
            <v>WHISKY BALLANTINES 7YO 700CC</v>
          </cell>
          <cell r="B695" t="str">
            <v>WHIBA7</v>
          </cell>
          <cell r="C695" t="str">
            <v>UN</v>
          </cell>
        </row>
        <row r="696">
          <cell r="A696" t="str">
            <v>WHISKY BUCHANANS 750CC</v>
          </cell>
          <cell r="B696" t="str">
            <v>WHIBUC</v>
          </cell>
          <cell r="C696" t="str">
            <v>UN</v>
          </cell>
        </row>
        <row r="697">
          <cell r="A697" t="str">
            <v>WHISKY BUFFALO TRACE</v>
          </cell>
          <cell r="B697" t="str">
            <v>WHBUFF</v>
          </cell>
          <cell r="C697" t="str">
            <v>UN</v>
          </cell>
        </row>
        <row r="698">
          <cell r="A698" t="str">
            <v>WHISKY BULLEIT BOURBON 750CC</v>
          </cell>
          <cell r="B698" t="str">
            <v>WHIBUB</v>
          </cell>
          <cell r="C698" t="str">
            <v>UN</v>
          </cell>
        </row>
        <row r="699">
          <cell r="A699" t="str">
            <v>WHISKY CAOL ILA 750CC</v>
          </cell>
          <cell r="B699" t="str">
            <v>WHICAIL</v>
          </cell>
          <cell r="C699" t="str">
            <v>UN</v>
          </cell>
        </row>
        <row r="700">
          <cell r="A700" t="str">
            <v>WHISKY CARDHU 12 AÑOS</v>
          </cell>
          <cell r="B700" t="str">
            <v>WHICAR</v>
          </cell>
          <cell r="C700" t="str">
            <v>UN</v>
          </cell>
        </row>
        <row r="701">
          <cell r="A701" t="str">
            <v>WHISKY CHIVAS 12 AÑOS 1L</v>
          </cell>
          <cell r="B701" t="str">
            <v>WHIC1</v>
          </cell>
          <cell r="C701" t="str">
            <v>UN</v>
          </cell>
        </row>
        <row r="702">
          <cell r="A702" t="str">
            <v>WHISKY CHIVAS 12 AÑOS 700CC</v>
          </cell>
          <cell r="B702" t="str">
            <v>WHIC12</v>
          </cell>
          <cell r="C702" t="str">
            <v>UN</v>
          </cell>
        </row>
        <row r="703">
          <cell r="A703" t="str">
            <v>WHISKY CHIVAS 18 AÑOS 700 CC</v>
          </cell>
          <cell r="B703" t="str">
            <v>WHIC18</v>
          </cell>
          <cell r="C703" t="str">
            <v>UN</v>
          </cell>
        </row>
        <row r="704">
          <cell r="A704" t="str">
            <v>WHISKY CHIVAS EXTRA 700CC</v>
          </cell>
          <cell r="B704" t="str">
            <v>WHICEX</v>
          </cell>
          <cell r="C704" t="str">
            <v>UN</v>
          </cell>
        </row>
        <row r="705">
          <cell r="A705" t="str">
            <v>WHISKY CHIVAS MIZUNARA 700CC</v>
          </cell>
          <cell r="B705" t="str">
            <v>WHICMI</v>
          </cell>
          <cell r="C705" t="str">
            <v>UN</v>
          </cell>
        </row>
        <row r="706">
          <cell r="A706" t="str">
            <v>WHISKY CHIVAS ROYAL SALUTE 700</v>
          </cell>
          <cell r="B706" t="str">
            <v>WHICRS</v>
          </cell>
          <cell r="C706" t="str">
            <v>UN</v>
          </cell>
        </row>
        <row r="707">
          <cell r="A707" t="str">
            <v>WHISKY CHIVAS XV 750CC</v>
          </cell>
          <cell r="B707" t="str">
            <v>WHIC15</v>
          </cell>
          <cell r="C707" t="str">
            <v>UN</v>
          </cell>
        </row>
        <row r="708">
          <cell r="A708" t="str">
            <v>WHISKY FAMOUS GROUSE</v>
          </cell>
          <cell r="B708" t="str">
            <v>WHFAMG</v>
          </cell>
          <cell r="C708" t="str">
            <v>UN</v>
          </cell>
        </row>
        <row r="709">
          <cell r="A709" t="str">
            <v>WHISKY GENTLEMAN JACK 750CC</v>
          </cell>
          <cell r="B709" t="str">
            <v>WHGJ75</v>
          </cell>
          <cell r="C709" t="str">
            <v>UN</v>
          </cell>
        </row>
        <row r="710">
          <cell r="A710" t="str">
            <v>WHISKY GLENFIDDICH 12 AÑOS 750</v>
          </cell>
          <cell r="B710" t="str">
            <v>WHIGLE</v>
          </cell>
          <cell r="C710" t="str">
            <v>UN</v>
          </cell>
        </row>
        <row r="711">
          <cell r="A711" t="str">
            <v>WHISKY GLENMORANGIE</v>
          </cell>
          <cell r="B711" t="str">
            <v>WHIGLEN</v>
          </cell>
          <cell r="C711" t="str">
            <v>UN</v>
          </cell>
        </row>
        <row r="712">
          <cell r="A712" t="str">
            <v>WHISKY GLENMORANGIE SIGNET</v>
          </cell>
          <cell r="B712" t="str">
            <v>WHIGLS</v>
          </cell>
          <cell r="C712" t="str">
            <v>UN</v>
          </cell>
        </row>
        <row r="713">
          <cell r="A713" t="str">
            <v>WHISKY HIBIKI SUNTORY 700ML</v>
          </cell>
          <cell r="B713" t="str">
            <v>WHIHIB</v>
          </cell>
          <cell r="C713" t="str">
            <v>UN</v>
          </cell>
        </row>
        <row r="714">
          <cell r="A714" t="str">
            <v>WHISKY J WALKER BLACK 1LT</v>
          </cell>
          <cell r="B714" t="str">
            <v>WHIJWB</v>
          </cell>
          <cell r="C714" t="str">
            <v>UN</v>
          </cell>
        </row>
        <row r="715">
          <cell r="A715" t="str">
            <v>WHISKY J. WALK. BLACK L 750CC</v>
          </cell>
          <cell r="B715" t="str">
            <v>WHIJWBL</v>
          </cell>
          <cell r="C715" t="str">
            <v>UN</v>
          </cell>
        </row>
        <row r="716">
          <cell r="A716" t="str">
            <v>WHISKY J.WALKER 18 AÑOS 750CC</v>
          </cell>
          <cell r="B716" t="str">
            <v>WHIJ18</v>
          </cell>
          <cell r="C716" t="str">
            <v>UN</v>
          </cell>
        </row>
        <row r="717">
          <cell r="A717" t="str">
            <v>WHISKY J.WALKER BLUE 750CC</v>
          </cell>
          <cell r="B717" t="str">
            <v>WHIJWD</v>
          </cell>
          <cell r="C717" t="str">
            <v>UN</v>
          </cell>
        </row>
        <row r="718">
          <cell r="A718" t="str">
            <v>WHISKY J.WALKER GOLD 750CC</v>
          </cell>
          <cell r="B718" t="str">
            <v>WHIJWG</v>
          </cell>
          <cell r="C718" t="str">
            <v>UN</v>
          </cell>
        </row>
        <row r="719">
          <cell r="A719" t="str">
            <v>WHISKY J.WALKER RED 1LT</v>
          </cell>
          <cell r="B719" t="str">
            <v>WHJWR</v>
          </cell>
          <cell r="C719" t="str">
            <v>UN</v>
          </cell>
        </row>
        <row r="720">
          <cell r="A720" t="str">
            <v>WHISKY J.WALKER RED 750CC</v>
          </cell>
          <cell r="B720" t="str">
            <v>WHIJWR</v>
          </cell>
          <cell r="C720" t="str">
            <v>UN</v>
          </cell>
        </row>
        <row r="721">
          <cell r="A721" t="str">
            <v>WHISKY JACK DANIELS 1LT</v>
          </cell>
          <cell r="B721" t="str">
            <v>WHJAD1</v>
          </cell>
          <cell r="C721" t="str">
            <v>UN</v>
          </cell>
        </row>
        <row r="722">
          <cell r="A722" t="str">
            <v>WHISKY JACK DANIELS 750CC</v>
          </cell>
          <cell r="B722" t="str">
            <v>WHIJAD</v>
          </cell>
          <cell r="C722" t="str">
            <v>UN</v>
          </cell>
        </row>
        <row r="723">
          <cell r="A723" t="str">
            <v>WHISKY JACK DANIELS FIRE</v>
          </cell>
          <cell r="B723" t="str">
            <v>WHJADF</v>
          </cell>
          <cell r="C723" t="str">
            <v>UN</v>
          </cell>
        </row>
        <row r="724">
          <cell r="A724" t="str">
            <v>WHISKY JACK DANIELS HONEY 750C</v>
          </cell>
          <cell r="B724" t="str">
            <v>JADAHO</v>
          </cell>
          <cell r="C724" t="str">
            <v>UN</v>
          </cell>
        </row>
        <row r="725">
          <cell r="A725" t="str">
            <v>WHISKY JAMESON 1LT</v>
          </cell>
          <cell r="B725" t="str">
            <v>WHIJA1</v>
          </cell>
          <cell r="C725" t="str">
            <v>UN</v>
          </cell>
        </row>
        <row r="726">
          <cell r="A726" t="str">
            <v>WHISKY JAMESON 750CC</v>
          </cell>
          <cell r="B726" t="str">
            <v>WHIJA7</v>
          </cell>
          <cell r="C726" t="str">
            <v>UN</v>
          </cell>
        </row>
        <row r="727">
          <cell r="A727" t="str">
            <v>WHISKY JHONNIE WALKER DOUBLE B</v>
          </cell>
          <cell r="B727" t="str">
            <v>WJWDBL</v>
          </cell>
          <cell r="C727" t="str">
            <v>UN</v>
          </cell>
        </row>
        <row r="728">
          <cell r="A728" t="str">
            <v>WHISKY JIM BEAM BLACK EXTRA AG</v>
          </cell>
          <cell r="B728" t="str">
            <v>WHIJBB</v>
          </cell>
          <cell r="C728" t="str">
            <v>UN</v>
          </cell>
        </row>
        <row r="729">
          <cell r="A729" t="str">
            <v>WHISKY JIM BEAM BOURBON 750CC</v>
          </cell>
          <cell r="B729" t="str">
            <v>WHIJBW</v>
          </cell>
          <cell r="C729" t="str">
            <v>UN</v>
          </cell>
        </row>
        <row r="730">
          <cell r="A730" t="str">
            <v>WHISKY MACALLAN 18 DOUBLE</v>
          </cell>
          <cell r="B730" t="str">
            <v>WHMA18</v>
          </cell>
          <cell r="C730" t="str">
            <v>UN</v>
          </cell>
        </row>
        <row r="731">
          <cell r="A731" t="str">
            <v>WHISKY MACALLAN DOBLE CASK 12</v>
          </cell>
          <cell r="B731" t="str">
            <v>WHIMAD</v>
          </cell>
          <cell r="C731" t="str">
            <v>UN</v>
          </cell>
        </row>
        <row r="732">
          <cell r="A732" t="str">
            <v>WHISKY MACALLAN ESTATE</v>
          </cell>
          <cell r="B732" t="str">
            <v>MACEST</v>
          </cell>
          <cell r="C732" t="str">
            <v>UN</v>
          </cell>
        </row>
        <row r="733">
          <cell r="A733" t="str">
            <v>WHISKY MACALLAN TRIPLE</v>
          </cell>
          <cell r="B733" t="str">
            <v>WHIMAC</v>
          </cell>
          <cell r="C733" t="str">
            <v>UN</v>
          </cell>
        </row>
        <row r="734">
          <cell r="A734" t="str">
            <v>WHISKY MAKER MARKS 750CC</v>
          </cell>
          <cell r="B734" t="str">
            <v>WHIMAM</v>
          </cell>
          <cell r="C734" t="str">
            <v>UN</v>
          </cell>
        </row>
        <row r="735">
          <cell r="A735" t="str">
            <v>WHISKY MALT SINGLETON 12 700CC</v>
          </cell>
          <cell r="B735" t="str">
            <v>WHIMAL</v>
          </cell>
          <cell r="C735" t="str">
            <v>UN</v>
          </cell>
        </row>
        <row r="736">
          <cell r="A736" t="str">
            <v>WHISKY NIKKA FROM BARREL 500ML</v>
          </cell>
          <cell r="B736" t="str">
            <v>WHINIK</v>
          </cell>
          <cell r="C736" t="str">
            <v>UN</v>
          </cell>
        </row>
        <row r="737">
          <cell r="A737" t="str">
            <v>TONICA P DE TOR PO LAT 269-Sin Cargo</v>
          </cell>
          <cell r="B737" t="str">
            <v>LATPAPSC</v>
          </cell>
          <cell r="C737" t="str">
            <v>UN</v>
          </cell>
        </row>
        <row r="738">
          <cell r="A738" t="str">
            <v>WHISKY YAMAZAKY RESERVE 700ML</v>
          </cell>
          <cell r="B738" t="str">
            <v>WHIYAM</v>
          </cell>
          <cell r="C738" t="str">
            <v>UN</v>
          </cell>
        </row>
        <row r="739">
          <cell r="A739" t="str">
            <v>FINXXXXXXXXXXXXX</v>
          </cell>
          <cell r="B739" t="str">
            <v>FIN</v>
          </cell>
          <cell r="C739" t="str">
            <v>FIN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92D8B6-9499-4D81-89F5-97D09707FB9C}" name="Compras" displayName="Compras" ref="A1:X20" totalsRowShown="0" headerRowDxfId="19" tableBorderDxfId="18" headerRowCellStyle="Millares">
  <autoFilter ref="A1:X20" xr:uid="{5D54EDBA-CED1-4117-A458-C59B0F19B32B}"/>
  <tableColumns count="24">
    <tableColumn id="1" xr3:uid="{FEED90D3-B4E2-4D02-AF6F-FD9E7D88F24D}" name="Sociedades" dataDxfId="17"/>
    <tableColumn id="12" xr3:uid="{4F23248C-1FD0-436E-BD36-E83E7EE3DCE5}" name="Fecha Factura" dataDxfId="16"/>
    <tableColumn id="16" xr3:uid="{107EC18C-B6DE-4434-8695-FF250E18F57B}" name="Fecha Recepción" dataDxfId="15">
      <calculatedColumnFormula>+Compras[[#This Row],[Fecha Factura]]+1</calculatedColumnFormula>
    </tableColumn>
    <tableColumn id="17" xr3:uid="{A669A758-2F79-47B7-84B4-38262EFE56F3}" name="Factura" dataDxfId="14"/>
    <tableColumn id="3" xr3:uid="{E20B9EDC-473A-4F23-88EA-D7AF41B51CC6}" name="ID Articulos"/>
    <tableColumn id="4" xr3:uid="{B36D78BD-BE00-408A-B859-2438C62231D2}" name="ID Proveedor"/>
    <tableColumn id="6" xr3:uid="{02E9987F-DF34-40A6-B512-6BBDCCA42C38}" name="Descripción Articulo" dataDxfId="13">
      <calculatedColumnFormula>VLOOKUP(Compras[[#This Row],[ID Articulos]],Articulos[],1)</calculatedColumnFormula>
    </tableColumn>
    <tableColumn id="7" xr3:uid="{BF7A61BF-5BE4-463F-BED5-634ADFAB4DBA}" name="Categoría"/>
    <tableColumn id="14" xr3:uid="{16338461-3B61-469C-B969-6418E01C53D5}" name="Proveedor" dataDxfId="12">
      <calculatedColumnFormula>VLOOKUP(Compras[[#This Row],[ID Proveedor]],Proveedores[],2)</calculatedColumnFormula>
    </tableColumn>
    <tableColumn id="18" xr3:uid="{07ED57C6-2ED0-451B-8662-6A5B0B36FFC4}" name="Importe de la Factura"/>
    <tableColumn id="19" xr3:uid="{BE686B24-AB38-40C0-A5E7-9EECC37EECD3}" name="Importe Neto"/>
    <tableColumn id="39" xr3:uid="{53A550B2-2CDE-4F48-8E4D-9C13EEB2F659}" name="Cantidad"/>
    <tableColumn id="20" xr3:uid="{2541AE9C-BF63-41B5-8F5B-EDB5065E57F6}" name="Gastos de Envío"/>
    <tableColumn id="21" xr3:uid="{22F8FAD4-B0B4-4E7C-A0D4-0E690BCCC53A}" name="Impuestos Internos"/>
    <tableColumn id="22" xr3:uid="{D595812F-FF1F-4F30-BDFE-6A1D415EEBE9}" name="IVA CF"/>
    <tableColumn id="23" xr3:uid="{C26B55EC-DDF7-4200-A6A9-9DB55D05D550}" name="Percepción IVA"/>
    <tableColumn id="24" xr3:uid="{70AEA7CD-5F44-43F7-9459-2D8A80BFC9BC}" name="Percepción IIBB"/>
    <tableColumn id="38" xr3:uid="{7ACE0DE7-60AE-4F32-BED3-CF533D702F91}" name="% II"/>
    <tableColumn id="37" xr3:uid="{9E0FD332-414D-4D56-AF9F-C800E6A164E4}" name="II"/>
    <tableColumn id="36" xr3:uid="{064D038B-AE80-48B8-9AD2-6B0C98CA45E2}" name="Subtotal"/>
    <tableColumn id="35" xr3:uid="{EE7D9AB5-38DF-46AF-A5D8-4AA2B9CCC71F}" name="Gastos envío"/>
    <tableColumn id="34" xr3:uid="{5ED618BB-AF7A-4043-8800-FC9620610376}" name="Mitad IVA"/>
    <tableColumn id="33" xr3:uid="{7F448B89-5158-4534-9D56-572AD42B10EC}" name="Costo total"/>
    <tableColumn id="32" xr3:uid="{35B09308-5B93-4E28-933C-C58B661B794A}" name="P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4EDBA-CED1-4117-A458-C59B0F19B32B}" name="Ventas" displayName="Ventas" ref="A1:L27" totalsRowShown="0" headerRowDxfId="11" tableBorderDxfId="10" headerRowCellStyle="Millares">
  <autoFilter ref="A1:L27" xr:uid="{5D54EDBA-CED1-4117-A458-C59B0F19B32B}"/>
  <tableColumns count="12">
    <tableColumn id="1" xr3:uid="{99B66D06-0B59-4E8C-808C-627A3FFAEBA9}" name="Sociedades" dataDxfId="9"/>
    <tableColumn id="12" xr3:uid="{D5F0EC1D-E9E3-4AFF-934D-A120941919D5}" name="Fecha" dataDxfId="8"/>
    <tableColumn id="13" xr3:uid="{57C09CF1-2EE4-4C5A-A3DC-00912EA93F38}" name="ID Articulos" dataDxfId="7"/>
    <tableColumn id="2" xr3:uid="{FBC52707-13F2-471C-9D6C-D8B11D6AFDA1}" name="ID Cliente"/>
    <tableColumn id="3" xr3:uid="{BA015F48-878B-4751-82B7-6DE12411EA3C}" name="ID Proveedor"/>
    <tableColumn id="4" xr3:uid="{0F224F9F-469E-472A-B7C0-DC01E1B7B17C}" name="ID Vendedor"/>
    <tableColumn id="5" xr3:uid="{01B0E4E7-E4BE-42D2-8D96-CC55758A18AF}" name="Forma de pago"/>
    <tableColumn id="6" xr3:uid="{3C359D13-3C94-4B38-8F22-A32BF446D813}" name="Producto">
      <calculatedColumnFormula>VLOOKUP(Ventas[[#This Row],[ID Articulos]],Articulos[],1)</calculatedColumnFormula>
    </tableColumn>
    <tableColumn id="7" xr3:uid="{779D6EA5-F67F-4766-8F2A-F61B2DF58C09}" name="Categoría"/>
    <tableColumn id="8" xr3:uid="{36CBC297-9077-4DE5-870A-19C68B17CF1F}" name="Precio"/>
    <tableColumn id="9" xr3:uid="{09932748-7CA9-40BA-8123-A465396E809B}" name="Cantidad"/>
    <tableColumn id="10" xr3:uid="{1CC0A9F3-2974-445F-AFD1-5B17AB095A77}" name="Ventas">
      <calculatedColumnFormula>J2*K2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12213E-AC28-47CB-AFBF-3B2E68E1295F}" name="MovStock" displayName="MovStock" ref="A1:L222" totalsRowShown="0" headerRowCellStyle="Normal" dataCellStyle="Normal">
  <autoFilter ref="A1:L222" xr:uid="{5D54EDBA-CED1-4117-A458-C59B0F19B32B}">
    <filterColumn colId="2">
      <filters>
        <filter val="Compra"/>
      </filters>
    </filterColumn>
  </autoFilter>
  <tableColumns count="12">
    <tableColumn id="1" xr3:uid="{A2519066-B7D3-4F4D-8F72-7BD93323ECC4}" name="Sociedad" dataCellStyle="Normal"/>
    <tableColumn id="12" xr3:uid="{5C7B7BE8-39E9-4E5C-AC90-D2690E232923}" name="Fecha" dataDxfId="6" dataCellStyle="Normal"/>
    <tableColumn id="2" xr3:uid="{059287EC-D883-4051-BC1B-3CE3B4AB650F}" name="Tipo mov." dataCellStyle="Normal"/>
    <tableColumn id="3" xr3:uid="{C8C9535B-48A8-430C-AE6E-83895E8A7103}" name="ID Articulos" dataCellStyle="Normal">
      <calculatedColumnFormula>+IF(E2="","",VLOOKUP(E2,'[1]ABM artículos'!$A$3:$C$739,2,0))</calculatedColumnFormula>
    </tableColumn>
    <tableColumn id="4" xr3:uid="{5CF7E2B4-F496-4BC8-B940-3AA710767E2F}" name="Descripción" dataCellStyle="Normal"/>
    <tableColumn id="5" xr3:uid="{AA3DC5EC-1E65-44B3-A81E-E3E6F289E81F}" name="UM" dataCellStyle="Normal">
      <calculatedColumnFormula>+IF(E2="","",VLOOKUP(E2,'[1]ABM artículos'!$A$3:$C$739,3,0))</calculatedColumnFormula>
    </tableColumn>
    <tableColumn id="6" xr3:uid="{D1C8F792-3D68-4A83-9960-201582A86FBD}" name="Cliente" dataCellStyle="Normal"/>
    <tableColumn id="7" xr3:uid="{B270D30F-4CFC-47EE-954A-8CEC1FD44B8B}" name="Proveedor" dataCellStyle="Normal"/>
    <tableColumn id="8" xr3:uid="{835F133C-0967-490F-A359-1F3AF2737D2C}" name="FC proveedor (lote)" dataCellStyle="Normal"/>
    <tableColumn id="9" xr3:uid="{A8498F30-3288-4ED6-B1B5-45D3E6C039B3}" name="Cantidad" dataCellStyle="Normal"/>
    <tableColumn id="10" xr3:uid="{B109285A-49ED-439A-A60D-C2DA163C52D6}" name="PU" dataCellStyle="Normal"/>
    <tableColumn id="13" xr3:uid="{12E92F9D-A9A3-47FA-9E5D-6DEB6F94AA53}" name="Total" dataCellStyle="Normal">
      <calculatedColumnFormula>+ROUND(J2*K2,2)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731A5-BBDA-46BE-931D-F68B0CC5C445}" name="Articulos" displayName="Articulos" ref="A1:D371" totalsRowShown="0">
  <autoFilter ref="A1:D371" xr:uid="{6B7731A5-BBDA-46BE-931D-F68B0CC5C445}"/>
  <tableColumns count="4">
    <tableColumn id="1" xr3:uid="{47F68D76-2BCF-4034-BED0-92565FDD58B3}" name="Descripción Articulo"/>
    <tableColumn id="2" xr3:uid="{F2DC1642-D731-447D-B4CA-DB20F4766BDF}" name="ID Articulos"/>
    <tableColumn id="3" xr3:uid="{B6E3D1EC-DBE6-4BA4-9629-4E58E6E8CDCC}" name="UM"/>
    <tableColumn id="4" xr3:uid="{18C32709-C6E7-4CB6-8A12-220A0062A324}" name="Impuesto inter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56FEBC-17E2-4253-B28E-27162E649ED0}" name="Proveedores" displayName="Proveedores" ref="A1:B50" totalsRowShown="0" headerRowDxfId="5" tableBorderDxfId="4" headerRowCellStyle="Celda de comprobación">
  <autoFilter ref="A1:B50" xr:uid="{3D56FEBC-17E2-4253-B28E-27162E649ED0}"/>
  <tableColumns count="2">
    <tableColumn id="1" xr3:uid="{00AB956B-D1CD-4F2F-B9A8-DC0CEA280C67}" name="ID Proveedor"/>
    <tableColumn id="2" xr3:uid="{066FF96F-C680-4A3C-BA31-467752A9316F}" name="Nombre Proveedo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30AF58-23E2-43B4-B8B6-A7EE06186185}" name="Clientes" displayName="Clientes" ref="A1:B27" totalsRowShown="0" headerRowDxfId="3" tableBorderDxfId="2" headerRowCellStyle="Celda de comprobación">
  <autoFilter ref="A1:B27" xr:uid="{3330AF58-23E2-43B4-B8B6-A7EE06186185}"/>
  <tableColumns count="2">
    <tableColumn id="1" xr3:uid="{69FC6FC4-2618-4A05-B4B7-59C08F25B155}" name="ID Cliente"/>
    <tableColumn id="2" xr3:uid="{95595402-EAE0-4780-B4A3-BD187C4C8717}" name="Nombre Clien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3FD7C1-AA42-46E5-9083-C96D6935A4F0}" name="Vendedores" displayName="Vendedores" ref="A1:B8" totalsRowShown="0" headerRowDxfId="1" tableBorderDxfId="0" headerRowCellStyle="Bueno">
  <autoFilter ref="A1:B8" xr:uid="{323FD7C1-AA42-46E5-9083-C96D6935A4F0}"/>
  <tableColumns count="2">
    <tableColumn id="1" xr3:uid="{80F41774-A111-41CF-BB80-61CAC57563BD}" name="ID Vendedor"/>
    <tableColumn id="2" xr3:uid="{C49955BF-A1AD-4F34-9B69-04C89346491E}" name="Nombre 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FD71-D314-49A1-8C8D-DEDE1381E401}">
  <sheetPr codeName="Hoja1"/>
  <dimension ref="A1:X20"/>
  <sheetViews>
    <sheetView tabSelected="1" workbookViewId="0">
      <selection activeCell="J1" sqref="J1"/>
    </sheetView>
  </sheetViews>
  <sheetFormatPr baseColWidth="10" defaultColWidth="10.88671875" defaultRowHeight="14.4" x14ac:dyDescent="0.3"/>
  <cols>
    <col min="1" max="1" width="15.5546875" style="2" bestFit="1" customWidth="1"/>
    <col min="2" max="2" width="17.5546875" style="2" bestFit="1" customWidth="1"/>
    <col min="3" max="4" width="17.5546875" style="2" customWidth="1"/>
    <col min="5" max="5" width="15.44140625" bestFit="1" customWidth="1"/>
    <col min="6" max="6" width="16" bestFit="1" customWidth="1"/>
    <col min="7" max="7" width="28.88671875" bestFit="1" customWidth="1"/>
    <col min="8" max="8" width="18.44140625" bestFit="1" customWidth="1"/>
    <col min="9" max="9" width="30" bestFit="1" customWidth="1"/>
    <col min="10" max="24" width="18.44140625" customWidth="1"/>
  </cols>
  <sheetData>
    <row r="1" spans="1:24" s="1" customFormat="1" ht="27.75" customHeight="1" x14ac:dyDescent="0.3">
      <c r="A1" s="5" t="s">
        <v>1477</v>
      </c>
      <c r="B1" s="5" t="s">
        <v>1615</v>
      </c>
      <c r="C1" s="5" t="s">
        <v>1616</v>
      </c>
      <c r="D1" s="5" t="s">
        <v>1617</v>
      </c>
      <c r="E1" s="6" t="s">
        <v>1476</v>
      </c>
      <c r="F1" s="6" t="s">
        <v>1582</v>
      </c>
      <c r="G1" s="6" t="s">
        <v>1610</v>
      </c>
      <c r="H1" s="6" t="s">
        <v>3</v>
      </c>
      <c r="I1" s="6" t="s">
        <v>1614</v>
      </c>
      <c r="J1" s="6" t="s">
        <v>1618</v>
      </c>
      <c r="K1" s="6" t="s">
        <v>1619</v>
      </c>
      <c r="L1" s="6" t="s">
        <v>5</v>
      </c>
      <c r="M1" s="6" t="s">
        <v>1620</v>
      </c>
      <c r="N1" s="6" t="s">
        <v>1621</v>
      </c>
      <c r="O1" s="6" t="s">
        <v>1622</v>
      </c>
      <c r="P1" s="6" t="s">
        <v>1623</v>
      </c>
      <c r="Q1" s="6" t="s">
        <v>1624</v>
      </c>
      <c r="R1" s="6" t="s">
        <v>1625</v>
      </c>
      <c r="S1" s="6" t="s">
        <v>1626</v>
      </c>
      <c r="T1" s="6" t="s">
        <v>1627</v>
      </c>
      <c r="U1" s="6" t="s">
        <v>1628</v>
      </c>
      <c r="V1" s="6" t="s">
        <v>1629</v>
      </c>
      <c r="W1" s="6" t="s">
        <v>1630</v>
      </c>
      <c r="X1" s="6" t="s">
        <v>1612</v>
      </c>
    </row>
    <row r="2" spans="1:24" x14ac:dyDescent="0.3">
      <c r="A2" s="4" t="s">
        <v>1634</v>
      </c>
      <c r="B2" s="4">
        <v>45660</v>
      </c>
      <c r="C2" s="4">
        <f>+Compras[[#This Row],[Fecha Factura]]+1</f>
        <v>45661</v>
      </c>
      <c r="D2" s="4" t="s">
        <v>1684</v>
      </c>
      <c r="E2" t="s">
        <v>45</v>
      </c>
      <c r="F2" t="s">
        <v>18</v>
      </c>
      <c r="G2" t="str">
        <f>VLOOKUP(Compras[[#This Row],[ID Articulos]],Articulos[],1)</f>
        <v>AGUA CON GAS VILLAVICENCIO</v>
      </c>
      <c r="I2" t="str">
        <f>VLOOKUP(Compras[[#This Row],[ID Proveedor]],Proveedores[],2)</f>
        <v>ALTAR UCO SRL</v>
      </c>
    </row>
    <row r="3" spans="1:24" x14ac:dyDescent="0.3">
      <c r="A3" s="4" t="s">
        <v>1634</v>
      </c>
      <c r="B3" s="4">
        <v>45660</v>
      </c>
      <c r="C3" s="4">
        <f>+Compras[[#This Row],[Fecha Factura]]+1</f>
        <v>45661</v>
      </c>
      <c r="D3" s="4" t="s">
        <v>1684</v>
      </c>
      <c r="E3" t="s">
        <v>48</v>
      </c>
      <c r="F3" t="s">
        <v>19</v>
      </c>
      <c r="G3" t="str">
        <f>VLOOKUP(Compras[[#This Row],[ID Articulos]],Articulos[],1)</f>
        <v>AGUA CON GAS VILLAVICENCIO</v>
      </c>
      <c r="I3" t="str">
        <f>VLOOKUP(Compras[[#This Row],[ID Proveedor]],Proveedores[],2)</f>
        <v>AUREA VINO SRL</v>
      </c>
    </row>
    <row r="4" spans="1:24" x14ac:dyDescent="0.3">
      <c r="A4" s="4" t="s">
        <v>1634</v>
      </c>
      <c r="B4" s="4">
        <v>45660</v>
      </c>
      <c r="C4" s="4">
        <f>+Compras[[#This Row],[Fecha Factura]]+1</f>
        <v>45661</v>
      </c>
      <c r="D4" s="4" t="s">
        <v>1684</v>
      </c>
      <c r="E4" t="s">
        <v>50</v>
      </c>
      <c r="F4" t="s">
        <v>20</v>
      </c>
      <c r="G4" t="e">
        <f>VLOOKUP(Compras[[#This Row],[ID Articulos]],Articulos[],1)</f>
        <v>#N/A</v>
      </c>
      <c r="I4" t="str">
        <f>VLOOKUP(Compras[[#This Row],[ID Proveedor]],Proveedores[],2)</f>
        <v>BARRACAS LOGISTICA SA</v>
      </c>
    </row>
    <row r="5" spans="1:24" x14ac:dyDescent="0.3">
      <c r="A5" s="4" t="s">
        <v>1634</v>
      </c>
      <c r="B5" s="4">
        <v>45660</v>
      </c>
      <c r="C5" s="4">
        <f>+Compras[[#This Row],[Fecha Factura]]+1</f>
        <v>45661</v>
      </c>
      <c r="D5" s="4" t="s">
        <v>1684</v>
      </c>
      <c r="E5" t="s">
        <v>52</v>
      </c>
      <c r="F5" t="s">
        <v>21</v>
      </c>
      <c r="G5" t="e">
        <f>VLOOKUP(Compras[[#This Row],[ID Articulos]],Articulos[],1)</f>
        <v>#N/A</v>
      </c>
      <c r="I5" t="str">
        <f>VLOOKUP(Compras[[#This Row],[ID Proveedor]],Proveedores[],2)</f>
        <v>BDFM SA</v>
      </c>
    </row>
    <row r="6" spans="1:24" x14ac:dyDescent="0.3">
      <c r="A6" s="4" t="s">
        <v>1634</v>
      </c>
      <c r="B6" s="4">
        <v>45660</v>
      </c>
      <c r="C6" s="4">
        <f>+Compras[[#This Row],[Fecha Factura]]+1</f>
        <v>45661</v>
      </c>
      <c r="D6" s="4" t="s">
        <v>1684</v>
      </c>
      <c r="E6" t="s">
        <v>54</v>
      </c>
      <c r="F6" t="s">
        <v>22</v>
      </c>
      <c r="G6" t="e">
        <f>VLOOKUP(Compras[[#This Row],[ID Articulos]],Articulos[],1)</f>
        <v>#N/A</v>
      </c>
      <c r="I6" t="str">
        <f>VLOOKUP(Compras[[#This Row],[ID Proveedor]],Proveedores[],2)</f>
        <v>BLA FOOD GROUP SRL</v>
      </c>
    </row>
    <row r="7" spans="1:24" x14ac:dyDescent="0.3">
      <c r="A7" s="4" t="s">
        <v>1634</v>
      </c>
      <c r="B7" s="4">
        <v>45660</v>
      </c>
      <c r="C7" s="4">
        <f>+Compras[[#This Row],[Fecha Factura]]+1</f>
        <v>45661</v>
      </c>
      <c r="D7" s="4" t="s">
        <v>1684</v>
      </c>
      <c r="E7" t="s">
        <v>56</v>
      </c>
      <c r="F7" t="s">
        <v>23</v>
      </c>
      <c r="G7" t="str">
        <f>VLOOKUP(Compras[[#This Row],[ID Articulos]],Articulos[],1)</f>
        <v>AGUA CON GAS VILLAVICENCIO</v>
      </c>
      <c r="I7" t="str">
        <f>VLOOKUP(Compras[[#This Row],[ID Proveedor]],Proveedores[],2)</f>
        <v>BODEGAS CHANDON SA</v>
      </c>
    </row>
    <row r="8" spans="1:24" x14ac:dyDescent="0.3">
      <c r="A8" s="4" t="s">
        <v>1634</v>
      </c>
      <c r="B8" s="4">
        <v>45660</v>
      </c>
      <c r="C8" s="4">
        <f>+Compras[[#This Row],[Fecha Factura]]+1</f>
        <v>45661</v>
      </c>
      <c r="D8" s="4" t="s">
        <v>1684</v>
      </c>
      <c r="E8" t="s">
        <v>58</v>
      </c>
      <c r="F8" t="s">
        <v>24</v>
      </c>
      <c r="G8" t="str">
        <f>VLOOKUP(Compras[[#This Row],[ID Articulos]],Articulos[],1)</f>
        <v>AGUA CON GAS VILLAVICENCIO</v>
      </c>
      <c r="I8" t="str">
        <f>VLOOKUP(Compras[[#This Row],[ID Proveedor]],Proveedores[],2)</f>
        <v>BODEGAS ESMERALDA SA</v>
      </c>
    </row>
    <row r="9" spans="1:24" x14ac:dyDescent="0.3">
      <c r="A9" s="4" t="s">
        <v>1634</v>
      </c>
      <c r="B9" s="4">
        <v>45660</v>
      </c>
      <c r="C9" s="4">
        <f>+Compras[[#This Row],[Fecha Factura]]+1</f>
        <v>45661</v>
      </c>
      <c r="D9" s="4" t="s">
        <v>1685</v>
      </c>
      <c r="E9" t="s">
        <v>60</v>
      </c>
      <c r="F9" t="s">
        <v>25</v>
      </c>
      <c r="G9" t="str">
        <f>VLOOKUP(Compras[[#This Row],[ID Articulos]],Articulos[],1)</f>
        <v>AGUA CON GAS VILLAVICENCIO</v>
      </c>
      <c r="I9" t="str">
        <f>VLOOKUP(Compras[[#This Row],[ID Proveedor]],Proveedores[],2)</f>
        <v>BODEGAS SALENTEIN SA</v>
      </c>
    </row>
    <row r="10" spans="1:24" x14ac:dyDescent="0.3">
      <c r="A10" s="4" t="s">
        <v>1687</v>
      </c>
      <c r="B10" s="4">
        <v>45660</v>
      </c>
      <c r="C10" s="4">
        <f>+Compras[[#This Row],[Fecha Factura]]+1</f>
        <v>45661</v>
      </c>
      <c r="D10" s="4" t="s">
        <v>1705</v>
      </c>
      <c r="E10" t="s">
        <v>62</v>
      </c>
      <c r="F10" t="s">
        <v>26</v>
      </c>
      <c r="G10" t="str">
        <f>VLOOKUP(Compras[[#This Row],[ID Articulos]],Articulos[],1)</f>
        <v>AGUA CON GAS VILLAVICENCIO</v>
      </c>
      <c r="I10" t="str">
        <f>VLOOKUP(Compras[[#This Row],[ID Proveedor]],Proveedores[],2)</f>
        <v>BODEGAS ZUCCARDI</v>
      </c>
    </row>
    <row r="11" spans="1:24" x14ac:dyDescent="0.3">
      <c r="A11" s="4" t="s">
        <v>1687</v>
      </c>
      <c r="B11" s="4">
        <v>45660</v>
      </c>
      <c r="C11" s="4">
        <f>+Compras[[#This Row],[Fecha Factura]]+1</f>
        <v>45661</v>
      </c>
      <c r="D11" s="4" t="s">
        <v>1706</v>
      </c>
      <c r="E11" t="s">
        <v>64</v>
      </c>
      <c r="F11" t="s">
        <v>27</v>
      </c>
      <c r="G11" t="str">
        <f>VLOOKUP(Compras[[#This Row],[ID Articulos]],Articulos[],1)</f>
        <v>AGUA CON GAS VILLAVICENCIO</v>
      </c>
      <c r="I11" t="str">
        <f>VLOOKUP(Compras[[#This Row],[ID Proveedor]],Proveedores[],2)</f>
        <v>BUENOS AYRES VINOS Y BEBIDAS</v>
      </c>
    </row>
    <row r="12" spans="1:24" x14ac:dyDescent="0.3">
      <c r="A12" s="4" t="s">
        <v>1687</v>
      </c>
      <c r="B12" s="4">
        <v>45660</v>
      </c>
      <c r="C12" s="4">
        <f>+Compras[[#This Row],[Fecha Factura]]+1</f>
        <v>45661</v>
      </c>
      <c r="D12" s="4" t="s">
        <v>1706</v>
      </c>
      <c r="E12" t="s">
        <v>66</v>
      </c>
      <c r="F12" t="s">
        <v>28</v>
      </c>
      <c r="G12" t="str">
        <f>VLOOKUP(Compras[[#This Row],[ID Articulos]],Articulos[],1)</f>
        <v>AGUA CON GAS VILLAVICENCIO</v>
      </c>
      <c r="I12" t="str">
        <f>VLOOKUP(Compras[[#This Row],[ID Proveedor]],Proveedores[],2)</f>
        <v>CAMPARI ARGENTINA SA</v>
      </c>
    </row>
    <row r="13" spans="1:24" x14ac:dyDescent="0.3">
      <c r="A13" s="4" t="s">
        <v>1687</v>
      </c>
      <c r="B13" s="4">
        <v>45660</v>
      </c>
      <c r="C13" s="4">
        <f>+Compras[[#This Row],[Fecha Factura]]+1</f>
        <v>45661</v>
      </c>
      <c r="D13" s="4" t="s">
        <v>1706</v>
      </c>
      <c r="E13" t="s">
        <v>68</v>
      </c>
      <c r="F13" t="s">
        <v>1527</v>
      </c>
      <c r="G13" t="str">
        <f>VLOOKUP(Compras[[#This Row],[ID Articulos]],Articulos[],1)</f>
        <v>AGUA CON GAS VILLAVICENCIO</v>
      </c>
      <c r="I13" t="str">
        <f>VLOOKUP(Compras[[#This Row],[ID Proveedor]],Proveedores[],2)</f>
        <v>CASA PIRQUE SA</v>
      </c>
    </row>
    <row r="14" spans="1:24" x14ac:dyDescent="0.3">
      <c r="A14" s="4" t="s">
        <v>1707</v>
      </c>
      <c r="B14" s="4">
        <v>45660</v>
      </c>
      <c r="C14" s="4">
        <f>+Compras[[#This Row],[Fecha Factura]]+1</f>
        <v>45661</v>
      </c>
      <c r="D14" s="4" t="s">
        <v>1719</v>
      </c>
      <c r="E14" t="s">
        <v>70</v>
      </c>
      <c r="F14" t="s">
        <v>1528</v>
      </c>
      <c r="G14" t="str">
        <f>VLOOKUP(Compras[[#This Row],[ID Articulos]],Articulos[],1)</f>
        <v>AGUA CON GAS VILLAVICENCIO</v>
      </c>
      <c r="I14" t="str">
        <f>VLOOKUP(Compras[[#This Row],[ID Proveedor]],Proveedores[],2)</f>
        <v>CATTANEO</v>
      </c>
    </row>
    <row r="15" spans="1:24" x14ac:dyDescent="0.3">
      <c r="A15" s="4" t="s">
        <v>1707</v>
      </c>
      <c r="B15" s="4">
        <v>45660</v>
      </c>
      <c r="C15" s="4">
        <f>+Compras[[#This Row],[Fecha Factura]]+1</f>
        <v>45661</v>
      </c>
      <c r="D15" s="4" t="s">
        <v>1719</v>
      </c>
      <c r="E15" t="s">
        <v>72</v>
      </c>
      <c r="F15" t="s">
        <v>1529</v>
      </c>
      <c r="G15" t="str">
        <f>VLOOKUP(Compras[[#This Row],[ID Articulos]],Articulos[],1)</f>
        <v>ALYDA VAN SALENTEIN 750CC</v>
      </c>
      <c r="I15" t="str">
        <f>VLOOKUP(Compras[[#This Row],[ID Proveedor]],Proveedores[],2)</f>
        <v>CATENA ZAPATA</v>
      </c>
    </row>
    <row r="16" spans="1:24" x14ac:dyDescent="0.3">
      <c r="A16" s="4" t="s">
        <v>1707</v>
      </c>
      <c r="B16" s="4">
        <v>45660</v>
      </c>
      <c r="C16" s="4">
        <f>+Compras[[#This Row],[Fecha Factura]]+1</f>
        <v>45661</v>
      </c>
      <c r="D16" s="4" t="s">
        <v>1719</v>
      </c>
      <c r="E16" t="s">
        <v>74</v>
      </c>
      <c r="F16" t="s">
        <v>1530</v>
      </c>
      <c r="G16" t="str">
        <f>VLOOKUP(Compras[[#This Row],[ID Articulos]],Articulos[],1)</f>
        <v>AMARULA</v>
      </c>
      <c r="I16" t="str">
        <f>VLOOKUP(Compras[[#This Row],[ID Proveedor]],Proveedores[],2)</f>
        <v>CERVECERIA QUILMES</v>
      </c>
    </row>
    <row r="17" spans="1:9" x14ac:dyDescent="0.3">
      <c r="A17" s="4" t="s">
        <v>1707</v>
      </c>
      <c r="B17" s="4">
        <v>45660</v>
      </c>
      <c r="C17" s="4">
        <f>+Compras[[#This Row],[Fecha Factura]]+1</f>
        <v>45661</v>
      </c>
      <c r="D17" s="4" t="s">
        <v>1720</v>
      </c>
      <c r="E17" t="s">
        <v>76</v>
      </c>
      <c r="F17" t="s">
        <v>1531</v>
      </c>
      <c r="G17" t="str">
        <f>VLOOKUP(Compras[[#This Row],[ID Articulos]],Articulos[],1)</f>
        <v>AMARULA</v>
      </c>
      <c r="I17" t="str">
        <f>VLOOKUP(Compras[[#This Row],[ID Proveedor]],Proveedores[],2)</f>
        <v>COCA COLA FEMSA BA SA</v>
      </c>
    </row>
    <row r="18" spans="1:9" x14ac:dyDescent="0.3">
      <c r="A18" s="4" t="s">
        <v>1707</v>
      </c>
      <c r="B18" s="4">
        <v>45660</v>
      </c>
      <c r="C18" s="4">
        <f>+Compras[[#This Row],[Fecha Factura]]+1</f>
        <v>45661</v>
      </c>
      <c r="D18" s="4" t="s">
        <v>1721</v>
      </c>
      <c r="E18" t="s">
        <v>78</v>
      </c>
      <c r="F18" t="s">
        <v>1532</v>
      </c>
      <c r="G18" t="str">
        <f>VLOOKUP(Compras[[#This Row],[ID Articulos]],Articulos[],1)</f>
        <v>AMARULA</v>
      </c>
      <c r="I18" t="str">
        <f>VLOOKUP(Compras[[#This Row],[ID Proveedor]],Proveedores[],2)</f>
        <v>CONSULTORA UMAMI SRL</v>
      </c>
    </row>
    <row r="19" spans="1:9" x14ac:dyDescent="0.3">
      <c r="A19" s="4" t="s">
        <v>1707</v>
      </c>
      <c r="B19" s="4">
        <v>45660</v>
      </c>
      <c r="C19" s="4">
        <f>+Compras[[#This Row],[Fecha Factura]]+1</f>
        <v>45661</v>
      </c>
      <c r="D19" s="4" t="s">
        <v>1721</v>
      </c>
      <c r="E19" t="s">
        <v>80</v>
      </c>
      <c r="F19" t="s">
        <v>1533</v>
      </c>
      <c r="G19" t="str">
        <f>VLOOKUP(Compras[[#This Row],[ID Articulos]],Articulos[],1)</f>
        <v>APER SANTINO SPRITZ 750CC</v>
      </c>
      <c r="I19" t="str">
        <f>VLOOKUP(Compras[[#This Row],[ID Proveedor]],Proveedores[],2)</f>
        <v>DESTILERIA MORETTI</v>
      </c>
    </row>
    <row r="20" spans="1:9" x14ac:dyDescent="0.3">
      <c r="A20" s="4" t="s">
        <v>1722</v>
      </c>
      <c r="B20" s="4">
        <v>45660</v>
      </c>
      <c r="C20" s="4">
        <f>+Compras[[#This Row],[Fecha Factura]]+1</f>
        <v>45661</v>
      </c>
      <c r="D20" s="4" t="s">
        <v>1732</v>
      </c>
      <c r="E20" t="s">
        <v>82</v>
      </c>
      <c r="F20" t="s">
        <v>1534</v>
      </c>
      <c r="G20" t="str">
        <f>VLOOKUP(Compras[[#This Row],[ID Articulos]],Articulos[],1)</f>
        <v>APER SANTINO SPRITZ 750CC</v>
      </c>
      <c r="I20" t="str">
        <f>VLOOKUP(Compras[[#This Row],[ID Proveedor]],Proveedores[],2)</f>
        <v>DIONISIO PALERMO SRL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CA20-5ED7-404F-ACFC-53F72F2C0880}">
  <sheetPr codeName="Hoja2"/>
  <dimension ref="A1:L27"/>
  <sheetViews>
    <sheetView workbookViewId="0">
      <selection activeCell="H2" sqref="H2"/>
    </sheetView>
  </sheetViews>
  <sheetFormatPr baseColWidth="10" defaultColWidth="10.88671875" defaultRowHeight="14.4" x14ac:dyDescent="0.3"/>
  <cols>
    <col min="1" max="1" width="15.5546875" style="2" bestFit="1" customWidth="1"/>
    <col min="2" max="3" width="10.5546875" style="2" customWidth="1"/>
    <col min="4" max="4" width="13.44140625" bestFit="1" customWidth="1"/>
    <col min="5" max="5" width="15.44140625" bestFit="1" customWidth="1"/>
    <col min="6" max="6" width="16" bestFit="1" customWidth="1"/>
    <col min="7" max="7" width="18" bestFit="1" customWidth="1"/>
    <col min="8" max="8" width="28.88671875" bestFit="1" customWidth="1"/>
    <col min="9" max="9" width="18.44140625" bestFit="1" customWidth="1"/>
    <col min="10" max="10" width="11.109375" style="3" bestFit="1" customWidth="1"/>
    <col min="11" max="11" width="13.44140625" style="3" bestFit="1" customWidth="1"/>
    <col min="12" max="12" width="11.6640625" style="3" bestFit="1" customWidth="1"/>
  </cols>
  <sheetData>
    <row r="1" spans="1:12" s="1" customFormat="1" ht="17.7" customHeight="1" x14ac:dyDescent="0.3">
      <c r="A1" s="5" t="s">
        <v>1477</v>
      </c>
      <c r="B1" s="5" t="s">
        <v>0</v>
      </c>
      <c r="C1" t="s">
        <v>1476</v>
      </c>
      <c r="D1" s="6" t="s">
        <v>17</v>
      </c>
      <c r="E1" s="6" t="s">
        <v>1582</v>
      </c>
      <c r="F1" s="6" t="s">
        <v>38</v>
      </c>
      <c r="G1" s="6" t="s">
        <v>1</v>
      </c>
      <c r="H1" s="6" t="s">
        <v>2</v>
      </c>
      <c r="I1" s="6" t="s">
        <v>3</v>
      </c>
      <c r="J1" s="7" t="s">
        <v>4</v>
      </c>
      <c r="K1" s="7" t="s">
        <v>5</v>
      </c>
      <c r="L1" s="8" t="s">
        <v>6</v>
      </c>
    </row>
    <row r="2" spans="1:12" x14ac:dyDescent="0.3">
      <c r="A2" s="4"/>
      <c r="B2" s="4">
        <v>43930</v>
      </c>
      <c r="C2" s="4" t="s">
        <v>45</v>
      </c>
      <c r="D2">
        <v>9259377217</v>
      </c>
      <c r="E2" t="s">
        <v>18</v>
      </c>
      <c r="F2" t="s">
        <v>31</v>
      </c>
      <c r="G2" t="s">
        <v>8</v>
      </c>
      <c r="H2" t="str">
        <f>VLOOKUP(Ventas[[#This Row],[ID Articulos]],Articulos[],1)</f>
        <v>AGUA CON GAS VILLAVICENCIO</v>
      </c>
      <c r="J2">
        <v>14</v>
      </c>
      <c r="K2">
        <v>10</v>
      </c>
      <c r="L2">
        <f>J2*K2</f>
        <v>140</v>
      </c>
    </row>
    <row r="3" spans="1:12" x14ac:dyDescent="0.3">
      <c r="A3" s="4"/>
      <c r="B3" s="4">
        <v>44068</v>
      </c>
      <c r="C3" s="4" t="s">
        <v>48</v>
      </c>
      <c r="D3">
        <v>6185253419</v>
      </c>
      <c r="E3" t="s">
        <v>18</v>
      </c>
      <c r="F3" t="s">
        <v>31</v>
      </c>
      <c r="G3" t="s">
        <v>8</v>
      </c>
      <c r="H3" t="str">
        <f>VLOOKUP(Ventas[[#This Row],[ID Articulos]],Articulos[],1)</f>
        <v>AGUA CON GAS VILLAVICENCIO</v>
      </c>
      <c r="J3">
        <v>34</v>
      </c>
      <c r="K3">
        <v>1</v>
      </c>
      <c r="L3">
        <f t="shared" ref="L3:L27" si="0">J3*K3</f>
        <v>34</v>
      </c>
    </row>
    <row r="4" spans="1:12" x14ac:dyDescent="0.3">
      <c r="A4" s="4"/>
      <c r="B4" s="4">
        <v>43908</v>
      </c>
      <c r="C4" s="4" t="s">
        <v>50</v>
      </c>
      <c r="D4">
        <v>2308885942</v>
      </c>
      <c r="E4" t="s">
        <v>19</v>
      </c>
      <c r="F4" t="s">
        <v>32</v>
      </c>
      <c r="G4" t="s">
        <v>10</v>
      </c>
      <c r="H4" t="e">
        <f>VLOOKUP(Ventas[[#This Row],[ID Articulos]],Articulos[],1)</f>
        <v>#N/A</v>
      </c>
      <c r="J4">
        <v>14</v>
      </c>
      <c r="K4">
        <v>57</v>
      </c>
      <c r="L4">
        <f t="shared" si="0"/>
        <v>798</v>
      </c>
    </row>
    <row r="5" spans="1:12" x14ac:dyDescent="0.3">
      <c r="A5" s="4"/>
      <c r="B5" s="4">
        <v>43974</v>
      </c>
      <c r="C5" s="4" t="s">
        <v>52</v>
      </c>
      <c r="D5">
        <v>6199717898</v>
      </c>
      <c r="E5" t="s">
        <v>19</v>
      </c>
      <c r="F5" t="s">
        <v>32</v>
      </c>
      <c r="G5" t="s">
        <v>10</v>
      </c>
      <c r="H5" t="e">
        <f>VLOOKUP(Ventas[[#This Row],[ID Articulos]],Articulos[],1)</f>
        <v>#N/A</v>
      </c>
      <c r="J5">
        <v>16</v>
      </c>
      <c r="K5">
        <v>72</v>
      </c>
      <c r="L5">
        <f t="shared" si="0"/>
        <v>1152</v>
      </c>
    </row>
    <row r="6" spans="1:12" x14ac:dyDescent="0.3">
      <c r="A6" s="4"/>
      <c r="B6" s="4">
        <v>43944</v>
      </c>
      <c r="C6" s="4" t="s">
        <v>54</v>
      </c>
      <c r="D6">
        <v>5540683029</v>
      </c>
      <c r="E6" t="s">
        <v>19</v>
      </c>
      <c r="F6" t="s">
        <v>32</v>
      </c>
      <c r="G6" t="s">
        <v>10</v>
      </c>
      <c r="H6" t="e">
        <f>VLOOKUP(Ventas[[#This Row],[ID Articulos]],Articulos[],1)</f>
        <v>#N/A</v>
      </c>
      <c r="J6">
        <v>12</v>
      </c>
      <c r="K6">
        <v>68</v>
      </c>
      <c r="L6">
        <f t="shared" si="0"/>
        <v>816</v>
      </c>
    </row>
    <row r="7" spans="1:12" x14ac:dyDescent="0.3">
      <c r="A7" s="4"/>
      <c r="B7" s="4">
        <v>44184</v>
      </c>
      <c r="C7" s="4" t="s">
        <v>56</v>
      </c>
      <c r="D7">
        <v>6343955045</v>
      </c>
      <c r="E7" t="s">
        <v>18</v>
      </c>
      <c r="F7" t="s">
        <v>31</v>
      </c>
      <c r="G7" t="s">
        <v>10</v>
      </c>
      <c r="H7" t="str">
        <f>VLOOKUP(Ventas[[#This Row],[ID Articulos]],Articulos[],1)</f>
        <v>AGUA CON GAS VILLAVICENCIO</v>
      </c>
      <c r="J7">
        <v>22</v>
      </c>
      <c r="K7">
        <v>29</v>
      </c>
      <c r="L7">
        <f t="shared" si="0"/>
        <v>638</v>
      </c>
    </row>
    <row r="8" spans="1:12" x14ac:dyDescent="0.3">
      <c r="A8" s="4"/>
      <c r="B8" s="4">
        <v>44133</v>
      </c>
      <c r="C8" s="4" t="s">
        <v>58</v>
      </c>
      <c r="D8">
        <v>1572125717</v>
      </c>
      <c r="E8" t="s">
        <v>18</v>
      </c>
      <c r="F8" t="s">
        <v>31</v>
      </c>
      <c r="G8" t="s">
        <v>10</v>
      </c>
      <c r="H8" t="str">
        <f>VLOOKUP(Ventas[[#This Row],[ID Articulos]],Articulos[],1)</f>
        <v>AGUA CON GAS VILLAVICENCIO</v>
      </c>
      <c r="J8">
        <v>42</v>
      </c>
      <c r="K8">
        <v>41</v>
      </c>
      <c r="L8">
        <f t="shared" si="0"/>
        <v>1722</v>
      </c>
    </row>
    <row r="9" spans="1:12" x14ac:dyDescent="0.3">
      <c r="A9" s="4"/>
      <c r="B9" s="4">
        <v>43863</v>
      </c>
      <c r="C9" s="4" t="s">
        <v>60</v>
      </c>
      <c r="D9">
        <v>3776895536</v>
      </c>
      <c r="E9" t="s">
        <v>20</v>
      </c>
      <c r="F9" t="s">
        <v>33</v>
      </c>
      <c r="G9" t="s">
        <v>10</v>
      </c>
      <c r="H9" t="str">
        <f>VLOOKUP(Ventas[[#This Row],[ID Articulos]],Articulos[],1)</f>
        <v>AGUA CON GAS VILLAVICENCIO</v>
      </c>
      <c r="J9">
        <v>11</v>
      </c>
      <c r="K9">
        <v>18</v>
      </c>
      <c r="L9">
        <f t="shared" si="0"/>
        <v>198</v>
      </c>
    </row>
    <row r="10" spans="1:12" x14ac:dyDescent="0.3">
      <c r="A10" s="4"/>
      <c r="B10" s="4">
        <v>44158</v>
      </c>
      <c r="C10" s="4" t="s">
        <v>62</v>
      </c>
      <c r="D10">
        <v>6185253419</v>
      </c>
      <c r="E10" t="s">
        <v>19</v>
      </c>
      <c r="F10" t="s">
        <v>32</v>
      </c>
      <c r="G10" t="s">
        <v>8</v>
      </c>
      <c r="H10" t="str">
        <f>VLOOKUP(Ventas[[#This Row],[ID Articulos]],Articulos[],1)</f>
        <v>AGUA CON GAS VILLAVICENCIO</v>
      </c>
      <c r="J10">
        <v>29</v>
      </c>
      <c r="K10">
        <v>73</v>
      </c>
      <c r="L10">
        <f t="shared" si="0"/>
        <v>2117</v>
      </c>
    </row>
    <row r="11" spans="1:12" x14ac:dyDescent="0.3">
      <c r="A11" s="4"/>
      <c r="B11" s="4">
        <v>43863</v>
      </c>
      <c r="C11" s="4" t="s">
        <v>64</v>
      </c>
      <c r="D11">
        <v>2308885942</v>
      </c>
      <c r="E11" t="s">
        <v>22</v>
      </c>
      <c r="F11" t="s">
        <v>34</v>
      </c>
      <c r="G11" t="s">
        <v>8</v>
      </c>
      <c r="H11" t="str">
        <f>VLOOKUP(Ventas[[#This Row],[ID Articulos]],Articulos[],1)</f>
        <v>AGUA CON GAS VILLAVICENCIO</v>
      </c>
      <c r="J11">
        <v>12</v>
      </c>
      <c r="K11">
        <v>79</v>
      </c>
      <c r="L11">
        <f t="shared" si="0"/>
        <v>948</v>
      </c>
    </row>
    <row r="12" spans="1:12" x14ac:dyDescent="0.3">
      <c r="A12" s="4"/>
      <c r="B12" s="4">
        <v>43999</v>
      </c>
      <c r="C12" s="4" t="s">
        <v>66</v>
      </c>
      <c r="D12">
        <v>6199717898</v>
      </c>
      <c r="E12" t="s">
        <v>21</v>
      </c>
      <c r="F12" t="s">
        <v>31</v>
      </c>
      <c r="G12" t="s">
        <v>13</v>
      </c>
      <c r="H12" t="str">
        <f>VLOOKUP(Ventas[[#This Row],[ID Articulos]],Articulos[],1)</f>
        <v>AGUA CON GAS VILLAVICENCIO</v>
      </c>
      <c r="J12">
        <v>28</v>
      </c>
      <c r="K12">
        <v>37</v>
      </c>
      <c r="L12">
        <f t="shared" si="0"/>
        <v>1036</v>
      </c>
    </row>
    <row r="13" spans="1:12" x14ac:dyDescent="0.3">
      <c r="A13" s="4"/>
      <c r="B13" s="4">
        <v>44045</v>
      </c>
      <c r="C13" s="4" t="s">
        <v>68</v>
      </c>
      <c r="D13">
        <v>5540683029</v>
      </c>
      <c r="E13" t="s">
        <v>23</v>
      </c>
      <c r="F13" t="s">
        <v>35</v>
      </c>
      <c r="G13" t="s">
        <v>10</v>
      </c>
      <c r="H13" t="str">
        <f>VLOOKUP(Ventas[[#This Row],[ID Articulos]],Articulos[],1)</f>
        <v>AGUA CON GAS VILLAVICENCIO</v>
      </c>
      <c r="J13">
        <v>33</v>
      </c>
      <c r="K13">
        <v>64</v>
      </c>
      <c r="L13">
        <f t="shared" si="0"/>
        <v>2112</v>
      </c>
    </row>
    <row r="14" spans="1:12" x14ac:dyDescent="0.3">
      <c r="A14" s="4"/>
      <c r="B14" s="4">
        <v>43843</v>
      </c>
      <c r="C14" s="4" t="s">
        <v>70</v>
      </c>
      <c r="D14">
        <v>4213140599</v>
      </c>
      <c r="E14" t="s">
        <v>24</v>
      </c>
      <c r="F14" t="s">
        <v>36</v>
      </c>
      <c r="G14" t="s">
        <v>8</v>
      </c>
      <c r="H14" t="str">
        <f>VLOOKUP(Ventas[[#This Row],[ID Articulos]],Articulos[],1)</f>
        <v>AGUA CON GAS VILLAVICENCIO</v>
      </c>
      <c r="J14">
        <v>21</v>
      </c>
      <c r="K14">
        <v>96</v>
      </c>
      <c r="L14">
        <f t="shared" si="0"/>
        <v>2016</v>
      </c>
    </row>
    <row r="15" spans="1:12" x14ac:dyDescent="0.3">
      <c r="A15" s="4"/>
      <c r="B15" s="4">
        <v>43861</v>
      </c>
      <c r="C15" s="4" t="s">
        <v>72</v>
      </c>
      <c r="D15">
        <v>9433063552</v>
      </c>
      <c r="E15" t="s">
        <v>20</v>
      </c>
      <c r="F15" t="s">
        <v>33</v>
      </c>
      <c r="G15" t="s">
        <v>8</v>
      </c>
      <c r="H15" t="str">
        <f>VLOOKUP(Ventas[[#This Row],[ID Articulos]],Articulos[],1)</f>
        <v>ALYDA VAN SALENTEIN 750CC</v>
      </c>
      <c r="J15">
        <v>46</v>
      </c>
      <c r="K15">
        <v>86</v>
      </c>
      <c r="L15">
        <f t="shared" si="0"/>
        <v>3956</v>
      </c>
    </row>
    <row r="16" spans="1:12" x14ac:dyDescent="0.3">
      <c r="A16" s="4"/>
      <c r="B16" s="4">
        <v>44037</v>
      </c>
      <c r="C16" s="4" t="s">
        <v>74</v>
      </c>
      <c r="D16">
        <v>8539365209</v>
      </c>
      <c r="E16" t="s">
        <v>25</v>
      </c>
      <c r="F16" t="s">
        <v>37</v>
      </c>
      <c r="G16" t="s">
        <v>10</v>
      </c>
      <c r="H16" t="str">
        <f>VLOOKUP(Ventas[[#This Row],[ID Articulos]],Articulos[],1)</f>
        <v>AMARULA</v>
      </c>
      <c r="J16">
        <v>41</v>
      </c>
      <c r="K16">
        <v>96</v>
      </c>
      <c r="L16">
        <f t="shared" si="0"/>
        <v>3936</v>
      </c>
    </row>
    <row r="17" spans="1:12" x14ac:dyDescent="0.3">
      <c r="A17" s="4"/>
      <c r="B17" s="4">
        <v>44009</v>
      </c>
      <c r="C17" s="4" t="s">
        <v>76</v>
      </c>
      <c r="D17">
        <v>6983099686</v>
      </c>
      <c r="E17" t="s">
        <v>26</v>
      </c>
      <c r="F17" t="s">
        <v>33</v>
      </c>
      <c r="G17" t="s">
        <v>8</v>
      </c>
      <c r="H17" t="str">
        <f>VLOOKUP(Ventas[[#This Row],[ID Articulos]],Articulos[],1)</f>
        <v>AMARULA</v>
      </c>
      <c r="J17">
        <v>45</v>
      </c>
      <c r="K17">
        <v>97</v>
      </c>
      <c r="L17">
        <f t="shared" si="0"/>
        <v>4365</v>
      </c>
    </row>
    <row r="18" spans="1:12" x14ac:dyDescent="0.3">
      <c r="A18" s="4"/>
      <c r="B18" s="4">
        <v>44065</v>
      </c>
      <c r="C18" s="4" t="s">
        <v>78</v>
      </c>
      <c r="D18">
        <v>3008945605</v>
      </c>
      <c r="E18" t="s">
        <v>25</v>
      </c>
      <c r="F18" t="s">
        <v>37</v>
      </c>
      <c r="G18" t="s">
        <v>8</v>
      </c>
      <c r="H18" t="str">
        <f>VLOOKUP(Ventas[[#This Row],[ID Articulos]],Articulos[],1)</f>
        <v>AMARULA</v>
      </c>
      <c r="J18">
        <v>26</v>
      </c>
      <c r="K18">
        <v>65</v>
      </c>
      <c r="L18">
        <f t="shared" si="0"/>
        <v>1690</v>
      </c>
    </row>
    <row r="19" spans="1:12" x14ac:dyDescent="0.3">
      <c r="A19" s="4"/>
      <c r="B19" s="4">
        <v>43937</v>
      </c>
      <c r="C19" s="4" t="s">
        <v>80</v>
      </c>
      <c r="D19">
        <v>5388305959</v>
      </c>
      <c r="E19" t="s">
        <v>25</v>
      </c>
      <c r="F19" t="s">
        <v>37</v>
      </c>
      <c r="G19" t="s">
        <v>10</v>
      </c>
      <c r="H19" t="str">
        <f>VLOOKUP(Ventas[[#This Row],[ID Articulos]],Articulos[],1)</f>
        <v>APER SANTINO SPRITZ 750CC</v>
      </c>
      <c r="J19">
        <v>40</v>
      </c>
      <c r="K19">
        <v>88</v>
      </c>
      <c r="L19">
        <f t="shared" si="0"/>
        <v>3520</v>
      </c>
    </row>
    <row r="20" spans="1:12" x14ac:dyDescent="0.3">
      <c r="A20" s="4"/>
      <c r="B20" s="4">
        <v>44172</v>
      </c>
      <c r="C20" s="4" t="s">
        <v>82</v>
      </c>
      <c r="D20">
        <v>8539365209</v>
      </c>
      <c r="E20" t="s">
        <v>25</v>
      </c>
      <c r="F20" t="s">
        <v>37</v>
      </c>
      <c r="G20" t="s">
        <v>10</v>
      </c>
      <c r="H20" t="str">
        <f>VLOOKUP(Ventas[[#This Row],[ID Articulos]],Articulos[],1)</f>
        <v>APER SANTINO SPRITZ 750CC</v>
      </c>
      <c r="J20">
        <v>12</v>
      </c>
      <c r="K20">
        <v>60</v>
      </c>
      <c r="L20">
        <f t="shared" si="0"/>
        <v>720</v>
      </c>
    </row>
    <row r="21" spans="1:12" x14ac:dyDescent="0.3">
      <c r="A21" s="4"/>
      <c r="B21" s="4">
        <v>43875</v>
      </c>
      <c r="C21" s="4" t="s">
        <v>84</v>
      </c>
      <c r="D21">
        <v>6983099686</v>
      </c>
      <c r="E21" t="s">
        <v>27</v>
      </c>
      <c r="F21" t="s">
        <v>36</v>
      </c>
      <c r="G21" t="s">
        <v>10</v>
      </c>
      <c r="H21" t="str">
        <f>VLOOKUP(Ventas[[#This Row],[ID Articulos]],Articulos[],1)</f>
        <v>AMARULA</v>
      </c>
      <c r="J21">
        <v>35</v>
      </c>
      <c r="K21">
        <v>96</v>
      </c>
      <c r="L21">
        <f t="shared" si="0"/>
        <v>3360</v>
      </c>
    </row>
    <row r="22" spans="1:12" x14ac:dyDescent="0.3">
      <c r="A22" s="4"/>
      <c r="B22" s="4">
        <v>44138</v>
      </c>
      <c r="C22" s="4" t="s">
        <v>86</v>
      </c>
      <c r="D22">
        <v>3008945605</v>
      </c>
      <c r="E22" t="s">
        <v>27</v>
      </c>
      <c r="F22" t="s">
        <v>36</v>
      </c>
      <c r="G22" t="s">
        <v>10</v>
      </c>
      <c r="H22" t="str">
        <f>VLOOKUP(Ventas[[#This Row],[ID Articulos]],Articulos[],1)</f>
        <v>CACHAZA</v>
      </c>
      <c r="J22">
        <v>20</v>
      </c>
      <c r="K22">
        <v>50</v>
      </c>
      <c r="L22">
        <f t="shared" si="0"/>
        <v>1000</v>
      </c>
    </row>
    <row r="23" spans="1:12" x14ac:dyDescent="0.3">
      <c r="A23" s="4"/>
      <c r="B23" s="4">
        <v>43918</v>
      </c>
      <c r="C23" s="4" t="s">
        <v>88</v>
      </c>
      <c r="D23">
        <v>5388305959</v>
      </c>
      <c r="E23" t="s">
        <v>28</v>
      </c>
      <c r="F23" t="s">
        <v>33</v>
      </c>
      <c r="G23" t="s">
        <v>10</v>
      </c>
      <c r="H23" t="str">
        <f>VLOOKUP(Ventas[[#This Row],[ID Articulos]],Articulos[],1)</f>
        <v>CACHAZA</v>
      </c>
      <c r="J23">
        <v>50</v>
      </c>
      <c r="K23">
        <v>75</v>
      </c>
      <c r="L23">
        <f t="shared" si="0"/>
        <v>3750</v>
      </c>
    </row>
    <row r="24" spans="1:12" x14ac:dyDescent="0.3">
      <c r="A24" s="4"/>
      <c r="B24" s="4">
        <v>44039</v>
      </c>
      <c r="C24" s="4" t="s">
        <v>90</v>
      </c>
      <c r="D24">
        <v>3021659728</v>
      </c>
      <c r="E24" t="s">
        <v>28</v>
      </c>
      <c r="F24" t="s">
        <v>33</v>
      </c>
      <c r="G24" t="s">
        <v>10</v>
      </c>
      <c r="H24" t="str">
        <f>VLOOKUP(Ventas[[#This Row],[ID Articulos]],Articulos[],1)</f>
        <v>CACHAZA</v>
      </c>
      <c r="J24">
        <v>21</v>
      </c>
      <c r="K24">
        <v>4</v>
      </c>
      <c r="L24">
        <f t="shared" si="0"/>
        <v>84</v>
      </c>
    </row>
    <row r="25" spans="1:12" x14ac:dyDescent="0.3">
      <c r="A25" s="4"/>
      <c r="B25" s="4">
        <v>43993</v>
      </c>
      <c r="C25" s="4" t="s">
        <v>92</v>
      </c>
      <c r="D25">
        <v>2591950684</v>
      </c>
      <c r="E25" t="s">
        <v>28</v>
      </c>
      <c r="F25" t="s">
        <v>33</v>
      </c>
      <c r="G25" t="s">
        <v>8</v>
      </c>
      <c r="H25" t="str">
        <f>VLOOKUP(Ventas[[#This Row],[ID Articulos]],Articulos[],1)</f>
        <v>CACHAZA</v>
      </c>
      <c r="J25">
        <v>43</v>
      </c>
      <c r="K25">
        <v>18</v>
      </c>
      <c r="L25">
        <f t="shared" si="0"/>
        <v>774</v>
      </c>
    </row>
    <row r="26" spans="1:12" x14ac:dyDescent="0.3">
      <c r="A26" s="4"/>
      <c r="B26" s="4">
        <v>43885</v>
      </c>
      <c r="C26" s="4" t="s">
        <v>94</v>
      </c>
      <c r="D26">
        <v>9326361454</v>
      </c>
      <c r="E26" t="s">
        <v>24</v>
      </c>
      <c r="F26" t="s">
        <v>36</v>
      </c>
      <c r="G26" t="s">
        <v>8</v>
      </c>
      <c r="H26" t="str">
        <f>VLOOKUP(Ventas[[#This Row],[ID Articulos]],Articulos[],1)</f>
        <v>CARMINA GRAPPA</v>
      </c>
      <c r="J26">
        <v>26</v>
      </c>
      <c r="K26">
        <v>49</v>
      </c>
      <c r="L26">
        <f t="shared" si="0"/>
        <v>1274</v>
      </c>
    </row>
    <row r="27" spans="1:12" x14ac:dyDescent="0.3">
      <c r="A27" s="4"/>
      <c r="B27" s="4">
        <v>44055</v>
      </c>
      <c r="C27" s="4" t="s">
        <v>96</v>
      </c>
      <c r="D27">
        <v>3769138349</v>
      </c>
      <c r="E27" t="s">
        <v>24</v>
      </c>
      <c r="F27" t="s">
        <v>36</v>
      </c>
      <c r="G27" t="s">
        <v>13</v>
      </c>
      <c r="H27" t="str">
        <f>VLOOKUP(Ventas[[#This Row],[ID Articulos]],Articulos[],1)</f>
        <v>AMARULA</v>
      </c>
      <c r="J27">
        <v>39</v>
      </c>
      <c r="K27">
        <v>21</v>
      </c>
      <c r="L27">
        <f t="shared" si="0"/>
        <v>819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0B6F-9D17-4A36-9896-12279C925517}">
  <sheetPr codeName="Hoja3"/>
  <dimension ref="A1:L222"/>
  <sheetViews>
    <sheetView workbookViewId="0">
      <selection activeCell="I125" sqref="I125:I209"/>
    </sheetView>
  </sheetViews>
  <sheetFormatPr baseColWidth="10" defaultColWidth="10.88671875" defaultRowHeight="14.4" x14ac:dyDescent="0.3"/>
  <cols>
    <col min="1" max="1" width="15.5546875" style="2" bestFit="1" customWidth="1"/>
    <col min="2" max="2" width="10.5546875" style="4" customWidth="1"/>
    <col min="3" max="3" width="13.44140625" bestFit="1" customWidth="1"/>
    <col min="4" max="4" width="15.44140625" bestFit="1" customWidth="1"/>
    <col min="5" max="5" width="16" bestFit="1" customWidth="1"/>
    <col min="6" max="6" width="18" bestFit="1" customWidth="1"/>
    <col min="7" max="7" width="18.6640625" bestFit="1" customWidth="1"/>
    <col min="8" max="8" width="30.88671875" bestFit="1" customWidth="1"/>
    <col min="9" max="9" width="11.109375" style="3" bestFit="1" customWidth="1"/>
    <col min="10" max="10" width="13.44140625" style="3" bestFit="1" customWidth="1"/>
    <col min="11" max="11" width="11.6640625" style="3" bestFit="1" customWidth="1"/>
  </cols>
  <sheetData>
    <row r="1" spans="1:12" s="1" customFormat="1" ht="17.7" customHeight="1" x14ac:dyDescent="0.3">
      <c r="A1" t="s">
        <v>1631</v>
      </c>
      <c r="B1" s="4" t="s">
        <v>0</v>
      </c>
      <c r="C1" t="s">
        <v>1632</v>
      </c>
      <c r="D1" t="s">
        <v>1476</v>
      </c>
      <c r="E1" t="s">
        <v>41</v>
      </c>
      <c r="F1" t="s">
        <v>42</v>
      </c>
      <c r="G1" t="s">
        <v>1633</v>
      </c>
      <c r="H1" t="s">
        <v>1614</v>
      </c>
      <c r="I1" t="s">
        <v>1611</v>
      </c>
      <c r="J1" t="s">
        <v>5</v>
      </c>
      <c r="K1" t="s">
        <v>1612</v>
      </c>
      <c r="L1" t="s">
        <v>1613</v>
      </c>
    </row>
    <row r="2" spans="1:12" hidden="1" x14ac:dyDescent="0.3">
      <c r="A2" t="s">
        <v>1634</v>
      </c>
      <c r="B2" s="4">
        <v>45566</v>
      </c>
      <c r="C2" t="s">
        <v>1635</v>
      </c>
      <c r="D2" t="str">
        <f>+IF(E2="","",VLOOKUP(E2,'[1]ABM artículos'!$A$3:$C$739,2,0))</f>
        <v>HESPE1</v>
      </c>
      <c r="E2" t="s">
        <v>460</v>
      </c>
      <c r="F2" t="str">
        <f>+IF(E2="","",VLOOKUP(E2,'[1]ABM artículos'!$A$3:$C$739,3,0))</f>
        <v>UN</v>
      </c>
      <c r="G2" t="s">
        <v>1565</v>
      </c>
      <c r="H2" t="s">
        <v>1636</v>
      </c>
      <c r="I2" t="s">
        <v>1637</v>
      </c>
      <c r="J2">
        <v>5</v>
      </c>
      <c r="K2">
        <v>10785.544</v>
      </c>
      <c r="L2">
        <f>+ROUND(J2*K2,2)</f>
        <v>53927.72</v>
      </c>
    </row>
    <row r="3" spans="1:12" hidden="1" x14ac:dyDescent="0.3">
      <c r="A3" t="s">
        <v>1634</v>
      </c>
      <c r="B3" s="4">
        <v>45643</v>
      </c>
      <c r="C3" t="s">
        <v>1635</v>
      </c>
      <c r="D3" t="str">
        <f>+IF(E3="","",VLOOKUP(E3,'[1]ABM artículos'!$A$3:$C$739,2,0))</f>
        <v>ABSELY</v>
      </c>
      <c r="E3" t="s">
        <v>1336</v>
      </c>
      <c r="F3" t="str">
        <f>+IF(E3="","",VLOOKUP(E3,'[1]ABM artículos'!$A$3:$C$739,3,0))</f>
        <v>UN</v>
      </c>
      <c r="G3" t="s">
        <v>1565</v>
      </c>
      <c r="H3" t="s">
        <v>1513</v>
      </c>
      <c r="I3" t="s">
        <v>1638</v>
      </c>
      <c r="J3">
        <v>12</v>
      </c>
      <c r="K3">
        <v>26670.51</v>
      </c>
      <c r="L3">
        <f t="shared" ref="L3:L66" si="0">+ROUND(J3*K3,2)</f>
        <v>320046.12</v>
      </c>
    </row>
    <row r="4" spans="1:12" hidden="1" x14ac:dyDescent="0.3">
      <c r="A4" t="s">
        <v>1634</v>
      </c>
      <c r="B4" s="4">
        <v>45566</v>
      </c>
      <c r="C4" t="s">
        <v>1635</v>
      </c>
      <c r="D4" t="str">
        <f>+IF(E4="","",VLOOKUP(E4,'[1]ABM artículos'!$A$3:$C$739,2,0))</f>
        <v>AMARUL</v>
      </c>
      <c r="E4" t="s">
        <v>71</v>
      </c>
      <c r="F4" t="str">
        <f>+IF(E4="","",VLOOKUP(E4,'[1]ABM artículos'!$A$3:$C$739,3,0))</f>
        <v>UN</v>
      </c>
      <c r="G4" t="s">
        <v>1565</v>
      </c>
      <c r="H4" t="s">
        <v>1497</v>
      </c>
      <c r="I4" t="s">
        <v>1637</v>
      </c>
      <c r="J4">
        <v>1</v>
      </c>
      <c r="K4">
        <v>20816.150000000001</v>
      </c>
      <c r="L4">
        <f t="shared" si="0"/>
        <v>20816.150000000001</v>
      </c>
    </row>
    <row r="5" spans="1:12" hidden="1" x14ac:dyDescent="0.3">
      <c r="A5" t="s">
        <v>1634</v>
      </c>
      <c r="B5" s="4">
        <v>45637</v>
      </c>
      <c r="C5" t="s">
        <v>1635</v>
      </c>
      <c r="D5" t="str">
        <f>+IF(E5="","",VLOOKUP(E5,'[1]ABM artículos'!$A$3:$C$739,2,0))</f>
        <v>APECAM</v>
      </c>
      <c r="E5" t="s">
        <v>83</v>
      </c>
      <c r="F5" t="str">
        <f>+IF(E5="","",VLOOKUP(E5,'[1]ABM artículos'!$A$3:$C$739,3,0))</f>
        <v>UN</v>
      </c>
      <c r="G5" t="s">
        <v>1565</v>
      </c>
      <c r="H5" t="s">
        <v>1497</v>
      </c>
      <c r="I5" t="s">
        <v>1639</v>
      </c>
      <c r="J5">
        <v>48</v>
      </c>
      <c r="K5">
        <v>7959.8799999999983</v>
      </c>
      <c r="L5">
        <f t="shared" si="0"/>
        <v>382074.24</v>
      </c>
    </row>
    <row r="6" spans="1:12" hidden="1" x14ac:dyDescent="0.3">
      <c r="A6" t="s">
        <v>1634</v>
      </c>
      <c r="B6" s="4">
        <v>45637</v>
      </c>
      <c r="C6" t="s">
        <v>1635</v>
      </c>
      <c r="D6" t="str">
        <f>+IF(E6="","",VLOOKUP(E6,'[1]ABM artículos'!$A$3:$C$739,2,0))</f>
        <v>APECAMSC</v>
      </c>
      <c r="E6" t="s">
        <v>1640</v>
      </c>
      <c r="F6" t="str">
        <f>+IF(E6="","",VLOOKUP(E6,'[1]ABM artículos'!$A$3:$C$739,3,0))</f>
        <v>UN</v>
      </c>
      <c r="G6" t="s">
        <v>1565</v>
      </c>
      <c r="H6" t="s">
        <v>1497</v>
      </c>
      <c r="I6" t="s">
        <v>1639</v>
      </c>
      <c r="J6">
        <v>36</v>
      </c>
      <c r="K6">
        <v>0</v>
      </c>
      <c r="L6">
        <f t="shared" si="0"/>
        <v>0</v>
      </c>
    </row>
    <row r="7" spans="1:12" hidden="1" x14ac:dyDescent="0.3">
      <c r="A7" t="s">
        <v>1634</v>
      </c>
      <c r="B7" s="4">
        <v>45616</v>
      </c>
      <c r="C7" t="s">
        <v>1635</v>
      </c>
      <c r="D7" t="str">
        <f>+IF(E7="","",VLOOKUP(E7,'[1]ABM artículos'!$A$3:$C$739,2,0))</f>
        <v>APECYN</v>
      </c>
      <c r="E7" t="s">
        <v>95</v>
      </c>
      <c r="F7" t="str">
        <f>+IF(E7="","",VLOOKUP(E7,'[1]ABM artículos'!$A$3:$C$739,3,0))</f>
        <v>UN</v>
      </c>
      <c r="G7" t="s">
        <v>1565</v>
      </c>
      <c r="H7" t="s">
        <v>1497</v>
      </c>
      <c r="I7" t="s">
        <v>1641</v>
      </c>
      <c r="J7">
        <v>2</v>
      </c>
      <c r="K7">
        <v>5340.09</v>
      </c>
      <c r="L7">
        <f t="shared" si="0"/>
        <v>10680.18</v>
      </c>
    </row>
    <row r="8" spans="1:12" hidden="1" x14ac:dyDescent="0.3">
      <c r="A8" t="s">
        <v>1634</v>
      </c>
      <c r="B8" s="4">
        <v>45616</v>
      </c>
      <c r="C8" t="s">
        <v>1635</v>
      </c>
      <c r="D8" t="str">
        <f>+IF(E8="","",VLOOKUP(E8,'[1]ABM artículos'!$A$3:$C$739,2,0))</f>
        <v>APECYNSC</v>
      </c>
      <c r="E8" t="s">
        <v>97</v>
      </c>
      <c r="F8" t="str">
        <f>+IF(E8="","",VLOOKUP(E8,'[1]ABM artículos'!$A$3:$C$739,3,0))</f>
        <v>UN</v>
      </c>
      <c r="G8" t="s">
        <v>1565</v>
      </c>
      <c r="H8" t="s">
        <v>1497</v>
      </c>
      <c r="I8" t="s">
        <v>1641</v>
      </c>
      <c r="J8">
        <v>6</v>
      </c>
      <c r="K8">
        <v>0</v>
      </c>
      <c r="L8">
        <f t="shared" si="0"/>
        <v>0</v>
      </c>
    </row>
    <row r="9" spans="1:12" hidden="1" x14ac:dyDescent="0.3">
      <c r="A9" t="s">
        <v>1634</v>
      </c>
      <c r="B9" s="4">
        <v>45566</v>
      </c>
      <c r="C9" t="s">
        <v>1635</v>
      </c>
      <c r="D9" t="str">
        <f>+IF(E9="","",VLOOKUP(E9,'[1]ABM artículos'!$A$3:$C$739,2,0))</f>
        <v>APEPIC</v>
      </c>
      <c r="E9" t="s">
        <v>121</v>
      </c>
      <c r="F9" t="str">
        <f>+IF(E9="","",VLOOKUP(E9,'[1]ABM artículos'!$A$3:$C$739,3,0))</f>
        <v>UN</v>
      </c>
      <c r="G9" t="s">
        <v>1565</v>
      </c>
      <c r="H9" t="s">
        <v>1497</v>
      </c>
      <c r="I9" t="s">
        <v>1637</v>
      </c>
      <c r="J9">
        <v>1</v>
      </c>
      <c r="K9">
        <v>19133.98</v>
      </c>
      <c r="L9">
        <f t="shared" si="0"/>
        <v>19133.98</v>
      </c>
    </row>
    <row r="10" spans="1:12" hidden="1" x14ac:dyDescent="0.3">
      <c r="A10" t="s">
        <v>1634</v>
      </c>
      <c r="B10" s="4">
        <v>45644</v>
      </c>
      <c r="C10" t="s">
        <v>1635</v>
      </c>
      <c r="D10" t="str">
        <f>+IF(E10="","",VLOOKUP(E10,'[1]ABM artículos'!$A$3:$C$739,2,0))</f>
        <v>APERO</v>
      </c>
      <c r="E10" t="s">
        <v>79</v>
      </c>
      <c r="F10" t="str">
        <f>+IF(E10="","",VLOOKUP(E10,'[1]ABM artículos'!$A$3:$C$739,3,0))</f>
        <v>UN</v>
      </c>
      <c r="G10" t="s">
        <v>1565</v>
      </c>
      <c r="H10" t="s">
        <v>1497</v>
      </c>
      <c r="I10" t="s">
        <v>1642</v>
      </c>
      <c r="J10">
        <v>260</v>
      </c>
      <c r="K10">
        <v>6089.57</v>
      </c>
      <c r="L10">
        <f t="shared" si="0"/>
        <v>1583288.2</v>
      </c>
    </row>
    <row r="11" spans="1:12" hidden="1" x14ac:dyDescent="0.3">
      <c r="A11" t="s">
        <v>1634</v>
      </c>
      <c r="B11" s="4">
        <v>45630</v>
      </c>
      <c r="C11" t="s">
        <v>1635</v>
      </c>
      <c r="D11" t="str">
        <f>+IF(E11="","",VLOOKUP(E11,'[1]ABM artículos'!$A$3:$C$739,2,0))</f>
        <v>ARMBG</v>
      </c>
      <c r="E11" t="s">
        <v>130</v>
      </c>
      <c r="F11" t="str">
        <f>+IF(E11="","",VLOOKUP(E11,'[1]ABM artículos'!$A$3:$C$739,3,0))</f>
        <v>UN</v>
      </c>
      <c r="G11" t="s">
        <v>1565</v>
      </c>
      <c r="H11" t="s">
        <v>1483</v>
      </c>
      <c r="I11" t="s">
        <v>1643</v>
      </c>
      <c r="J11">
        <v>4</v>
      </c>
      <c r="K11">
        <v>585923.96000000008</v>
      </c>
      <c r="L11">
        <f t="shared" si="0"/>
        <v>2343695.84</v>
      </c>
    </row>
    <row r="12" spans="1:12" hidden="1" x14ac:dyDescent="0.3">
      <c r="A12" t="s">
        <v>1634</v>
      </c>
      <c r="B12" s="4">
        <v>45645</v>
      </c>
      <c r="C12" t="s">
        <v>1635</v>
      </c>
      <c r="D12" t="str">
        <f>+IF(E12="","",VLOOKUP(E12,'[1]ABM artículos'!$A$3:$C$739,2,0))</f>
        <v>BARBRO</v>
      </c>
      <c r="E12" t="s">
        <v>140</v>
      </c>
      <c r="F12" t="str">
        <f>+IF(E12="","",VLOOKUP(E12,'[1]ABM artículos'!$A$3:$C$739,3,0))</f>
        <v>UN</v>
      </c>
      <c r="G12" t="s">
        <v>1565</v>
      </c>
      <c r="H12" t="s">
        <v>1483</v>
      </c>
      <c r="I12" t="s">
        <v>1644</v>
      </c>
      <c r="J12">
        <v>30</v>
      </c>
      <c r="K12">
        <v>22625.289999999997</v>
      </c>
      <c r="L12">
        <f t="shared" si="0"/>
        <v>678758.7</v>
      </c>
    </row>
    <row r="13" spans="1:12" hidden="1" x14ac:dyDescent="0.3">
      <c r="A13" t="s">
        <v>1634</v>
      </c>
      <c r="B13" s="4">
        <v>45566</v>
      </c>
      <c r="C13" t="s">
        <v>1635</v>
      </c>
      <c r="D13" t="str">
        <f>+IF(E13="","",VLOOKUP(E13,'[1]ABM artículos'!$A$3:$C$739,2,0))</f>
        <v>BEZIERS</v>
      </c>
      <c r="E13" t="s">
        <v>142</v>
      </c>
      <c r="F13" t="str">
        <f>+IF(E13="","",VLOOKUP(E13,'[1]ABM artículos'!$A$3:$C$739,3,0))</f>
        <v>UN</v>
      </c>
      <c r="G13" t="s">
        <v>1565</v>
      </c>
      <c r="H13" t="s">
        <v>1645</v>
      </c>
      <c r="I13" t="s">
        <v>1637</v>
      </c>
      <c r="J13">
        <v>3</v>
      </c>
      <c r="K13">
        <v>9351.27</v>
      </c>
      <c r="L13">
        <f t="shared" si="0"/>
        <v>28053.81</v>
      </c>
    </row>
    <row r="14" spans="1:12" hidden="1" x14ac:dyDescent="0.3">
      <c r="A14" t="s">
        <v>1634</v>
      </c>
      <c r="B14" s="4">
        <v>45566</v>
      </c>
      <c r="C14" t="s">
        <v>1635</v>
      </c>
      <c r="D14" t="str">
        <f>+IF(E14="","",VLOOKUP(E14,'[1]ABM artículos'!$A$3:$C$739,2,0))</f>
        <v>BITTRU</v>
      </c>
      <c r="E14" t="s">
        <v>1646</v>
      </c>
      <c r="F14" t="str">
        <f>+IF(E14="","",VLOOKUP(E14,'[1]ABM artículos'!$A$3:$C$739,3,0))</f>
        <v>UN</v>
      </c>
      <c r="G14" t="s">
        <v>1565</v>
      </c>
      <c r="H14" t="s">
        <v>1645</v>
      </c>
      <c r="I14" t="s">
        <v>1637</v>
      </c>
      <c r="J14">
        <v>2</v>
      </c>
      <c r="K14">
        <v>30992.87</v>
      </c>
      <c r="L14">
        <f t="shared" si="0"/>
        <v>61985.74</v>
      </c>
    </row>
    <row r="15" spans="1:12" hidden="1" x14ac:dyDescent="0.3">
      <c r="A15" t="s">
        <v>1634</v>
      </c>
      <c r="B15" s="4">
        <v>45652</v>
      </c>
      <c r="C15" t="s">
        <v>1635</v>
      </c>
      <c r="D15" t="str">
        <f>+IF(E15="","",VLOOKUP(E15,'[1]ABM artículos'!$A$3:$C$739,2,0))</f>
        <v>BUDWEISC</v>
      </c>
      <c r="E15" t="s">
        <v>201</v>
      </c>
      <c r="F15" t="str">
        <f>+IF(E15="","",VLOOKUP(E15,'[1]ABM artículos'!$A$3:$C$739,3,0))</f>
        <v>UN</v>
      </c>
      <c r="G15" t="s">
        <v>1565</v>
      </c>
      <c r="H15" t="s">
        <v>1492</v>
      </c>
      <c r="I15" t="s">
        <v>1647</v>
      </c>
      <c r="J15">
        <v>480</v>
      </c>
      <c r="K15">
        <v>0</v>
      </c>
      <c r="L15">
        <f t="shared" si="0"/>
        <v>0</v>
      </c>
    </row>
    <row r="16" spans="1:12" hidden="1" x14ac:dyDescent="0.3">
      <c r="A16" t="s">
        <v>1634</v>
      </c>
      <c r="B16" s="4">
        <v>45654</v>
      </c>
      <c r="C16" t="s">
        <v>1635</v>
      </c>
      <c r="D16" t="str">
        <f>+IF(E16="","",VLOOKUP(E16,'[1]ABM artículos'!$A$3:$C$739,2,0))</f>
        <v>BUDWEISC</v>
      </c>
      <c r="E16" t="s">
        <v>201</v>
      </c>
      <c r="F16" t="str">
        <f>+IF(E16="","",VLOOKUP(E16,'[1]ABM artículos'!$A$3:$C$739,3,0))</f>
        <v>UN</v>
      </c>
      <c r="G16" t="s">
        <v>1565</v>
      </c>
      <c r="H16" t="s">
        <v>1492</v>
      </c>
      <c r="I16" t="s">
        <v>1648</v>
      </c>
      <c r="J16">
        <v>792</v>
      </c>
      <c r="K16">
        <v>0</v>
      </c>
      <c r="L16">
        <f t="shared" si="0"/>
        <v>0</v>
      </c>
    </row>
    <row r="17" spans="1:12" hidden="1" x14ac:dyDescent="0.3">
      <c r="A17" t="s">
        <v>1634</v>
      </c>
      <c r="B17" s="4">
        <v>45656</v>
      </c>
      <c r="C17" t="s">
        <v>1635</v>
      </c>
      <c r="D17" t="str">
        <f>+IF(E17="","",VLOOKUP(E17,'[1]ABM artículos'!$A$3:$C$739,2,0))</f>
        <v>BUDWEISC</v>
      </c>
      <c r="E17" t="s">
        <v>201</v>
      </c>
      <c r="F17" t="str">
        <f>+IF(E17="","",VLOOKUP(E17,'[1]ABM artículos'!$A$3:$C$739,3,0))</f>
        <v>UN</v>
      </c>
      <c r="G17" t="s">
        <v>1565</v>
      </c>
      <c r="H17" t="s">
        <v>1492</v>
      </c>
      <c r="I17" t="s">
        <v>1649</v>
      </c>
      <c r="J17">
        <v>792</v>
      </c>
      <c r="K17">
        <v>0</v>
      </c>
      <c r="L17">
        <f t="shared" si="0"/>
        <v>0</v>
      </c>
    </row>
    <row r="18" spans="1:12" hidden="1" x14ac:dyDescent="0.3">
      <c r="A18" t="s">
        <v>1634</v>
      </c>
      <c r="B18" s="4">
        <v>45616</v>
      </c>
      <c r="C18" t="s">
        <v>1635</v>
      </c>
      <c r="D18" t="str">
        <f>+IF(E18="","",VLOOKUP(E18,'[1]ABM artículos'!$A$3:$C$739,2,0))</f>
        <v>CAMPAR</v>
      </c>
      <c r="E18" t="s">
        <v>85</v>
      </c>
      <c r="F18" t="str">
        <f>+IF(E18="","",VLOOKUP(E18,'[1]ABM artículos'!$A$3:$C$739,3,0))</f>
        <v>UN</v>
      </c>
      <c r="G18" t="s">
        <v>1565</v>
      </c>
      <c r="H18" t="s">
        <v>1497</v>
      </c>
      <c r="I18" t="s">
        <v>1641</v>
      </c>
      <c r="J18">
        <v>58</v>
      </c>
      <c r="K18">
        <v>6460.6600000000035</v>
      </c>
      <c r="L18">
        <f t="shared" si="0"/>
        <v>374718.28</v>
      </c>
    </row>
    <row r="19" spans="1:12" hidden="1" x14ac:dyDescent="0.3">
      <c r="A19" t="s">
        <v>1634</v>
      </c>
      <c r="B19" s="4">
        <v>45616</v>
      </c>
      <c r="C19" t="s">
        <v>1635</v>
      </c>
      <c r="D19" t="str">
        <f>+IF(E19="","",VLOOKUP(E19,'[1]ABM artículos'!$A$3:$C$739,2,0))</f>
        <v>CAMPARSC</v>
      </c>
      <c r="E19" t="s">
        <v>87</v>
      </c>
      <c r="F19" t="str">
        <f>+IF(E19="","",VLOOKUP(E19,'[1]ABM artículos'!$A$3:$C$739,3,0))</f>
        <v>UN</v>
      </c>
      <c r="G19" t="s">
        <v>1565</v>
      </c>
      <c r="H19" t="s">
        <v>1497</v>
      </c>
      <c r="I19" t="s">
        <v>1641</v>
      </c>
      <c r="J19">
        <v>24</v>
      </c>
      <c r="K19">
        <v>0</v>
      </c>
      <c r="L19">
        <f t="shared" si="0"/>
        <v>0</v>
      </c>
    </row>
    <row r="20" spans="1:12" hidden="1" x14ac:dyDescent="0.3">
      <c r="A20" t="s">
        <v>1634</v>
      </c>
      <c r="B20" s="4">
        <v>45566</v>
      </c>
      <c r="C20" t="s">
        <v>1635</v>
      </c>
      <c r="D20" t="str">
        <f>+IF(E20="","",VLOOKUP(E20,'[1]ABM artículos'!$A$3:$C$739,2,0))</f>
        <v>CHAIMP</v>
      </c>
      <c r="E20" t="s">
        <v>555</v>
      </c>
      <c r="F20" t="str">
        <f>+IF(E20="","",VLOOKUP(E20,'[1]ABM artículos'!$A$3:$C$739,3,0))</f>
        <v>UN</v>
      </c>
      <c r="G20" t="s">
        <v>1565</v>
      </c>
      <c r="H20" t="s">
        <v>1483</v>
      </c>
      <c r="I20" t="s">
        <v>1637</v>
      </c>
      <c r="J20">
        <v>90</v>
      </c>
      <c r="K20">
        <v>104081.14000000001</v>
      </c>
      <c r="L20">
        <f t="shared" si="0"/>
        <v>9367302.5999999996</v>
      </c>
    </row>
    <row r="21" spans="1:12" hidden="1" x14ac:dyDescent="0.3">
      <c r="A21" t="s">
        <v>1634</v>
      </c>
      <c r="B21" s="4">
        <v>45594</v>
      </c>
      <c r="C21" t="s">
        <v>1635</v>
      </c>
      <c r="D21" t="str">
        <f>+IF(E21="","",VLOOKUP(E21,'[1]ABM artículos'!$A$3:$C$739,2,0))</f>
        <v>CHAIMP</v>
      </c>
      <c r="E21" t="s">
        <v>555</v>
      </c>
      <c r="F21" t="str">
        <f>+IF(E21="","",VLOOKUP(E21,'[1]ABM artículos'!$A$3:$C$739,3,0))</f>
        <v>UN</v>
      </c>
      <c r="G21" t="s">
        <v>1565</v>
      </c>
      <c r="H21" t="s">
        <v>1483</v>
      </c>
      <c r="I21" t="s">
        <v>1650</v>
      </c>
      <c r="J21">
        <v>12</v>
      </c>
      <c r="K21">
        <v>112874.38</v>
      </c>
      <c r="L21">
        <f t="shared" si="0"/>
        <v>1354492.56</v>
      </c>
    </row>
    <row r="22" spans="1:12" hidden="1" x14ac:dyDescent="0.3">
      <c r="A22" t="s">
        <v>1634</v>
      </c>
      <c r="B22" s="4">
        <v>45566</v>
      </c>
      <c r="C22" t="s">
        <v>1635</v>
      </c>
      <c r="D22" t="str">
        <f>+IF(E22="","",VLOOKUP(E22,'[1]ABM artículos'!$A$3:$C$739,2,0))</f>
        <v>CHAMIM</v>
      </c>
      <c r="E22" t="s">
        <v>553</v>
      </c>
      <c r="F22" t="str">
        <f>+IF(E22="","",VLOOKUP(E22,'[1]ABM artículos'!$A$3:$C$739,3,0))</f>
        <v>UN</v>
      </c>
      <c r="G22" t="s">
        <v>1565</v>
      </c>
      <c r="H22" t="s">
        <v>1483</v>
      </c>
      <c r="I22" t="s">
        <v>1637</v>
      </c>
      <c r="J22">
        <v>12</v>
      </c>
      <c r="K22">
        <v>130522.24000000022</v>
      </c>
      <c r="L22">
        <f t="shared" si="0"/>
        <v>1566266.88</v>
      </c>
    </row>
    <row r="23" spans="1:12" hidden="1" x14ac:dyDescent="0.3">
      <c r="A23" t="s">
        <v>1634</v>
      </c>
      <c r="B23" s="4">
        <v>45594</v>
      </c>
      <c r="C23" t="s">
        <v>1635</v>
      </c>
      <c r="D23" t="str">
        <f>+IF(E23="","",VLOOKUP(E23,'[1]ABM artículos'!$A$3:$C$739,2,0))</f>
        <v>CHAMIM</v>
      </c>
      <c r="E23" t="s">
        <v>553</v>
      </c>
      <c r="F23" t="str">
        <f>+IF(E23="","",VLOOKUP(E23,'[1]ABM artículos'!$A$3:$C$739,3,0))</f>
        <v>UN</v>
      </c>
      <c r="G23" t="s">
        <v>1565</v>
      </c>
      <c r="H23" t="s">
        <v>1483</v>
      </c>
      <c r="I23" t="s">
        <v>1651</v>
      </c>
      <c r="J23">
        <v>12</v>
      </c>
      <c r="K23">
        <v>141513.05000000002</v>
      </c>
      <c r="L23">
        <f t="shared" si="0"/>
        <v>1698156.6</v>
      </c>
    </row>
    <row r="24" spans="1:12" hidden="1" x14ac:dyDescent="0.3">
      <c r="A24" t="s">
        <v>1634</v>
      </c>
      <c r="B24" s="4">
        <v>45566</v>
      </c>
      <c r="C24" t="s">
        <v>1635</v>
      </c>
      <c r="D24" t="str">
        <f>+IF(E24="","",VLOOKUP(E24,'[1]ABM artículos'!$A$3:$C$739,2,0))</f>
        <v>COGHEN</v>
      </c>
      <c r="E24" t="s">
        <v>313</v>
      </c>
      <c r="F24" t="str">
        <f>+IF(E24="","",VLOOKUP(E24,'[1]ABM artículos'!$A$3:$C$739,3,0))</f>
        <v>UN</v>
      </c>
      <c r="G24" t="s">
        <v>1565</v>
      </c>
      <c r="H24" t="s">
        <v>1483</v>
      </c>
      <c r="I24" t="s">
        <v>1637</v>
      </c>
      <c r="J24">
        <v>6</v>
      </c>
      <c r="K24">
        <v>116382.37833333334</v>
      </c>
      <c r="L24">
        <f t="shared" si="0"/>
        <v>698294.27</v>
      </c>
    </row>
    <row r="25" spans="1:12" hidden="1" x14ac:dyDescent="0.3">
      <c r="A25" t="s">
        <v>1634</v>
      </c>
      <c r="B25" s="4">
        <v>45630</v>
      </c>
      <c r="C25" t="s">
        <v>1635</v>
      </c>
      <c r="D25" t="str">
        <f>+IF(E25="","",VLOOKUP(E25,'[1]ABM artículos'!$A$3:$C$739,2,0))</f>
        <v>COGHEV</v>
      </c>
      <c r="E25" t="s">
        <v>315</v>
      </c>
      <c r="F25" t="str">
        <f>+IF(E25="","",VLOOKUP(E25,'[1]ABM artículos'!$A$3:$C$739,3,0))</f>
        <v>UN</v>
      </c>
      <c r="G25" t="s">
        <v>1565</v>
      </c>
      <c r="H25" t="s">
        <v>1483</v>
      </c>
      <c r="I25" t="s">
        <v>1643</v>
      </c>
      <c r="J25">
        <v>3</v>
      </c>
      <c r="K25">
        <v>47110.140000000014</v>
      </c>
      <c r="L25">
        <f t="shared" si="0"/>
        <v>141330.42000000001</v>
      </c>
    </row>
    <row r="26" spans="1:12" hidden="1" x14ac:dyDescent="0.3">
      <c r="A26" t="s">
        <v>1634</v>
      </c>
      <c r="B26" s="4">
        <v>45566</v>
      </c>
      <c r="C26" t="s">
        <v>1635</v>
      </c>
      <c r="D26" t="str">
        <f>+IF(E26="","",VLOOKUP(E26,'[1]ABM artículos'!$A$3:$C$739,2,0))</f>
        <v>COGHVS</v>
      </c>
      <c r="E26" t="s">
        <v>317</v>
      </c>
      <c r="F26" t="str">
        <f>+IF(E26="","",VLOOKUP(E26,'[1]ABM artículos'!$A$3:$C$739,3,0))</f>
        <v>UN</v>
      </c>
      <c r="G26" t="s">
        <v>1565</v>
      </c>
      <c r="H26" t="s">
        <v>1483</v>
      </c>
      <c r="I26" t="s">
        <v>1637</v>
      </c>
      <c r="J26">
        <v>1</v>
      </c>
      <c r="K26">
        <v>298643.76</v>
      </c>
      <c r="L26">
        <f t="shared" si="0"/>
        <v>298643.76</v>
      </c>
    </row>
    <row r="27" spans="1:12" hidden="1" x14ac:dyDescent="0.3">
      <c r="A27" t="s">
        <v>1634</v>
      </c>
      <c r="B27" s="4">
        <v>45654</v>
      </c>
      <c r="C27" t="s">
        <v>1635</v>
      </c>
      <c r="D27" t="str">
        <f>+IF(E27="","",VLOOKUP(E27,'[1]ABM artículos'!$A$3:$C$739,2,0))</f>
        <v>CORPORRON</v>
      </c>
      <c r="E27" t="s">
        <v>211</v>
      </c>
      <c r="F27" t="str">
        <f>+IF(E27="","",VLOOKUP(E27,'[1]ABM artículos'!$A$3:$C$739,3,0))</f>
        <v>UN</v>
      </c>
      <c r="G27" t="s">
        <v>1565</v>
      </c>
      <c r="H27" t="s">
        <v>1492</v>
      </c>
      <c r="I27" t="s">
        <v>1652</v>
      </c>
      <c r="J27">
        <v>216</v>
      </c>
      <c r="K27">
        <v>2375.4</v>
      </c>
      <c r="L27">
        <f t="shared" si="0"/>
        <v>513086.4</v>
      </c>
    </row>
    <row r="28" spans="1:12" hidden="1" x14ac:dyDescent="0.3">
      <c r="A28" t="s">
        <v>1634</v>
      </c>
      <c r="B28" s="4">
        <v>45656</v>
      </c>
      <c r="C28" t="s">
        <v>1635</v>
      </c>
      <c r="D28" t="str">
        <f>+IF(E28="","",VLOOKUP(E28,'[1]ABM artículos'!$A$3:$C$739,2,0))</f>
        <v>CORPORRON</v>
      </c>
      <c r="E28" t="s">
        <v>211</v>
      </c>
      <c r="F28" t="str">
        <f>+IF(E28="","",VLOOKUP(E28,'[1]ABM artículos'!$A$3:$C$739,3,0))</f>
        <v>UN</v>
      </c>
      <c r="G28" t="s">
        <v>1565</v>
      </c>
      <c r="H28" t="s">
        <v>1492</v>
      </c>
      <c r="I28" t="s">
        <v>1653</v>
      </c>
      <c r="J28">
        <v>216</v>
      </c>
      <c r="K28">
        <v>2375.4</v>
      </c>
      <c r="L28">
        <f t="shared" si="0"/>
        <v>513086.4</v>
      </c>
    </row>
    <row r="29" spans="1:12" hidden="1" x14ac:dyDescent="0.3">
      <c r="A29" t="s">
        <v>1634</v>
      </c>
      <c r="B29" s="4">
        <v>45604</v>
      </c>
      <c r="C29" t="s">
        <v>1635</v>
      </c>
      <c r="D29" t="str">
        <f>+IF(E29="","",VLOOKUP(E29,'[1]ABM artículos'!$A$3:$C$739,2,0))</f>
        <v>CORPORRONcero</v>
      </c>
      <c r="E29" t="s">
        <v>213</v>
      </c>
      <c r="F29" t="str">
        <f>+IF(E29="","",VLOOKUP(E29,'[1]ABM artículos'!$A$3:$C$739,3,0))</f>
        <v>UN</v>
      </c>
      <c r="G29" t="s">
        <v>1565</v>
      </c>
      <c r="H29" t="s">
        <v>1492</v>
      </c>
      <c r="I29" t="s">
        <v>1654</v>
      </c>
      <c r="J29">
        <v>24</v>
      </c>
      <c r="K29">
        <v>2065.59</v>
      </c>
      <c r="L29">
        <f t="shared" si="0"/>
        <v>49574.16</v>
      </c>
    </row>
    <row r="30" spans="1:12" hidden="1" x14ac:dyDescent="0.3">
      <c r="A30" t="s">
        <v>1634</v>
      </c>
      <c r="B30" s="4">
        <v>45639</v>
      </c>
      <c r="C30" t="s">
        <v>1635</v>
      </c>
      <c r="D30" t="str">
        <f>+IF(E30="","",VLOOKUP(E30,'[1]ABM artículos'!$A$3:$C$739,2,0))</f>
        <v>CORPORRONcero</v>
      </c>
      <c r="E30" t="s">
        <v>213</v>
      </c>
      <c r="F30" t="str">
        <f>+IF(E30="","",VLOOKUP(E30,'[1]ABM artículos'!$A$3:$C$739,3,0))</f>
        <v>UN</v>
      </c>
      <c r="G30" t="s">
        <v>1565</v>
      </c>
      <c r="H30" t="s">
        <v>1492</v>
      </c>
      <c r="I30" t="s">
        <v>1655</v>
      </c>
      <c r="J30">
        <v>24</v>
      </c>
      <c r="K30">
        <v>2114.04</v>
      </c>
      <c r="L30">
        <f t="shared" si="0"/>
        <v>50736.959999999999</v>
      </c>
    </row>
    <row r="31" spans="1:12" hidden="1" x14ac:dyDescent="0.3">
      <c r="A31" t="s">
        <v>1634</v>
      </c>
      <c r="B31" s="4">
        <v>45630</v>
      </c>
      <c r="C31" t="s">
        <v>1635</v>
      </c>
      <c r="D31" t="str">
        <f>+IF(E31="","",VLOOKUP(E31,'[1]ABM artículos'!$A$3:$C$739,2,0))</f>
        <v>DOMPLL</v>
      </c>
      <c r="E31" t="s">
        <v>329</v>
      </c>
      <c r="F31" t="str">
        <f>+IF(E31="","",VLOOKUP(E31,'[1]ABM artículos'!$A$3:$C$739,3,0))</f>
        <v>UN</v>
      </c>
      <c r="G31" t="s">
        <v>1565</v>
      </c>
      <c r="H31" t="s">
        <v>1483</v>
      </c>
      <c r="I31" t="s">
        <v>1656</v>
      </c>
      <c r="J31">
        <v>15</v>
      </c>
      <c r="K31">
        <v>401525.95</v>
      </c>
      <c r="L31">
        <f t="shared" si="0"/>
        <v>6022889.25</v>
      </c>
    </row>
    <row r="32" spans="1:12" hidden="1" x14ac:dyDescent="0.3">
      <c r="A32" t="s">
        <v>1634</v>
      </c>
      <c r="B32" s="4">
        <v>45566</v>
      </c>
      <c r="C32" t="s">
        <v>1635</v>
      </c>
      <c r="D32" t="str">
        <f>+IF(E32="","",VLOOKUP(E32,'[1]ABM artículos'!$A$3:$C$739,2,0))</f>
        <v>DONDAVIDMB</v>
      </c>
      <c r="E32" t="s">
        <v>938</v>
      </c>
      <c r="F32" t="str">
        <f>+IF(E32="","",VLOOKUP(E32,'[1]ABM artículos'!$A$3:$C$739,3,0))</f>
        <v>UN</v>
      </c>
      <c r="G32" t="s">
        <v>1565</v>
      </c>
      <c r="H32" t="s">
        <v>1645</v>
      </c>
      <c r="I32" t="s">
        <v>1637</v>
      </c>
      <c r="J32">
        <v>2</v>
      </c>
      <c r="K32">
        <v>54501.58</v>
      </c>
      <c r="L32">
        <f t="shared" si="0"/>
        <v>109003.16</v>
      </c>
    </row>
    <row r="33" spans="1:12" hidden="1" x14ac:dyDescent="0.3">
      <c r="A33" t="s">
        <v>1634</v>
      </c>
      <c r="B33" s="4">
        <v>45566</v>
      </c>
      <c r="C33" t="s">
        <v>1635</v>
      </c>
      <c r="D33" t="str">
        <f>+IF(E33="","",VLOOKUP(E33,'[1]ABM artículos'!$A$3:$C$739,2,0))</f>
        <v>DRESSSAUCO</v>
      </c>
      <c r="E33" t="s">
        <v>1657</v>
      </c>
      <c r="F33" t="str">
        <f>+IF(E33="","",VLOOKUP(E33,'[1]ABM artículos'!$A$3:$C$739,3,0))</f>
        <v>UN</v>
      </c>
      <c r="G33" t="s">
        <v>1565</v>
      </c>
      <c r="H33" t="s">
        <v>1645</v>
      </c>
      <c r="I33" t="s">
        <v>1637</v>
      </c>
      <c r="J33">
        <v>2</v>
      </c>
      <c r="K33">
        <v>62769.5</v>
      </c>
      <c r="L33">
        <f t="shared" si="0"/>
        <v>125539</v>
      </c>
    </row>
    <row r="34" spans="1:12" hidden="1" x14ac:dyDescent="0.3">
      <c r="A34" t="s">
        <v>1634</v>
      </c>
      <c r="B34" s="4">
        <v>45566</v>
      </c>
      <c r="C34" t="s">
        <v>1635</v>
      </c>
      <c r="D34" t="str">
        <f>+IF(E34="","",VLOOKUP(E34,'[1]ABM artículos'!$A$3:$C$739,2,0))</f>
        <v>DVCANA</v>
      </c>
      <c r="E34" t="s">
        <v>345</v>
      </c>
      <c r="F34" t="str">
        <f>+IF(E34="","",VLOOKUP(E34,'[1]ABM artículos'!$A$3:$C$739,3,0))</f>
        <v>UN</v>
      </c>
      <c r="G34" t="s">
        <v>1565</v>
      </c>
      <c r="H34" t="s">
        <v>1645</v>
      </c>
      <c r="I34" t="s">
        <v>1637</v>
      </c>
      <c r="J34">
        <v>2</v>
      </c>
      <c r="K34">
        <v>3534.17</v>
      </c>
      <c r="L34">
        <f t="shared" si="0"/>
        <v>7068.34</v>
      </c>
    </row>
    <row r="35" spans="1:12" hidden="1" x14ac:dyDescent="0.3">
      <c r="A35" t="s">
        <v>1634</v>
      </c>
      <c r="B35" s="4">
        <v>45645</v>
      </c>
      <c r="C35" t="s">
        <v>1635</v>
      </c>
      <c r="D35" t="str">
        <f>+IF(E35="","",VLOOKUP(E35,'[1]ABM artículos'!$A$3:$C$739,2,0))</f>
        <v>FERBRL</v>
      </c>
      <c r="E35" t="s">
        <v>351</v>
      </c>
      <c r="F35" t="str">
        <f>+IF(E35="","",VLOOKUP(E35,'[1]ABM artículos'!$A$3:$C$739,3,0))</f>
        <v>UN</v>
      </c>
      <c r="G35" t="s">
        <v>1565</v>
      </c>
      <c r="H35" t="s">
        <v>1503</v>
      </c>
      <c r="I35" t="s">
        <v>1658</v>
      </c>
      <c r="J35">
        <v>9</v>
      </c>
      <c r="K35">
        <v>10231.149999999987</v>
      </c>
      <c r="L35">
        <f t="shared" si="0"/>
        <v>92080.35</v>
      </c>
    </row>
    <row r="36" spans="1:12" hidden="1" x14ac:dyDescent="0.3">
      <c r="A36" t="s">
        <v>1634</v>
      </c>
      <c r="B36" s="4">
        <v>45566</v>
      </c>
      <c r="C36" t="s">
        <v>1635</v>
      </c>
      <c r="D36" t="str">
        <f>+IF(E36="","",VLOOKUP(E36,'[1]ABM artículos'!$A$3:$C$739,2,0))</f>
        <v>GIBOBR</v>
      </c>
      <c r="E36" t="s">
        <v>380</v>
      </c>
      <c r="F36" t="str">
        <f>+IF(E36="","",VLOOKUP(E36,'[1]ABM artículos'!$A$3:$C$739,3,0))</f>
        <v>UN</v>
      </c>
      <c r="G36" t="s">
        <v>1565</v>
      </c>
      <c r="H36" t="s">
        <v>1659</v>
      </c>
      <c r="I36" t="s">
        <v>1637</v>
      </c>
      <c r="J36">
        <v>1</v>
      </c>
      <c r="K36">
        <v>20492.560000000001</v>
      </c>
      <c r="L36">
        <f t="shared" si="0"/>
        <v>20492.560000000001</v>
      </c>
    </row>
    <row r="37" spans="1:12" hidden="1" x14ac:dyDescent="0.3">
      <c r="A37" t="s">
        <v>1634</v>
      </c>
      <c r="B37" s="4">
        <v>45643</v>
      </c>
      <c r="C37" t="s">
        <v>1635</v>
      </c>
      <c r="D37" t="str">
        <f>+IF(E37="","",VLOOKUP(E37,'[1]ABM artículos'!$A$3:$C$739,2,0))</f>
        <v>GINBEE</v>
      </c>
      <c r="E37" t="s">
        <v>370</v>
      </c>
      <c r="F37" t="str">
        <f>+IF(E37="","",VLOOKUP(E37,'[1]ABM artículos'!$A$3:$C$739,3,0))</f>
        <v>UN</v>
      </c>
      <c r="G37" t="s">
        <v>1565</v>
      </c>
      <c r="H37" t="s">
        <v>1513</v>
      </c>
      <c r="I37" t="s">
        <v>1638</v>
      </c>
      <c r="J37">
        <v>579</v>
      </c>
      <c r="K37">
        <v>9574.5801639344263</v>
      </c>
      <c r="L37">
        <f t="shared" si="0"/>
        <v>5543681.9100000001</v>
      </c>
    </row>
    <row r="38" spans="1:12" hidden="1" x14ac:dyDescent="0.3">
      <c r="A38" t="s">
        <v>1634</v>
      </c>
      <c r="B38" s="4">
        <v>45566</v>
      </c>
      <c r="C38" t="s">
        <v>1635</v>
      </c>
      <c r="D38" t="str">
        <f>+IF(E38="","",VLOOKUP(E38,'[1]ABM artículos'!$A$3:$C$739,2,0))</f>
        <v>GINBRO</v>
      </c>
      <c r="E38" t="s">
        <v>384</v>
      </c>
      <c r="F38" t="str">
        <f>+IF(E38="","",VLOOKUP(E38,'[1]ABM artículos'!$A$3:$C$739,3,0))</f>
        <v>UN</v>
      </c>
      <c r="G38" t="s">
        <v>1565</v>
      </c>
      <c r="H38" t="s">
        <v>1645</v>
      </c>
      <c r="I38" t="s">
        <v>1637</v>
      </c>
      <c r="J38">
        <v>1</v>
      </c>
      <c r="K38">
        <v>25108.78</v>
      </c>
      <c r="L38">
        <f t="shared" si="0"/>
        <v>25108.78</v>
      </c>
    </row>
    <row r="39" spans="1:12" hidden="1" x14ac:dyDescent="0.3">
      <c r="A39" t="s">
        <v>1634</v>
      </c>
      <c r="B39" s="4">
        <v>45566</v>
      </c>
      <c r="C39" t="s">
        <v>1635</v>
      </c>
      <c r="D39" t="str">
        <f>+IF(E39="","",VLOOKUP(E39,'[1]ABM artículos'!$A$3:$C$739,2,0))</f>
        <v>GINMAI</v>
      </c>
      <c r="E39" t="s">
        <v>426</v>
      </c>
      <c r="F39" t="str">
        <f>+IF(E39="","",VLOOKUP(E39,'[1]ABM artículos'!$A$3:$C$739,3,0))</f>
        <v>UN</v>
      </c>
      <c r="G39" t="s">
        <v>1565</v>
      </c>
      <c r="H39" t="s">
        <v>1513</v>
      </c>
      <c r="I39" t="s">
        <v>1637</v>
      </c>
      <c r="J39">
        <v>3</v>
      </c>
      <c r="K39">
        <v>32208.53</v>
      </c>
      <c r="L39">
        <f t="shared" si="0"/>
        <v>96625.59</v>
      </c>
    </row>
    <row r="40" spans="1:12" hidden="1" x14ac:dyDescent="0.3">
      <c r="A40" t="s">
        <v>1634</v>
      </c>
      <c r="B40" s="4">
        <v>45566</v>
      </c>
      <c r="C40" t="s">
        <v>1635</v>
      </c>
      <c r="D40" t="str">
        <f>+IF(E40="","",VLOOKUP(E40,'[1]ABM artículos'!$A$3:$C$739,2,0))</f>
        <v>GINMAL</v>
      </c>
      <c r="E40" t="s">
        <v>424</v>
      </c>
      <c r="F40" t="str">
        <f>+IF(E40="","",VLOOKUP(E40,'[1]ABM artículos'!$A$3:$C$739,3,0))</f>
        <v>UN</v>
      </c>
      <c r="G40" t="s">
        <v>1565</v>
      </c>
      <c r="H40" t="s">
        <v>1513</v>
      </c>
      <c r="I40" t="s">
        <v>1637</v>
      </c>
      <c r="J40">
        <v>1</v>
      </c>
      <c r="K40">
        <v>14673.64</v>
      </c>
      <c r="L40">
        <f t="shared" si="0"/>
        <v>14673.64</v>
      </c>
    </row>
    <row r="41" spans="1:12" hidden="1" x14ac:dyDescent="0.3">
      <c r="A41" t="s">
        <v>1634</v>
      </c>
      <c r="B41" s="4">
        <v>45566</v>
      </c>
      <c r="C41" t="s">
        <v>1635</v>
      </c>
      <c r="D41" t="str">
        <f>+IF(E41="","",VLOOKUP(E41,'[1]ABM artículos'!$A$3:$C$739,2,0))</f>
        <v>GINRID</v>
      </c>
      <c r="E41" t="s">
        <v>436</v>
      </c>
      <c r="F41" t="str">
        <f>+IF(E41="","",VLOOKUP(E41,'[1]ABM artículos'!$A$3:$C$739,3,0))</f>
        <v>UN</v>
      </c>
      <c r="G41" t="s">
        <v>1565</v>
      </c>
      <c r="H41" t="s">
        <v>1645</v>
      </c>
      <c r="I41" t="s">
        <v>1637</v>
      </c>
      <c r="J41">
        <v>6</v>
      </c>
      <c r="K41">
        <v>10000</v>
      </c>
      <c r="L41">
        <f t="shared" si="0"/>
        <v>60000</v>
      </c>
    </row>
    <row r="42" spans="1:12" hidden="1" x14ac:dyDescent="0.3">
      <c r="A42" t="s">
        <v>1634</v>
      </c>
      <c r="B42" s="4">
        <v>45566</v>
      </c>
      <c r="C42" t="s">
        <v>1635</v>
      </c>
      <c r="D42" t="str">
        <f>+IF(E42="","",VLOOKUP(E42,'[1]ABM artículos'!$A$3:$C$739,2,0))</f>
        <v>GINTAR</v>
      </c>
      <c r="E42" t="s">
        <v>450</v>
      </c>
      <c r="F42" t="str">
        <f>+IF(E42="","",VLOOKUP(E42,'[1]ABM artículos'!$A$3:$C$739,3,0))</f>
        <v>UN</v>
      </c>
      <c r="G42" t="s">
        <v>1565</v>
      </c>
      <c r="H42" t="s">
        <v>1505</v>
      </c>
      <c r="I42" t="s">
        <v>1637</v>
      </c>
      <c r="J42">
        <v>2</v>
      </c>
      <c r="K42">
        <v>18546.11</v>
      </c>
      <c r="L42">
        <f t="shared" si="0"/>
        <v>37092.22</v>
      </c>
    </row>
    <row r="43" spans="1:12" hidden="1" x14ac:dyDescent="0.3">
      <c r="A43" t="s">
        <v>1634</v>
      </c>
      <c r="B43" s="4">
        <v>45566</v>
      </c>
      <c r="C43" t="s">
        <v>1635</v>
      </c>
      <c r="D43" t="str">
        <f>+IF(E43="","",VLOOKUP(E43,'[1]ABM artículos'!$A$3:$C$739,2,0))</f>
        <v>GITAN</v>
      </c>
      <c r="E43" t="s">
        <v>448</v>
      </c>
      <c r="F43" t="str">
        <f>+IF(E43="","",VLOOKUP(E43,'[1]ABM artículos'!$A$3:$C$739,3,0))</f>
        <v>UN</v>
      </c>
      <c r="G43" t="s">
        <v>1565</v>
      </c>
      <c r="H43" t="s">
        <v>1505</v>
      </c>
      <c r="I43" t="s">
        <v>1637</v>
      </c>
      <c r="J43">
        <v>43</v>
      </c>
      <c r="K43">
        <v>20371.190000000013</v>
      </c>
      <c r="L43">
        <f t="shared" si="0"/>
        <v>875961.17</v>
      </c>
    </row>
    <row r="44" spans="1:12" hidden="1" x14ac:dyDescent="0.3">
      <c r="A44" t="s">
        <v>1634</v>
      </c>
      <c r="B44" s="4">
        <v>45643</v>
      </c>
      <c r="C44" t="s">
        <v>1635</v>
      </c>
      <c r="D44" t="str">
        <f>+IF(E44="","",VLOOKUP(E44,'[1]ABM artículos'!$A$3:$C$739,2,0))</f>
        <v>HAVCL3</v>
      </c>
      <c r="E44" t="s">
        <v>626</v>
      </c>
      <c r="F44" t="str">
        <f>+IF(E44="","",VLOOKUP(E44,'[1]ABM artículos'!$A$3:$C$739,3,0))</f>
        <v>UN</v>
      </c>
      <c r="G44" t="s">
        <v>1565</v>
      </c>
      <c r="H44" t="s">
        <v>1513</v>
      </c>
      <c r="I44" t="s">
        <v>1638</v>
      </c>
      <c r="J44">
        <v>50</v>
      </c>
      <c r="K44">
        <v>6307.5199999999995</v>
      </c>
      <c r="L44">
        <f t="shared" si="0"/>
        <v>315376</v>
      </c>
    </row>
    <row r="45" spans="1:12" hidden="1" x14ac:dyDescent="0.3">
      <c r="A45" t="s">
        <v>1634</v>
      </c>
      <c r="B45" s="4">
        <v>45633</v>
      </c>
      <c r="C45" t="s">
        <v>1635</v>
      </c>
      <c r="D45" t="str">
        <f>+IF(E45="","",VLOOKUP(E45,'[1]ABM artículos'!$A$3:$C$739,2,0))</f>
        <v>HAVCL7</v>
      </c>
      <c r="E45" t="s">
        <v>628</v>
      </c>
      <c r="F45" t="str">
        <f>+IF(E45="","",VLOOKUP(E45,'[1]ABM artículos'!$A$3:$C$739,3,0))</f>
        <v>UN</v>
      </c>
      <c r="G45" t="s">
        <v>1565</v>
      </c>
      <c r="H45" t="s">
        <v>1513</v>
      </c>
      <c r="I45" t="s">
        <v>1660</v>
      </c>
      <c r="J45">
        <v>21</v>
      </c>
      <c r="K45">
        <v>14233.47</v>
      </c>
      <c r="L45">
        <f t="shared" si="0"/>
        <v>298902.87</v>
      </c>
    </row>
    <row r="46" spans="1:12" hidden="1" x14ac:dyDescent="0.3">
      <c r="A46" t="s">
        <v>1634</v>
      </c>
      <c r="B46" s="4">
        <v>45643</v>
      </c>
      <c r="C46" t="s">
        <v>1635</v>
      </c>
      <c r="D46" t="str">
        <f>+IF(E46="","",VLOOKUP(E46,'[1]ABM artículos'!$A$3:$C$739,2,0))</f>
        <v>HAVCLA</v>
      </c>
      <c r="E46" t="s">
        <v>630</v>
      </c>
      <c r="F46" t="str">
        <f>+IF(E46="","",VLOOKUP(E46,'[1]ABM artículos'!$A$3:$C$739,3,0))</f>
        <v>UN</v>
      </c>
      <c r="G46" t="s">
        <v>1565</v>
      </c>
      <c r="H46" t="s">
        <v>1513</v>
      </c>
      <c r="I46" t="s">
        <v>1638</v>
      </c>
      <c r="J46">
        <v>72</v>
      </c>
      <c r="K46">
        <v>6720.88</v>
      </c>
      <c r="L46">
        <f t="shared" si="0"/>
        <v>483903.36</v>
      </c>
    </row>
    <row r="47" spans="1:12" hidden="1" x14ac:dyDescent="0.3">
      <c r="A47" t="s">
        <v>1634</v>
      </c>
      <c r="B47" s="4">
        <v>45566</v>
      </c>
      <c r="C47" t="s">
        <v>1635</v>
      </c>
      <c r="D47" t="str">
        <f>+IF(E47="","",VLOOKUP(E47,'[1]ABM artículos'!$A$3:$C$739,2,0))</f>
        <v>LICBAI</v>
      </c>
      <c r="E47" t="s">
        <v>491</v>
      </c>
      <c r="F47" t="str">
        <f>+IF(E47="","",VLOOKUP(E47,'[1]ABM artículos'!$A$3:$C$739,3,0))</f>
        <v>UN</v>
      </c>
      <c r="G47" t="s">
        <v>1565</v>
      </c>
      <c r="H47" t="s">
        <v>1505</v>
      </c>
      <c r="I47" t="s">
        <v>1637</v>
      </c>
      <c r="J47">
        <v>36</v>
      </c>
      <c r="K47">
        <v>20162.279999999995</v>
      </c>
      <c r="L47">
        <f t="shared" si="0"/>
        <v>725842.08</v>
      </c>
    </row>
    <row r="48" spans="1:12" hidden="1" x14ac:dyDescent="0.3">
      <c r="A48" t="s">
        <v>1634</v>
      </c>
      <c r="B48" s="4">
        <v>45566</v>
      </c>
      <c r="C48" t="s">
        <v>1635</v>
      </c>
      <c r="D48" t="str">
        <f>+IF(E48="","",VLOOKUP(E48,'[1]ABM artículos'!$A$3:$C$739,2,0))</f>
        <v>LICESN</v>
      </c>
      <c r="E48" t="s">
        <v>505</v>
      </c>
      <c r="F48" t="str">
        <f>+IF(E48="","",VLOOKUP(E48,'[1]ABM artículos'!$A$3:$C$739,3,0))</f>
        <v>UN</v>
      </c>
      <c r="G48" t="s">
        <v>1565</v>
      </c>
      <c r="H48" t="s">
        <v>1645</v>
      </c>
      <c r="I48" t="s">
        <v>1637</v>
      </c>
      <c r="J48">
        <v>3</v>
      </c>
      <c r="K48">
        <v>50226.77</v>
      </c>
      <c r="L48">
        <f t="shared" si="0"/>
        <v>150680.31</v>
      </c>
    </row>
    <row r="49" spans="1:12" hidden="1" x14ac:dyDescent="0.3">
      <c r="A49" t="s">
        <v>1634</v>
      </c>
      <c r="B49" s="4">
        <v>45643</v>
      </c>
      <c r="C49" t="s">
        <v>1635</v>
      </c>
      <c r="D49" t="str">
        <f>+IF(E49="","",VLOOKUP(E49,'[1]ABM artículos'!$A$3:$C$739,2,0))</f>
        <v>LICMAL</v>
      </c>
      <c r="E49" t="s">
        <v>523</v>
      </c>
      <c r="F49" t="str">
        <f>+IF(E49="","",VLOOKUP(E49,'[1]ABM artículos'!$A$3:$C$739,3,0))</f>
        <v>UN</v>
      </c>
      <c r="G49" t="s">
        <v>1565</v>
      </c>
      <c r="H49" t="s">
        <v>1513</v>
      </c>
      <c r="I49" t="s">
        <v>1638</v>
      </c>
      <c r="J49">
        <v>1</v>
      </c>
      <c r="K49">
        <v>6361.660000000149</v>
      </c>
      <c r="L49">
        <f t="shared" si="0"/>
        <v>6361.66</v>
      </c>
    </row>
    <row r="50" spans="1:12" hidden="1" x14ac:dyDescent="0.3">
      <c r="A50" t="s">
        <v>1634</v>
      </c>
      <c r="B50" s="4">
        <v>45566</v>
      </c>
      <c r="C50" t="s">
        <v>1635</v>
      </c>
      <c r="D50" t="str">
        <f>+IF(E50="","",VLOOKUP(E50,'[1]ABM artículos'!$A$3:$C$739,2,0))</f>
        <v>LICNAM</v>
      </c>
      <c r="E50" t="s">
        <v>527</v>
      </c>
      <c r="F50" t="str">
        <f>+IF(E50="","",VLOOKUP(E50,'[1]ABM artículos'!$A$3:$C$739,3,0))</f>
        <v>UN</v>
      </c>
      <c r="G50" t="s">
        <v>1565</v>
      </c>
      <c r="H50" t="s">
        <v>1645</v>
      </c>
      <c r="I50" t="s">
        <v>1637</v>
      </c>
      <c r="J50">
        <v>1</v>
      </c>
      <c r="K50">
        <v>68581.48</v>
      </c>
      <c r="L50">
        <f t="shared" si="0"/>
        <v>68581.48</v>
      </c>
    </row>
    <row r="51" spans="1:12" hidden="1" x14ac:dyDescent="0.3">
      <c r="A51" t="s">
        <v>1634</v>
      </c>
      <c r="B51" s="4">
        <v>45566</v>
      </c>
      <c r="C51" t="s">
        <v>1635</v>
      </c>
      <c r="D51" t="str">
        <f>+IF(E51="","",VLOOKUP(E51,'[1]ABM artículos'!$A$3:$C$739,2,0))</f>
        <v>LICSAI</v>
      </c>
      <c r="E51" t="s">
        <v>533</v>
      </c>
      <c r="F51" t="str">
        <f>+IF(E51="","",VLOOKUP(E51,'[1]ABM artículos'!$A$3:$C$739,3,0))</f>
        <v>UN</v>
      </c>
      <c r="G51" t="s">
        <v>1565</v>
      </c>
      <c r="H51" t="s">
        <v>1645</v>
      </c>
      <c r="I51" t="s">
        <v>1637</v>
      </c>
      <c r="J51">
        <v>4</v>
      </c>
      <c r="K51">
        <v>69816.11</v>
      </c>
      <c r="L51">
        <f t="shared" si="0"/>
        <v>279264.44</v>
      </c>
    </row>
    <row r="52" spans="1:12" hidden="1" x14ac:dyDescent="0.3">
      <c r="A52" t="s">
        <v>1634</v>
      </c>
      <c r="B52" s="4">
        <v>45566</v>
      </c>
      <c r="C52" t="s">
        <v>1635</v>
      </c>
      <c r="D52" t="str">
        <f>+IF(E52="","",VLOOKUP(E52,'[1]ABM artículos'!$A$3:$C$739,2,0))</f>
        <v>LICSTR</v>
      </c>
      <c r="E52" t="s">
        <v>537</v>
      </c>
      <c r="F52" t="str">
        <f>+IF(E52="","",VLOOKUP(E52,'[1]ABM artículos'!$A$3:$C$739,3,0))</f>
        <v>UN</v>
      </c>
      <c r="G52" t="s">
        <v>1565</v>
      </c>
      <c r="H52" t="s">
        <v>1503</v>
      </c>
      <c r="I52" t="s">
        <v>1637</v>
      </c>
      <c r="J52">
        <v>7</v>
      </c>
      <c r="K52">
        <v>13000</v>
      </c>
      <c r="L52">
        <f t="shared" si="0"/>
        <v>91000</v>
      </c>
    </row>
    <row r="53" spans="1:12" hidden="1" x14ac:dyDescent="0.3">
      <c r="A53" t="s">
        <v>1634</v>
      </c>
      <c r="B53" s="4">
        <v>45623</v>
      </c>
      <c r="C53" t="s">
        <v>1635</v>
      </c>
      <c r="D53" t="str">
        <f>+IF(E53="","",VLOOKUP(E53,'[1]ABM artículos'!$A$3:$C$739,2,0))</f>
        <v>LICSTRSC</v>
      </c>
      <c r="E53" t="s">
        <v>1661</v>
      </c>
      <c r="F53" t="str">
        <f>+IF(E53="","",VLOOKUP(E53,'[1]ABM artículos'!$A$3:$C$739,3,0))</f>
        <v>UN</v>
      </c>
      <c r="G53" t="s">
        <v>1565</v>
      </c>
      <c r="H53" t="s">
        <v>1503</v>
      </c>
      <c r="I53" t="s">
        <v>1662</v>
      </c>
      <c r="J53">
        <v>12</v>
      </c>
      <c r="K53">
        <v>0</v>
      </c>
      <c r="L53">
        <f t="shared" si="0"/>
        <v>0</v>
      </c>
    </row>
    <row r="54" spans="1:12" hidden="1" x14ac:dyDescent="0.3">
      <c r="A54" t="s">
        <v>1634</v>
      </c>
      <c r="B54" s="4">
        <v>45566</v>
      </c>
      <c r="C54" t="s">
        <v>1635</v>
      </c>
      <c r="D54" t="str">
        <f>+IF(E54="","",VLOOKUP(E54,'[1]ABM artículos'!$A$3:$C$739,2,0))</f>
        <v>LPQTP</v>
      </c>
      <c r="E54" t="s">
        <v>1663</v>
      </c>
      <c r="F54" t="str">
        <f>+IF(E54="","",VLOOKUP(E54,'[1]ABM artículos'!$A$3:$C$739,3,0))</f>
        <v>UN</v>
      </c>
      <c r="G54" t="s">
        <v>1565</v>
      </c>
      <c r="H54" t="s">
        <v>1645</v>
      </c>
      <c r="I54" t="s">
        <v>1637</v>
      </c>
      <c r="J54">
        <v>12</v>
      </c>
      <c r="K54">
        <v>5000</v>
      </c>
      <c r="L54">
        <f t="shared" si="0"/>
        <v>60000</v>
      </c>
    </row>
    <row r="55" spans="1:12" hidden="1" x14ac:dyDescent="0.3">
      <c r="A55" t="s">
        <v>1634</v>
      </c>
      <c r="B55" s="4">
        <v>45566</v>
      </c>
      <c r="C55" t="s">
        <v>1635</v>
      </c>
      <c r="D55" t="str">
        <f>+IF(E55="","",VLOOKUP(E55,'[1]ABM artículos'!$A$3:$C$739,2,0))</f>
        <v>MACEST</v>
      </c>
      <c r="E55" t="s">
        <v>1462</v>
      </c>
      <c r="F55" t="str">
        <f>+IF(E55="","",VLOOKUP(E55,'[1]ABM artículos'!$A$3:$C$739,3,0))</f>
        <v>UN</v>
      </c>
      <c r="G55" t="s">
        <v>1565</v>
      </c>
      <c r="H55" t="s">
        <v>1645</v>
      </c>
      <c r="I55" t="s">
        <v>1637</v>
      </c>
      <c r="J55">
        <v>1</v>
      </c>
      <c r="K55">
        <v>164677.37</v>
      </c>
      <c r="L55">
        <f t="shared" si="0"/>
        <v>164677.37</v>
      </c>
    </row>
    <row r="56" spans="1:12" hidden="1" x14ac:dyDescent="0.3">
      <c r="A56" t="s">
        <v>1634</v>
      </c>
      <c r="B56" s="4">
        <v>45566</v>
      </c>
      <c r="C56" t="s">
        <v>1635</v>
      </c>
      <c r="D56" t="str">
        <f>+IF(E56="","",VLOOKUP(E56,'[1]ABM artículos'!$A$3:$C$739,2,0))</f>
        <v>NORTONEB</v>
      </c>
      <c r="E56" t="s">
        <v>571</v>
      </c>
      <c r="F56" t="str">
        <f>+IF(E56="","",VLOOKUP(E56,'[1]ABM artículos'!$A$3:$C$739,3,0))</f>
        <v>UN</v>
      </c>
      <c r="G56" t="s">
        <v>1565</v>
      </c>
      <c r="H56" t="s">
        <v>1645</v>
      </c>
      <c r="I56" t="s">
        <v>1637</v>
      </c>
      <c r="J56">
        <v>6</v>
      </c>
      <c r="K56">
        <v>7413.9000000000005</v>
      </c>
      <c r="L56">
        <f t="shared" si="0"/>
        <v>44483.4</v>
      </c>
    </row>
    <row r="57" spans="1:12" hidden="1" x14ac:dyDescent="0.3">
      <c r="A57" t="s">
        <v>1634</v>
      </c>
      <c r="B57" s="4">
        <v>45566</v>
      </c>
      <c r="C57" t="s">
        <v>1635</v>
      </c>
      <c r="D57" t="str">
        <f>+IF(E57="","",VLOOKUP(E57,'[1]ABM artículos'!$A$3:$C$739,2,0))</f>
        <v>NOVE750</v>
      </c>
      <c r="E57" t="s">
        <v>567</v>
      </c>
      <c r="F57" t="str">
        <f>+IF(E57="","",VLOOKUP(E57,'[1]ABM artículos'!$A$3:$C$739,3,0))</f>
        <v>UN</v>
      </c>
      <c r="G57" t="s">
        <v>1565</v>
      </c>
      <c r="H57" t="s">
        <v>1645</v>
      </c>
      <c r="I57" t="s">
        <v>1637</v>
      </c>
      <c r="J57">
        <v>6</v>
      </c>
      <c r="K57">
        <v>1272.73</v>
      </c>
      <c r="L57">
        <f t="shared" si="0"/>
        <v>7636.38</v>
      </c>
    </row>
    <row r="58" spans="1:12" hidden="1" x14ac:dyDescent="0.3">
      <c r="A58" t="s">
        <v>1634</v>
      </c>
      <c r="B58" s="4">
        <v>45566</v>
      </c>
      <c r="C58" t="s">
        <v>1635</v>
      </c>
      <c r="D58" t="str">
        <f>+IF(E58="","",VLOOKUP(E58,'[1]ABM artículos'!$A$3:$C$739,2,0))</f>
        <v>OMNBCO</v>
      </c>
      <c r="E58" t="s">
        <v>1154</v>
      </c>
      <c r="F58" t="str">
        <f>+IF(E58="","",VLOOKUP(E58,'[1]ABM artículos'!$A$3:$C$739,3,0))</f>
        <v>UN</v>
      </c>
      <c r="G58" t="s">
        <v>1565</v>
      </c>
      <c r="H58" t="s">
        <v>1645</v>
      </c>
      <c r="I58" t="s">
        <v>1637</v>
      </c>
      <c r="J58">
        <v>10</v>
      </c>
      <c r="K58">
        <v>4088.5</v>
      </c>
      <c r="L58">
        <f t="shared" si="0"/>
        <v>40885</v>
      </c>
    </row>
    <row r="59" spans="1:12" hidden="1" x14ac:dyDescent="0.3">
      <c r="A59" t="s">
        <v>1634</v>
      </c>
      <c r="B59" s="4">
        <v>45566</v>
      </c>
      <c r="C59" t="s">
        <v>1635</v>
      </c>
      <c r="D59" t="str">
        <f>+IF(E59="","",VLOOKUP(E59,'[1]ABM artículos'!$A$3:$C$739,2,0))</f>
        <v>PORVETRR</v>
      </c>
      <c r="E59" t="s">
        <v>1198</v>
      </c>
      <c r="F59" t="str">
        <f>+IF(E59="","",VLOOKUP(E59,'[1]ABM artículos'!$A$3:$C$739,3,0))</f>
        <v>UN</v>
      </c>
      <c r="G59" t="s">
        <v>1565</v>
      </c>
      <c r="H59" t="s">
        <v>1645</v>
      </c>
      <c r="I59" t="s">
        <v>1637</v>
      </c>
      <c r="J59">
        <v>1</v>
      </c>
      <c r="K59">
        <v>16575</v>
      </c>
      <c r="L59">
        <f t="shared" si="0"/>
        <v>16575</v>
      </c>
    </row>
    <row r="60" spans="1:12" hidden="1" x14ac:dyDescent="0.3">
      <c r="A60" t="s">
        <v>1634</v>
      </c>
      <c r="B60" s="4">
        <v>45566</v>
      </c>
      <c r="C60" t="s">
        <v>1635</v>
      </c>
      <c r="D60" t="str">
        <f>+IF(E60="","",VLOOKUP(E60,'[1]ABM artículos'!$A$3:$C$739,2,0))</f>
        <v>PUNMES</v>
      </c>
      <c r="E60" t="s">
        <v>591</v>
      </c>
      <c r="F60" t="str">
        <f>+IF(E60="","",VLOOKUP(E60,'[1]ABM artículos'!$A$3:$C$739,3,0))</f>
        <v>UN</v>
      </c>
      <c r="G60" t="s">
        <v>1565</v>
      </c>
      <c r="H60" t="s">
        <v>1503</v>
      </c>
      <c r="I60" t="s">
        <v>1637</v>
      </c>
      <c r="J60">
        <v>11</v>
      </c>
      <c r="K60">
        <v>5508.16</v>
      </c>
      <c r="L60">
        <f t="shared" si="0"/>
        <v>60589.760000000002</v>
      </c>
    </row>
    <row r="61" spans="1:12" hidden="1" x14ac:dyDescent="0.3">
      <c r="A61" t="s">
        <v>1634</v>
      </c>
      <c r="B61" s="4">
        <v>45623</v>
      </c>
      <c r="C61" t="s">
        <v>1635</v>
      </c>
      <c r="D61" t="str">
        <f>+IF(E61="","",VLOOKUP(E61,'[1]ABM artículos'!$A$3:$C$739,2,0))</f>
        <v>PUNMESSC</v>
      </c>
      <c r="E61" t="s">
        <v>1664</v>
      </c>
      <c r="F61" t="str">
        <f>+IF(E61="","",VLOOKUP(E61,'[1]ABM artículos'!$A$3:$C$739,3,0))</f>
        <v>UN</v>
      </c>
      <c r="G61" t="s">
        <v>1565</v>
      </c>
      <c r="H61" t="s">
        <v>1503</v>
      </c>
      <c r="I61" t="s">
        <v>1662</v>
      </c>
      <c r="J61">
        <v>19</v>
      </c>
      <c r="K61">
        <v>0</v>
      </c>
      <c r="L61">
        <f t="shared" si="0"/>
        <v>0</v>
      </c>
    </row>
    <row r="62" spans="1:12" hidden="1" x14ac:dyDescent="0.3">
      <c r="A62" t="s">
        <v>1634</v>
      </c>
      <c r="B62" s="4">
        <v>45630</v>
      </c>
      <c r="C62" t="s">
        <v>1635</v>
      </c>
      <c r="D62" t="str">
        <f>+IF(E62="","",VLOOKUP(E62,'[1]ABM artículos'!$A$3:$C$739,2,0))</f>
        <v>REDBL250</v>
      </c>
      <c r="E62" t="s">
        <v>596</v>
      </c>
      <c r="F62" t="str">
        <f>+IF(E62="","",VLOOKUP(E62,'[1]ABM artículos'!$A$3:$C$739,3,0))</f>
        <v>UN</v>
      </c>
      <c r="G62" t="s">
        <v>1565</v>
      </c>
      <c r="H62" t="s">
        <v>1492</v>
      </c>
      <c r="I62" t="s">
        <v>1665</v>
      </c>
      <c r="J62">
        <v>3288</v>
      </c>
      <c r="K62">
        <v>1066.3399999999997</v>
      </c>
      <c r="L62">
        <f t="shared" si="0"/>
        <v>3506125.92</v>
      </c>
    </row>
    <row r="63" spans="1:12" hidden="1" x14ac:dyDescent="0.3">
      <c r="A63" t="s">
        <v>1634</v>
      </c>
      <c r="B63" s="4">
        <v>45644</v>
      </c>
      <c r="C63" t="s">
        <v>1635</v>
      </c>
      <c r="D63" t="str">
        <f>+IF(E63="","",VLOOKUP(E63,'[1]ABM artículos'!$A$3:$C$739,2,0))</f>
        <v>REDBL250</v>
      </c>
      <c r="E63" t="s">
        <v>596</v>
      </c>
      <c r="F63" t="str">
        <f>+IF(E63="","",VLOOKUP(E63,'[1]ABM artículos'!$A$3:$C$739,3,0))</f>
        <v>UN</v>
      </c>
      <c r="G63" t="s">
        <v>1565</v>
      </c>
      <c r="H63" t="s">
        <v>1492</v>
      </c>
      <c r="I63" t="s">
        <v>1666</v>
      </c>
      <c r="J63">
        <v>1680</v>
      </c>
      <c r="K63">
        <v>1095.1299999999999</v>
      </c>
      <c r="L63">
        <f t="shared" si="0"/>
        <v>1839818.4</v>
      </c>
    </row>
    <row r="64" spans="1:12" hidden="1" x14ac:dyDescent="0.3">
      <c r="A64" t="s">
        <v>1634</v>
      </c>
      <c r="B64" s="4">
        <v>45630</v>
      </c>
      <c r="C64" t="s">
        <v>1635</v>
      </c>
      <c r="D64" t="str">
        <f>+IF(E64="","",VLOOKUP(E64,'[1]ABM artículos'!$A$3:$C$739,2,0))</f>
        <v>REDBLSA</v>
      </c>
      <c r="E64" t="s">
        <v>598</v>
      </c>
      <c r="F64" t="str">
        <f>+IF(E64="","",VLOOKUP(E64,'[1]ABM artículos'!$A$3:$C$739,3,0))</f>
        <v>UN</v>
      </c>
      <c r="G64" t="s">
        <v>1565</v>
      </c>
      <c r="H64" t="s">
        <v>1492</v>
      </c>
      <c r="I64" t="s">
        <v>1665</v>
      </c>
      <c r="J64">
        <v>1032</v>
      </c>
      <c r="K64">
        <v>1066.3399999999997</v>
      </c>
      <c r="L64">
        <f t="shared" si="0"/>
        <v>1100462.8799999999</v>
      </c>
    </row>
    <row r="65" spans="1:12" hidden="1" x14ac:dyDescent="0.3">
      <c r="A65" t="s">
        <v>1634</v>
      </c>
      <c r="B65" s="4">
        <v>45630</v>
      </c>
      <c r="C65" t="s">
        <v>1635</v>
      </c>
      <c r="D65" t="str">
        <f>+IF(E65="","",VLOOKUP(E65,'[1]ABM artículos'!$A$3:$C$739,2,0))</f>
        <v>REDBTROP</v>
      </c>
      <c r="E65" t="s">
        <v>602</v>
      </c>
      <c r="F65" t="str">
        <f>+IF(E65="","",VLOOKUP(E65,'[1]ABM artículos'!$A$3:$C$739,3,0))</f>
        <v>UN</v>
      </c>
      <c r="G65" t="s">
        <v>1565</v>
      </c>
      <c r="H65" t="s">
        <v>1492</v>
      </c>
      <c r="I65" t="s">
        <v>1665</v>
      </c>
      <c r="J65">
        <v>216</v>
      </c>
      <c r="K65">
        <v>1066.3400000000004</v>
      </c>
      <c r="L65">
        <f t="shared" si="0"/>
        <v>230329.44</v>
      </c>
    </row>
    <row r="66" spans="1:12" hidden="1" x14ac:dyDescent="0.3">
      <c r="A66" t="s">
        <v>1634</v>
      </c>
      <c r="B66" s="4">
        <v>45644</v>
      </c>
      <c r="C66" t="s">
        <v>1635</v>
      </c>
      <c r="D66" t="str">
        <f>+IF(E66="","",VLOOKUP(E66,'[1]ABM artículos'!$A$3:$C$739,2,0))</f>
        <v>REDBTROP</v>
      </c>
      <c r="E66" t="s">
        <v>602</v>
      </c>
      <c r="F66" t="str">
        <f>+IF(E66="","",VLOOKUP(E66,'[1]ABM artículos'!$A$3:$C$739,3,0))</f>
        <v>UN</v>
      </c>
      <c r="G66" t="s">
        <v>1565</v>
      </c>
      <c r="H66" t="s">
        <v>1492</v>
      </c>
      <c r="I66" t="s">
        <v>1666</v>
      </c>
      <c r="J66">
        <v>72</v>
      </c>
      <c r="K66">
        <v>2555.3000000000002</v>
      </c>
      <c r="L66">
        <f t="shared" si="0"/>
        <v>183981.6</v>
      </c>
    </row>
    <row r="67" spans="1:12" hidden="1" x14ac:dyDescent="0.3">
      <c r="A67" t="s">
        <v>1634</v>
      </c>
      <c r="B67" s="4">
        <v>45644</v>
      </c>
      <c r="C67" t="s">
        <v>1635</v>
      </c>
      <c r="D67" t="str">
        <f>+IF(E67="","",VLOOKUP(E67,'[1]ABM artículos'!$A$3:$C$739,2,0))</f>
        <v>REDBUA</v>
      </c>
      <c r="E67" t="s">
        <v>1667</v>
      </c>
      <c r="F67" t="str">
        <f>+IF(E67="","",VLOOKUP(E67,'[1]ABM artículos'!$A$3:$C$739,3,0))</f>
        <v>UN</v>
      </c>
      <c r="G67" t="s">
        <v>1565</v>
      </c>
      <c r="H67" t="s">
        <v>1492</v>
      </c>
      <c r="I67" t="s">
        <v>1666</v>
      </c>
      <c r="J67">
        <v>12</v>
      </c>
      <c r="K67">
        <v>547.56000000000006</v>
      </c>
      <c r="L67">
        <f t="shared" ref="L67:L130" si="1">+ROUND(J67*K67,2)</f>
        <v>6570.72</v>
      </c>
    </row>
    <row r="68" spans="1:12" hidden="1" x14ac:dyDescent="0.3">
      <c r="A68" t="s">
        <v>1634</v>
      </c>
      <c r="B68" s="4">
        <v>45630</v>
      </c>
      <c r="C68" t="s">
        <v>1635</v>
      </c>
      <c r="D68" t="str">
        <f>+IF(E68="","",VLOOKUP(E68,'[1]ABM artículos'!$A$3:$C$739,2,0))</f>
        <v>REDBUR</v>
      </c>
      <c r="E68" t="s">
        <v>600</v>
      </c>
      <c r="F68" t="str">
        <f>+IF(E68="","",VLOOKUP(E68,'[1]ABM artículos'!$A$3:$C$739,3,0))</f>
        <v>UN</v>
      </c>
      <c r="G68" t="s">
        <v>1565</v>
      </c>
      <c r="H68" t="s">
        <v>1492</v>
      </c>
      <c r="I68" t="s">
        <v>1665</v>
      </c>
      <c r="J68">
        <v>120</v>
      </c>
      <c r="K68">
        <v>1066.3399999999999</v>
      </c>
      <c r="L68">
        <f t="shared" si="1"/>
        <v>127960.8</v>
      </c>
    </row>
    <row r="69" spans="1:12" hidden="1" x14ac:dyDescent="0.3">
      <c r="A69" t="s">
        <v>1634</v>
      </c>
      <c r="B69" s="4">
        <v>45566</v>
      </c>
      <c r="C69" t="s">
        <v>1635</v>
      </c>
      <c r="D69" t="str">
        <f>+IF(E69="","",VLOOKUP(E69,'[1]ABM artículos'!$A$3:$C$739,2,0))</f>
        <v>ROAPSI</v>
      </c>
      <c r="E69" t="s">
        <v>604</v>
      </c>
      <c r="F69" t="str">
        <f>+IF(E69="","",VLOOKUP(E69,'[1]ABM artículos'!$A$3:$C$739,3,0))</f>
        <v>UN</v>
      </c>
      <c r="G69" t="s">
        <v>1565</v>
      </c>
      <c r="H69" t="s">
        <v>1497</v>
      </c>
      <c r="I69" t="s">
        <v>1637</v>
      </c>
      <c r="J69">
        <v>1</v>
      </c>
      <c r="K69">
        <v>28611.11</v>
      </c>
      <c r="L69">
        <f t="shared" si="1"/>
        <v>28611.11</v>
      </c>
    </row>
    <row r="70" spans="1:12" hidden="1" x14ac:dyDescent="0.3">
      <c r="A70" t="s">
        <v>1634</v>
      </c>
      <c r="B70" s="4">
        <v>45566</v>
      </c>
      <c r="C70" t="s">
        <v>1635</v>
      </c>
      <c r="D70" t="str">
        <f>+IF(E70="","",VLOOKUP(E70,'[1]ABM artículos'!$A$3:$C$739,2,0))</f>
        <v>ROBCB</v>
      </c>
      <c r="E70" t="s">
        <v>610</v>
      </c>
      <c r="F70" t="str">
        <f>+IF(E70="","",VLOOKUP(E70,'[1]ABM artículos'!$A$3:$C$739,3,0))</f>
        <v>UN</v>
      </c>
      <c r="G70" t="s">
        <v>1565</v>
      </c>
      <c r="H70" t="s">
        <v>1645</v>
      </c>
      <c r="I70" t="s">
        <v>1637</v>
      </c>
      <c r="J70">
        <v>5</v>
      </c>
      <c r="K70">
        <v>3701.06</v>
      </c>
      <c r="L70">
        <f t="shared" si="1"/>
        <v>18505.3</v>
      </c>
    </row>
    <row r="71" spans="1:12" hidden="1" x14ac:dyDescent="0.3">
      <c r="A71" t="s">
        <v>1634</v>
      </c>
      <c r="B71" s="4">
        <v>45566</v>
      </c>
      <c r="C71" t="s">
        <v>1635</v>
      </c>
      <c r="D71" t="str">
        <f>+IF(E71="","",VLOOKUP(E71,'[1]ABM artículos'!$A$3:$C$739,2,0))</f>
        <v>ROBCO</v>
      </c>
      <c r="E71" t="s">
        <v>614</v>
      </c>
      <c r="F71" t="str">
        <f>+IF(E71="","",VLOOKUP(E71,'[1]ABM artículos'!$A$3:$C$739,3,0))</f>
        <v>UN</v>
      </c>
      <c r="G71" t="s">
        <v>1565</v>
      </c>
      <c r="H71" t="s">
        <v>1645</v>
      </c>
      <c r="I71" t="s">
        <v>1637</v>
      </c>
      <c r="J71">
        <v>2</v>
      </c>
      <c r="K71">
        <v>3701.06</v>
      </c>
      <c r="L71">
        <f t="shared" si="1"/>
        <v>7402.12</v>
      </c>
    </row>
    <row r="72" spans="1:12" hidden="1" x14ac:dyDescent="0.3">
      <c r="A72" t="s">
        <v>1634</v>
      </c>
      <c r="B72" s="4">
        <v>45566</v>
      </c>
      <c r="C72" t="s">
        <v>1635</v>
      </c>
      <c r="D72" t="str">
        <f>+IF(E72="","",VLOOKUP(E72,'[1]ABM artículos'!$A$3:$C$739,2,0))</f>
        <v>RONBCB</v>
      </c>
      <c r="E72" t="s">
        <v>608</v>
      </c>
      <c r="F72" t="str">
        <f>+IF(E72="","",VLOOKUP(E72,'[1]ABM artículos'!$A$3:$C$739,3,0))</f>
        <v>UN</v>
      </c>
      <c r="G72" t="s">
        <v>1565</v>
      </c>
      <c r="H72" t="s">
        <v>1645</v>
      </c>
      <c r="I72" t="s">
        <v>1637</v>
      </c>
      <c r="J72">
        <v>1</v>
      </c>
      <c r="K72">
        <v>12730.54</v>
      </c>
      <c r="L72">
        <f t="shared" si="1"/>
        <v>12730.54</v>
      </c>
    </row>
    <row r="73" spans="1:12" hidden="1" x14ac:dyDescent="0.3">
      <c r="A73" t="s">
        <v>1634</v>
      </c>
      <c r="B73" s="4">
        <v>45566</v>
      </c>
      <c r="C73" t="s">
        <v>1635</v>
      </c>
      <c r="D73" t="str">
        <f>+IF(E73="","",VLOOKUP(E73,'[1]ABM artículos'!$A$3:$C$739,2,0))</f>
        <v>SAKE</v>
      </c>
      <c r="E73" t="s">
        <v>1668</v>
      </c>
      <c r="F73" t="str">
        <f>+IF(E73="","",VLOOKUP(E73,'[1]ABM artículos'!$A$3:$C$739,3,0))</f>
        <v>UN</v>
      </c>
      <c r="G73" t="s">
        <v>1565</v>
      </c>
      <c r="H73" t="s">
        <v>1645</v>
      </c>
      <c r="I73" t="s">
        <v>1637</v>
      </c>
      <c r="J73">
        <v>1</v>
      </c>
      <c r="K73">
        <v>20231.45</v>
      </c>
      <c r="L73">
        <f t="shared" si="1"/>
        <v>20231.45</v>
      </c>
    </row>
    <row r="74" spans="1:12" hidden="1" x14ac:dyDescent="0.3">
      <c r="A74" t="s">
        <v>1634</v>
      </c>
      <c r="B74" s="4">
        <v>45624</v>
      </c>
      <c r="C74" t="s">
        <v>1635</v>
      </c>
      <c r="D74" t="str">
        <f>+IF(E74="","",VLOOKUP(E74,'[1]ABM artículos'!$A$3:$C$739,2,0))</f>
        <v>SEV354</v>
      </c>
      <c r="E74" t="s">
        <v>646</v>
      </c>
      <c r="F74" t="str">
        <f>+IF(E74="","",VLOOKUP(E74,'[1]ABM artículos'!$A$3:$C$739,3,0))</f>
        <v>UN</v>
      </c>
      <c r="G74" t="s">
        <v>1565</v>
      </c>
      <c r="H74" t="s">
        <v>1492</v>
      </c>
      <c r="I74" t="s">
        <v>1669</v>
      </c>
      <c r="J74">
        <v>24</v>
      </c>
      <c r="K74">
        <v>578.07000000000005</v>
      </c>
      <c r="L74">
        <f t="shared" si="1"/>
        <v>13873.68</v>
      </c>
    </row>
    <row r="75" spans="1:12" hidden="1" x14ac:dyDescent="0.3">
      <c r="A75" t="s">
        <v>1634</v>
      </c>
      <c r="B75" s="4">
        <v>45637</v>
      </c>
      <c r="C75" t="s">
        <v>1635</v>
      </c>
      <c r="D75" t="str">
        <f>+IF(E75="","",VLOOKUP(E75,'[1]ABM artículos'!$A$3:$C$739,2,0))</f>
        <v>TECUBL</v>
      </c>
      <c r="E75" t="s">
        <v>696</v>
      </c>
      <c r="F75" t="str">
        <f>+IF(E75="","",VLOOKUP(E75,'[1]ABM artículos'!$A$3:$C$739,3,0))</f>
        <v>UN</v>
      </c>
      <c r="G75" t="s">
        <v>1565</v>
      </c>
      <c r="H75" t="s">
        <v>1497</v>
      </c>
      <c r="I75" t="s">
        <v>1639</v>
      </c>
      <c r="J75">
        <v>8</v>
      </c>
      <c r="K75">
        <v>30027.940000000002</v>
      </c>
      <c r="L75">
        <f t="shared" si="1"/>
        <v>240223.52</v>
      </c>
    </row>
    <row r="76" spans="1:12" hidden="1" x14ac:dyDescent="0.3">
      <c r="A76" t="s">
        <v>1634</v>
      </c>
      <c r="B76" s="4">
        <v>45644</v>
      </c>
      <c r="C76" t="s">
        <v>1635</v>
      </c>
      <c r="D76" t="str">
        <f>+IF(E76="","",VLOOKUP(E76,'[1]ABM artículos'!$A$3:$C$739,2,0))</f>
        <v>TECUDO</v>
      </c>
      <c r="E76" t="s">
        <v>698</v>
      </c>
      <c r="F76" t="str">
        <f>+IF(E76="","",VLOOKUP(E76,'[1]ABM artículos'!$A$3:$C$739,3,0))</f>
        <v>UN</v>
      </c>
      <c r="G76" t="s">
        <v>1565</v>
      </c>
      <c r="H76" t="s">
        <v>1497</v>
      </c>
      <c r="I76" t="s">
        <v>1642</v>
      </c>
      <c r="J76">
        <v>1</v>
      </c>
      <c r="K76">
        <v>30028.1</v>
      </c>
      <c r="L76">
        <f t="shared" si="1"/>
        <v>30028.1</v>
      </c>
    </row>
    <row r="77" spans="1:12" hidden="1" x14ac:dyDescent="0.3">
      <c r="A77" t="s">
        <v>1634</v>
      </c>
      <c r="B77" s="4">
        <v>45566</v>
      </c>
      <c r="C77" t="s">
        <v>1635</v>
      </c>
      <c r="D77" t="str">
        <f>+IF(E77="","",VLOOKUP(E77,'[1]ABM artículos'!$A$3:$C$739,2,0))</f>
        <v>VEUCBY</v>
      </c>
      <c r="E77" t="s">
        <v>764</v>
      </c>
      <c r="F77" t="str">
        <f>+IF(E77="","",VLOOKUP(E77,'[1]ABM artículos'!$A$3:$C$739,3,0))</f>
        <v>UN</v>
      </c>
      <c r="G77" t="s">
        <v>1565</v>
      </c>
      <c r="H77" t="s">
        <v>1483</v>
      </c>
      <c r="I77" t="s">
        <v>1637</v>
      </c>
      <c r="J77">
        <v>352</v>
      </c>
      <c r="K77">
        <v>95428.169999999969</v>
      </c>
      <c r="L77">
        <f t="shared" si="1"/>
        <v>33590715.840000004</v>
      </c>
    </row>
    <row r="78" spans="1:12" hidden="1" x14ac:dyDescent="0.3">
      <c r="A78" t="s">
        <v>1634</v>
      </c>
      <c r="B78" s="4">
        <v>45573</v>
      </c>
      <c r="C78" t="s">
        <v>1635</v>
      </c>
      <c r="D78" t="str">
        <f>+IF(E78="","",VLOOKUP(E78,'[1]ABM artículos'!$A$3:$C$739,2,0))</f>
        <v>VEUCBY</v>
      </c>
      <c r="E78" t="s">
        <v>764</v>
      </c>
      <c r="F78" t="str">
        <f>+IF(E78="","",VLOOKUP(E78,'[1]ABM artículos'!$A$3:$C$739,3,0))</f>
        <v>UN</v>
      </c>
      <c r="G78" t="s">
        <v>1565</v>
      </c>
      <c r="H78" t="s">
        <v>1483</v>
      </c>
      <c r="I78" t="s">
        <v>1670</v>
      </c>
      <c r="J78">
        <v>120</v>
      </c>
      <c r="K78">
        <v>103367.72</v>
      </c>
      <c r="L78">
        <f t="shared" si="1"/>
        <v>12404126.4</v>
      </c>
    </row>
    <row r="79" spans="1:12" hidden="1" x14ac:dyDescent="0.3">
      <c r="A79" t="s">
        <v>1634</v>
      </c>
      <c r="B79" s="4">
        <v>45617</v>
      </c>
      <c r="C79" t="s">
        <v>1635</v>
      </c>
      <c r="D79" t="str">
        <f>+IF(E79="","",VLOOKUP(E79,'[1]ABM artículos'!$A$3:$C$739,2,0))</f>
        <v>VEUCBY</v>
      </c>
      <c r="E79" t="s">
        <v>764</v>
      </c>
      <c r="F79" t="str">
        <f>+IF(E79="","",VLOOKUP(E79,'[1]ABM artículos'!$A$3:$C$739,3,0))</f>
        <v>UN</v>
      </c>
      <c r="G79" t="s">
        <v>1565</v>
      </c>
      <c r="H79" t="s">
        <v>1483</v>
      </c>
      <c r="I79" t="s">
        <v>1671</v>
      </c>
      <c r="J79">
        <v>60</v>
      </c>
      <c r="K79">
        <v>107395.05</v>
      </c>
      <c r="L79">
        <f t="shared" si="1"/>
        <v>6443703</v>
      </c>
    </row>
    <row r="80" spans="1:12" hidden="1" x14ac:dyDescent="0.3">
      <c r="A80" t="s">
        <v>1634</v>
      </c>
      <c r="B80" s="4">
        <v>45617</v>
      </c>
      <c r="C80" t="s">
        <v>1635</v>
      </c>
      <c r="D80" t="str">
        <f>+IF(E80="","",VLOOKUP(E80,'[1]ABM artículos'!$A$3:$C$739,2,0))</f>
        <v>VEUCBY</v>
      </c>
      <c r="E80" t="s">
        <v>764</v>
      </c>
      <c r="F80" t="str">
        <f>+IF(E80="","",VLOOKUP(E80,'[1]ABM artículos'!$A$3:$C$739,3,0))</f>
        <v>UN</v>
      </c>
      <c r="G80" t="s">
        <v>1565</v>
      </c>
      <c r="H80" t="s">
        <v>1483</v>
      </c>
      <c r="I80" t="s">
        <v>1672</v>
      </c>
      <c r="J80">
        <v>60</v>
      </c>
      <c r="K80">
        <v>107395.04000000001</v>
      </c>
      <c r="L80">
        <f t="shared" si="1"/>
        <v>6443702.4000000004</v>
      </c>
    </row>
    <row r="81" spans="1:12" hidden="1" x14ac:dyDescent="0.3">
      <c r="A81" t="s">
        <v>1634</v>
      </c>
      <c r="B81" s="4">
        <v>45623</v>
      </c>
      <c r="C81" t="s">
        <v>1635</v>
      </c>
      <c r="D81" t="str">
        <f>+IF(E81="","",VLOOKUP(E81,'[1]ABM artículos'!$A$3:$C$739,2,0))</f>
        <v>VEUCBY</v>
      </c>
      <c r="E81" t="s">
        <v>764</v>
      </c>
      <c r="F81" t="str">
        <f>+IF(E81="","",VLOOKUP(E81,'[1]ABM artículos'!$A$3:$C$739,3,0))</f>
        <v>UN</v>
      </c>
      <c r="G81" t="s">
        <v>1565</v>
      </c>
      <c r="H81" t="s">
        <v>1483</v>
      </c>
      <c r="I81" t="s">
        <v>1673</v>
      </c>
      <c r="J81">
        <v>30</v>
      </c>
      <c r="K81">
        <v>107395.05</v>
      </c>
      <c r="L81">
        <f t="shared" si="1"/>
        <v>3221851.5</v>
      </c>
    </row>
    <row r="82" spans="1:12" hidden="1" x14ac:dyDescent="0.3">
      <c r="A82" t="s">
        <v>1634</v>
      </c>
      <c r="B82" s="4">
        <v>45637</v>
      </c>
      <c r="C82" t="s">
        <v>1635</v>
      </c>
      <c r="D82" t="str">
        <f>+IF(E82="","",VLOOKUP(E82,'[1]ABM artículos'!$A$3:$C$739,2,0))</f>
        <v>VEUCBY</v>
      </c>
      <c r="E82" t="s">
        <v>764</v>
      </c>
      <c r="F82" t="str">
        <f>+IF(E82="","",VLOOKUP(E82,'[1]ABM artículos'!$A$3:$C$739,3,0))</f>
        <v>UN</v>
      </c>
      <c r="G82" t="s">
        <v>1565</v>
      </c>
      <c r="H82" t="s">
        <v>1483</v>
      </c>
      <c r="I82" t="s">
        <v>1674</v>
      </c>
      <c r="J82">
        <v>30</v>
      </c>
      <c r="K82">
        <v>107395.05</v>
      </c>
      <c r="L82">
        <f t="shared" si="1"/>
        <v>3221851.5</v>
      </c>
    </row>
    <row r="83" spans="1:12" hidden="1" x14ac:dyDescent="0.3">
      <c r="A83" t="s">
        <v>1634</v>
      </c>
      <c r="B83" s="4">
        <v>45624</v>
      </c>
      <c r="C83" t="s">
        <v>1635</v>
      </c>
      <c r="D83" t="str">
        <f>+IF(E83="","",VLOOKUP(E83,'[1]ABM artículos'!$A$3:$C$739,2,0))</f>
        <v>VEUCBY</v>
      </c>
      <c r="E83" t="s">
        <v>764</v>
      </c>
      <c r="F83" t="str">
        <f>+IF(E83="","",VLOOKUP(E83,'[1]ABM artículos'!$A$3:$C$739,3,0))</f>
        <v>UN</v>
      </c>
      <c r="G83" t="s">
        <v>1565</v>
      </c>
      <c r="H83" t="s">
        <v>1483</v>
      </c>
      <c r="I83" t="s">
        <v>1675</v>
      </c>
      <c r="J83">
        <v>60</v>
      </c>
      <c r="K83">
        <v>118134.54000000001</v>
      </c>
      <c r="L83">
        <f t="shared" si="1"/>
        <v>7088072.4000000004</v>
      </c>
    </row>
    <row r="84" spans="1:12" hidden="1" x14ac:dyDescent="0.3">
      <c r="A84" t="s">
        <v>1634</v>
      </c>
      <c r="B84" s="4">
        <v>45645</v>
      </c>
      <c r="C84" t="s">
        <v>1635</v>
      </c>
      <c r="D84" t="str">
        <f>+IF(E84="","",VLOOKUP(E84,'[1]ABM artículos'!$A$3:$C$739,2,0))</f>
        <v>VEUCBY</v>
      </c>
      <c r="E84" t="s">
        <v>764</v>
      </c>
      <c r="F84" t="str">
        <f>+IF(E84="","",VLOOKUP(E84,'[1]ABM artículos'!$A$3:$C$739,3,0))</f>
        <v>UN</v>
      </c>
      <c r="G84" t="s">
        <v>1565</v>
      </c>
      <c r="H84" t="s">
        <v>1483</v>
      </c>
      <c r="I84" t="s">
        <v>1644</v>
      </c>
      <c r="J84">
        <v>30</v>
      </c>
      <c r="K84">
        <v>107395.05</v>
      </c>
      <c r="L84">
        <f t="shared" si="1"/>
        <v>3221851.5</v>
      </c>
    </row>
    <row r="85" spans="1:12" hidden="1" x14ac:dyDescent="0.3">
      <c r="A85" t="s">
        <v>1634</v>
      </c>
      <c r="B85" s="4">
        <v>45630</v>
      </c>
      <c r="C85" t="s">
        <v>1635</v>
      </c>
      <c r="D85" t="str">
        <f>+IF(E85="","",VLOOKUP(E85,'[1]ABM artículos'!$A$3:$C$739,2,0))</f>
        <v>VEUCLR</v>
      </c>
      <c r="E85" t="s">
        <v>774</v>
      </c>
      <c r="F85" t="str">
        <f>+IF(E85="","",VLOOKUP(E85,'[1]ABM artículos'!$A$3:$C$739,3,0))</f>
        <v>UN</v>
      </c>
      <c r="G85" t="s">
        <v>1565</v>
      </c>
      <c r="H85" t="s">
        <v>1483</v>
      </c>
      <c r="I85" t="s">
        <v>1643</v>
      </c>
      <c r="J85">
        <v>30</v>
      </c>
      <c r="K85">
        <v>118134.54000000001</v>
      </c>
      <c r="L85">
        <f t="shared" si="1"/>
        <v>3544036.2</v>
      </c>
    </row>
    <row r="86" spans="1:12" hidden="1" x14ac:dyDescent="0.3">
      <c r="A86" t="s">
        <v>1634</v>
      </c>
      <c r="B86" s="4">
        <v>45622</v>
      </c>
      <c r="C86" t="s">
        <v>1635</v>
      </c>
      <c r="D86" t="str">
        <f>+IF(E86="","",VLOOKUP(E86,'[1]ABM artículos'!$A$3:$C$739,2,0))</f>
        <v>VEUCLR</v>
      </c>
      <c r="E86" t="s">
        <v>774</v>
      </c>
      <c r="F86" t="str">
        <f>+IF(E86="","",VLOOKUP(E86,'[1]ABM artículos'!$A$3:$C$739,3,0))</f>
        <v>UN</v>
      </c>
      <c r="G86" t="s">
        <v>1565</v>
      </c>
      <c r="H86" t="s">
        <v>1483</v>
      </c>
      <c r="I86" t="s">
        <v>1676</v>
      </c>
      <c r="J86">
        <v>60</v>
      </c>
      <c r="K86">
        <v>118134.54</v>
      </c>
      <c r="L86">
        <f t="shared" si="1"/>
        <v>7088072.4000000004</v>
      </c>
    </row>
    <row r="87" spans="1:12" hidden="1" x14ac:dyDescent="0.3">
      <c r="A87" t="s">
        <v>1634</v>
      </c>
      <c r="B87" s="4">
        <v>45566</v>
      </c>
      <c r="C87" t="s">
        <v>1635</v>
      </c>
      <c r="D87" t="str">
        <f>+IF(E87="","",VLOOKUP(E87,'[1]ABM artículos'!$A$3:$C$739,2,0))</f>
        <v>VINALBL</v>
      </c>
      <c r="E87" t="s">
        <v>1310</v>
      </c>
      <c r="F87" t="str">
        <f>+IF(E87="","",VLOOKUP(E87,'[1]ABM artículos'!$A$3:$C$739,3,0))</f>
        <v>UN</v>
      </c>
      <c r="G87" t="s">
        <v>1565</v>
      </c>
      <c r="H87" t="s">
        <v>1483</v>
      </c>
      <c r="I87" t="s">
        <v>1637</v>
      </c>
      <c r="J87">
        <v>12</v>
      </c>
      <c r="K87">
        <v>7123.1391666666668</v>
      </c>
      <c r="L87">
        <f t="shared" si="1"/>
        <v>85477.67</v>
      </c>
    </row>
    <row r="88" spans="1:12" hidden="1" x14ac:dyDescent="0.3">
      <c r="A88" t="s">
        <v>1634</v>
      </c>
      <c r="B88" s="4">
        <v>45566</v>
      </c>
      <c r="C88" t="s">
        <v>1635</v>
      </c>
      <c r="D88" t="str">
        <f>+IF(E88="","",VLOOKUP(E88,'[1]ABM artículos'!$A$3:$C$739,2,0))</f>
        <v>VINLIB</v>
      </c>
      <c r="E88" t="s">
        <v>1074</v>
      </c>
      <c r="F88" t="str">
        <f>+IF(E88="","",VLOOKUP(E88,'[1]ABM artículos'!$A$3:$C$739,3,0))</f>
        <v>UN</v>
      </c>
      <c r="G88" t="s">
        <v>1565</v>
      </c>
      <c r="H88" t="s">
        <v>1513</v>
      </c>
      <c r="I88" t="s">
        <v>1637</v>
      </c>
      <c r="J88">
        <v>2</v>
      </c>
      <c r="K88">
        <v>11820.29</v>
      </c>
      <c r="L88">
        <f t="shared" si="1"/>
        <v>23640.58</v>
      </c>
    </row>
    <row r="89" spans="1:12" hidden="1" x14ac:dyDescent="0.3">
      <c r="A89" t="s">
        <v>1634</v>
      </c>
      <c r="B89" s="4">
        <v>45566</v>
      </c>
      <c r="C89" t="s">
        <v>1635</v>
      </c>
      <c r="D89" t="str">
        <f>+IF(E89="","",VLOOKUP(E89,'[1]ABM artículos'!$A$3:$C$739,2,0))</f>
        <v>VINLIR</v>
      </c>
      <c r="E89" t="s">
        <v>1076</v>
      </c>
      <c r="F89" t="str">
        <f>+IF(E89="","",VLOOKUP(E89,'[1]ABM artículos'!$A$3:$C$739,3,0))</f>
        <v>UN</v>
      </c>
      <c r="G89" t="s">
        <v>1565</v>
      </c>
      <c r="H89" t="s">
        <v>1513</v>
      </c>
      <c r="I89" t="s">
        <v>1637</v>
      </c>
      <c r="J89">
        <v>13</v>
      </c>
      <c r="K89">
        <v>11820.289999999999</v>
      </c>
      <c r="L89">
        <f t="shared" si="1"/>
        <v>153663.76999999999</v>
      </c>
    </row>
    <row r="90" spans="1:12" hidden="1" x14ac:dyDescent="0.3">
      <c r="A90" t="s">
        <v>1634</v>
      </c>
      <c r="B90" s="4">
        <v>45566</v>
      </c>
      <c r="C90" t="s">
        <v>1635</v>
      </c>
      <c r="D90" t="str">
        <f>+IF(E90="","",VLOOKUP(E90,'[1]ABM artículos'!$A$3:$C$739,2,0))</f>
        <v>VINNOV</v>
      </c>
      <c r="E90" t="s">
        <v>1144</v>
      </c>
      <c r="F90" t="str">
        <f>+IF(E90="","",VLOOKUP(E90,'[1]ABM artículos'!$A$3:$C$739,3,0))</f>
        <v>UN</v>
      </c>
      <c r="G90" t="s">
        <v>1565</v>
      </c>
      <c r="H90" t="s">
        <v>1645</v>
      </c>
      <c r="I90" t="s">
        <v>1637</v>
      </c>
      <c r="J90">
        <v>32</v>
      </c>
      <c r="K90">
        <v>5105.1000000000004</v>
      </c>
      <c r="L90">
        <f t="shared" si="1"/>
        <v>163363.20000000001</v>
      </c>
    </row>
    <row r="91" spans="1:12" hidden="1" x14ac:dyDescent="0.3">
      <c r="A91" t="s">
        <v>1634</v>
      </c>
      <c r="B91" s="4">
        <v>45566</v>
      </c>
      <c r="C91" t="s">
        <v>1635</v>
      </c>
      <c r="D91" t="str">
        <f>+IF(E91="","",VLOOKUP(E91,'[1]ABM artículos'!$A$3:$C$739,2,0))</f>
        <v>VINTERRI</v>
      </c>
      <c r="E91" t="s">
        <v>1312</v>
      </c>
      <c r="F91" t="str">
        <f>+IF(E91="","",VLOOKUP(E91,'[1]ABM artículos'!$A$3:$C$739,3,0))</f>
        <v>UN</v>
      </c>
      <c r="G91" t="s">
        <v>1565</v>
      </c>
      <c r="H91" t="s">
        <v>1645</v>
      </c>
      <c r="I91" t="s">
        <v>1637</v>
      </c>
      <c r="J91">
        <v>1</v>
      </c>
      <c r="K91">
        <v>3867.5</v>
      </c>
      <c r="L91">
        <f t="shared" si="1"/>
        <v>3867.5</v>
      </c>
    </row>
    <row r="92" spans="1:12" hidden="1" x14ac:dyDescent="0.3">
      <c r="A92" t="s">
        <v>1634</v>
      </c>
      <c r="B92" s="4">
        <v>45643</v>
      </c>
      <c r="C92" t="s">
        <v>1635</v>
      </c>
      <c r="D92" t="str">
        <f>+IF(E92="","",VLOOKUP(E92,'[1]ABM artículos'!$A$3:$C$739,2,0))</f>
        <v>VODABS</v>
      </c>
      <c r="E92" t="s">
        <v>1332</v>
      </c>
      <c r="F92" t="str">
        <f>+IF(E92="","",VLOOKUP(E92,'[1]ABM artículos'!$A$3:$C$739,3,0))</f>
        <v>UN</v>
      </c>
      <c r="G92" t="s">
        <v>1565</v>
      </c>
      <c r="H92" t="s">
        <v>1513</v>
      </c>
      <c r="I92" t="s">
        <v>1638</v>
      </c>
      <c r="J92">
        <v>315</v>
      </c>
      <c r="K92">
        <v>8423.2099999999991</v>
      </c>
      <c r="L92">
        <f t="shared" si="1"/>
        <v>2653311.15</v>
      </c>
    </row>
    <row r="93" spans="1:12" hidden="1" x14ac:dyDescent="0.3">
      <c r="A93" t="s">
        <v>1634</v>
      </c>
      <c r="B93" s="4">
        <v>45643</v>
      </c>
      <c r="C93" t="s">
        <v>1635</v>
      </c>
      <c r="D93" t="str">
        <f>+IF(E93="","",VLOOKUP(E93,'[1]ABM artículos'!$A$3:$C$739,2,0))</f>
        <v>VODAMG</v>
      </c>
      <c r="E93" t="s">
        <v>1340</v>
      </c>
      <c r="F93" t="str">
        <f>+IF(E93="","",VLOOKUP(E93,'[1]ABM artículos'!$A$3:$C$739,3,0))</f>
        <v>UN</v>
      </c>
      <c r="G93" t="s">
        <v>1565</v>
      </c>
      <c r="H93" t="s">
        <v>1513</v>
      </c>
      <c r="I93" t="s">
        <v>1638</v>
      </c>
      <c r="J93">
        <v>5</v>
      </c>
      <c r="K93">
        <v>8583.11</v>
      </c>
      <c r="L93">
        <f t="shared" si="1"/>
        <v>42915.55</v>
      </c>
    </row>
    <row r="94" spans="1:12" hidden="1" x14ac:dyDescent="0.3">
      <c r="A94" t="s">
        <v>1634</v>
      </c>
      <c r="B94" s="4">
        <v>45566</v>
      </c>
      <c r="C94" t="s">
        <v>1635</v>
      </c>
      <c r="D94" t="str">
        <f>+IF(E94="","",VLOOKUP(E94,'[1]ABM artículos'!$A$3:$C$739,2,0))</f>
        <v>VODBEL</v>
      </c>
      <c r="E94" t="s">
        <v>1354</v>
      </c>
      <c r="F94" t="str">
        <f>+IF(E94="","",VLOOKUP(E94,'[1]ABM artículos'!$A$3:$C$739,3,0))</f>
        <v>UN</v>
      </c>
      <c r="G94" t="s">
        <v>1565</v>
      </c>
      <c r="H94" t="s">
        <v>1483</v>
      </c>
      <c r="I94" t="s">
        <v>1637</v>
      </c>
      <c r="J94">
        <v>75</v>
      </c>
      <c r="K94">
        <v>31487.329999999962</v>
      </c>
      <c r="L94">
        <f t="shared" si="1"/>
        <v>2361549.75</v>
      </c>
    </row>
    <row r="95" spans="1:12" hidden="1" x14ac:dyDescent="0.3">
      <c r="A95" t="s">
        <v>1634</v>
      </c>
      <c r="B95" s="4">
        <v>45594</v>
      </c>
      <c r="C95" t="s">
        <v>1635</v>
      </c>
      <c r="D95" t="str">
        <f>+IF(E95="","",VLOOKUP(E95,'[1]ABM artículos'!$A$3:$C$739,2,0))</f>
        <v>VODBEL</v>
      </c>
      <c r="E95" t="s">
        <v>1354</v>
      </c>
      <c r="F95" t="str">
        <f>+IF(E95="","",VLOOKUP(E95,'[1]ABM artículos'!$A$3:$C$739,3,0))</f>
        <v>UN</v>
      </c>
      <c r="G95" t="s">
        <v>1565</v>
      </c>
      <c r="H95" t="s">
        <v>1483</v>
      </c>
      <c r="I95" t="s">
        <v>1650</v>
      </c>
      <c r="J95">
        <v>120</v>
      </c>
      <c r="K95">
        <v>47290.45</v>
      </c>
      <c r="L95">
        <f t="shared" si="1"/>
        <v>5674854</v>
      </c>
    </row>
    <row r="96" spans="1:12" hidden="1" x14ac:dyDescent="0.3">
      <c r="A96" t="s">
        <v>1634</v>
      </c>
      <c r="B96" s="4">
        <v>45602</v>
      </c>
      <c r="C96" t="s">
        <v>1635</v>
      </c>
      <c r="D96" t="str">
        <f>+IF(E96="","",VLOOKUP(E96,'[1]ABM artículos'!$A$3:$C$739,2,0))</f>
        <v>VODBEL</v>
      </c>
      <c r="E96" t="s">
        <v>1354</v>
      </c>
      <c r="F96" t="str">
        <f>+IF(E96="","",VLOOKUP(E96,'[1]ABM artículos'!$A$3:$C$739,3,0))</f>
        <v>UN</v>
      </c>
      <c r="G96" t="s">
        <v>1565</v>
      </c>
      <c r="H96" t="s">
        <v>1483</v>
      </c>
      <c r="I96" t="s">
        <v>1677</v>
      </c>
      <c r="J96">
        <v>60</v>
      </c>
      <c r="K96">
        <v>47292.03</v>
      </c>
      <c r="L96">
        <f t="shared" si="1"/>
        <v>2837521.8</v>
      </c>
    </row>
    <row r="97" spans="1:12" hidden="1" x14ac:dyDescent="0.3">
      <c r="A97" t="s">
        <v>1634</v>
      </c>
      <c r="B97" s="4">
        <v>45610</v>
      </c>
      <c r="C97" t="s">
        <v>1635</v>
      </c>
      <c r="D97" t="str">
        <f>+IF(E97="","",VLOOKUP(E97,'[1]ABM artículos'!$A$3:$C$739,2,0))</f>
        <v>VODBEL</v>
      </c>
      <c r="E97" t="s">
        <v>1354</v>
      </c>
      <c r="F97" t="str">
        <f>+IF(E97="","",VLOOKUP(E97,'[1]ABM artículos'!$A$3:$C$739,3,0))</f>
        <v>UN</v>
      </c>
      <c r="G97" t="s">
        <v>1565</v>
      </c>
      <c r="H97" t="s">
        <v>1483</v>
      </c>
      <c r="I97" t="s">
        <v>1678</v>
      </c>
      <c r="J97">
        <v>120</v>
      </c>
      <c r="K97">
        <v>47290.45</v>
      </c>
      <c r="L97">
        <f t="shared" si="1"/>
        <v>5674854</v>
      </c>
    </row>
    <row r="98" spans="1:12" hidden="1" x14ac:dyDescent="0.3">
      <c r="A98" t="s">
        <v>1634</v>
      </c>
      <c r="B98" s="4">
        <v>45617</v>
      </c>
      <c r="C98" t="s">
        <v>1635</v>
      </c>
      <c r="D98" t="str">
        <f>+IF(E98="","",VLOOKUP(E98,'[1]ABM artículos'!$A$3:$C$739,2,0))</f>
        <v>VODBEL</v>
      </c>
      <c r="E98" t="s">
        <v>1354</v>
      </c>
      <c r="F98" t="str">
        <f>+IF(E98="","",VLOOKUP(E98,'[1]ABM artículos'!$A$3:$C$739,3,0))</f>
        <v>UN</v>
      </c>
      <c r="G98" t="s">
        <v>1565</v>
      </c>
      <c r="H98" t="s">
        <v>1483</v>
      </c>
      <c r="I98" t="s">
        <v>1672</v>
      </c>
      <c r="J98">
        <v>120</v>
      </c>
      <c r="K98">
        <v>47290.45</v>
      </c>
      <c r="L98">
        <f t="shared" si="1"/>
        <v>5674854</v>
      </c>
    </row>
    <row r="99" spans="1:12" hidden="1" x14ac:dyDescent="0.3">
      <c r="A99" t="s">
        <v>1634</v>
      </c>
      <c r="B99" s="4">
        <v>45623</v>
      </c>
      <c r="C99" t="s">
        <v>1635</v>
      </c>
      <c r="D99" t="str">
        <f>+IF(E99="","",VLOOKUP(E99,'[1]ABM artículos'!$A$3:$C$739,2,0))</f>
        <v>VODBEL</v>
      </c>
      <c r="E99" t="s">
        <v>1354</v>
      </c>
      <c r="F99" t="str">
        <f>+IF(E99="","",VLOOKUP(E99,'[1]ABM artículos'!$A$3:$C$739,3,0))</f>
        <v>UN</v>
      </c>
      <c r="G99" t="s">
        <v>1565</v>
      </c>
      <c r="H99" t="s">
        <v>1483</v>
      </c>
      <c r="I99" t="s">
        <v>1673</v>
      </c>
      <c r="J99">
        <v>24</v>
      </c>
      <c r="K99">
        <v>47292.03</v>
      </c>
      <c r="L99">
        <f t="shared" si="1"/>
        <v>1135008.72</v>
      </c>
    </row>
    <row r="100" spans="1:12" hidden="1" x14ac:dyDescent="0.3">
      <c r="A100" t="s">
        <v>1634</v>
      </c>
      <c r="B100" s="4">
        <v>45630</v>
      </c>
      <c r="C100" t="s">
        <v>1635</v>
      </c>
      <c r="D100" t="str">
        <f>+IF(E100="","",VLOOKUP(E100,'[1]ABM artículos'!$A$3:$C$739,2,0))</f>
        <v>VODBEL</v>
      </c>
      <c r="E100" t="s">
        <v>1354</v>
      </c>
      <c r="F100" t="str">
        <f>+IF(E100="","",VLOOKUP(E100,'[1]ABM artículos'!$A$3:$C$739,3,0))</f>
        <v>UN</v>
      </c>
      <c r="G100" t="s">
        <v>1565</v>
      </c>
      <c r="H100" t="s">
        <v>1483</v>
      </c>
      <c r="I100" t="s">
        <v>1643</v>
      </c>
      <c r="J100">
        <v>60</v>
      </c>
      <c r="K100">
        <v>47292.03</v>
      </c>
      <c r="L100">
        <f t="shared" si="1"/>
        <v>2837521.8</v>
      </c>
    </row>
    <row r="101" spans="1:12" hidden="1" x14ac:dyDescent="0.3">
      <c r="A101" t="s">
        <v>1634</v>
      </c>
      <c r="B101" s="4">
        <v>45637</v>
      </c>
      <c r="C101" t="s">
        <v>1635</v>
      </c>
      <c r="D101" t="str">
        <f>+IF(E101="","",VLOOKUP(E101,'[1]ABM artículos'!$A$3:$C$739,2,0))</f>
        <v>VODBEL</v>
      </c>
      <c r="E101" t="s">
        <v>1354</v>
      </c>
      <c r="F101" t="str">
        <f>+IF(E101="","",VLOOKUP(E101,'[1]ABM artículos'!$A$3:$C$739,3,0))</f>
        <v>UN</v>
      </c>
      <c r="G101" t="s">
        <v>1565</v>
      </c>
      <c r="H101" t="s">
        <v>1483</v>
      </c>
      <c r="I101" t="s">
        <v>1674</v>
      </c>
      <c r="J101">
        <v>30</v>
      </c>
      <c r="K101">
        <v>47292.03</v>
      </c>
      <c r="L101">
        <f t="shared" si="1"/>
        <v>1418760.9</v>
      </c>
    </row>
    <row r="102" spans="1:12" hidden="1" x14ac:dyDescent="0.3">
      <c r="A102" t="s">
        <v>1634</v>
      </c>
      <c r="B102" s="4">
        <v>45621</v>
      </c>
      <c r="C102" t="s">
        <v>1635</v>
      </c>
      <c r="D102" t="str">
        <f>+IF(E102="","",VLOOKUP(E102,'[1]ABM artículos'!$A$3:$C$739,2,0))</f>
        <v>VODBELSC</v>
      </c>
      <c r="E102" t="s">
        <v>1679</v>
      </c>
      <c r="F102" t="str">
        <f>+IF(E102="","",VLOOKUP(E102,'[1]ABM artículos'!$A$3:$C$739,3,0))</f>
        <v>UN</v>
      </c>
      <c r="G102" t="s">
        <v>1565</v>
      </c>
      <c r="H102" t="s">
        <v>1483</v>
      </c>
      <c r="I102" t="s">
        <v>1680</v>
      </c>
      <c r="J102">
        <v>5</v>
      </c>
      <c r="K102">
        <v>0</v>
      </c>
      <c r="L102">
        <f t="shared" si="1"/>
        <v>0</v>
      </c>
    </row>
    <row r="103" spans="1:12" hidden="1" x14ac:dyDescent="0.3">
      <c r="A103" t="s">
        <v>1634</v>
      </c>
      <c r="B103" s="4">
        <v>45566</v>
      </c>
      <c r="C103" t="s">
        <v>1635</v>
      </c>
      <c r="D103" t="str">
        <f>+IF(E103="","",VLOOKUP(E103,'[1]ABM artículos'!$A$3:$C$739,2,0))</f>
        <v>VODBEN</v>
      </c>
      <c r="E103" t="s">
        <v>1352</v>
      </c>
      <c r="F103" t="str">
        <f>+IF(E103="","",VLOOKUP(E103,'[1]ABM artículos'!$A$3:$C$739,3,0))</f>
        <v>UN</v>
      </c>
      <c r="G103" t="s">
        <v>1565</v>
      </c>
      <c r="H103" t="s">
        <v>1645</v>
      </c>
      <c r="I103" t="s">
        <v>1637</v>
      </c>
      <c r="J103">
        <v>2</v>
      </c>
      <c r="K103">
        <v>33296.74</v>
      </c>
      <c r="L103">
        <f t="shared" si="1"/>
        <v>66593.48</v>
      </c>
    </row>
    <row r="104" spans="1:12" hidden="1" x14ac:dyDescent="0.3">
      <c r="A104" t="s">
        <v>1634</v>
      </c>
      <c r="B104" s="4">
        <v>45630</v>
      </c>
      <c r="C104" t="s">
        <v>1635</v>
      </c>
      <c r="D104" t="str">
        <f>+IF(E104="","",VLOOKUP(E104,'[1]ABM artículos'!$A$3:$C$739,2,0))</f>
        <v>VODBNS</v>
      </c>
      <c r="E104" t="s">
        <v>1358</v>
      </c>
      <c r="F104" t="str">
        <f>+IF(E104="","",VLOOKUP(E104,'[1]ABM artículos'!$A$3:$C$739,3,0))</f>
        <v>UN</v>
      </c>
      <c r="G104" t="s">
        <v>1565</v>
      </c>
      <c r="H104" t="s">
        <v>1483</v>
      </c>
      <c r="I104" t="s">
        <v>1643</v>
      </c>
      <c r="J104">
        <v>30</v>
      </c>
      <c r="K104">
        <v>52385.020000000004</v>
      </c>
      <c r="L104">
        <f t="shared" si="1"/>
        <v>1571550.6</v>
      </c>
    </row>
    <row r="105" spans="1:12" hidden="1" x14ac:dyDescent="0.3">
      <c r="A105" t="s">
        <v>1634</v>
      </c>
      <c r="B105" s="4">
        <v>45637</v>
      </c>
      <c r="C105" t="s">
        <v>1635</v>
      </c>
      <c r="D105" t="str">
        <f>+IF(E105="","",VLOOKUP(E105,'[1]ABM artículos'!$A$3:$C$739,2,0))</f>
        <v>VODBNS</v>
      </c>
      <c r="E105" t="s">
        <v>1358</v>
      </c>
      <c r="F105" t="str">
        <f>+IF(E105="","",VLOOKUP(E105,'[1]ABM artículos'!$A$3:$C$739,3,0))</f>
        <v>UN</v>
      </c>
      <c r="G105" t="s">
        <v>1565</v>
      </c>
      <c r="H105" t="s">
        <v>1483</v>
      </c>
      <c r="I105" t="s">
        <v>1674</v>
      </c>
      <c r="J105">
        <v>30</v>
      </c>
      <c r="K105">
        <v>52385.020000000004</v>
      </c>
      <c r="L105">
        <f t="shared" si="1"/>
        <v>1571550.6</v>
      </c>
    </row>
    <row r="106" spans="1:12" hidden="1" x14ac:dyDescent="0.3">
      <c r="A106" t="s">
        <v>1634</v>
      </c>
      <c r="B106" s="4">
        <v>45566</v>
      </c>
      <c r="C106" t="s">
        <v>1635</v>
      </c>
      <c r="D106" t="str">
        <f>+IF(E106="","",VLOOKUP(E106,'[1]ABM artículos'!$A$3:$C$739,2,0))</f>
        <v>VODERIS</v>
      </c>
      <c r="E106" t="s">
        <v>1364</v>
      </c>
      <c r="F106" t="str">
        <f>+IF(E106="","",VLOOKUP(E106,'[1]ABM artículos'!$A$3:$C$739,3,0))</f>
        <v>UN</v>
      </c>
      <c r="G106" t="s">
        <v>1565</v>
      </c>
      <c r="H106" t="s">
        <v>1645</v>
      </c>
      <c r="I106" t="s">
        <v>1637</v>
      </c>
      <c r="J106">
        <v>9</v>
      </c>
      <c r="K106">
        <v>55250</v>
      </c>
      <c r="L106">
        <f t="shared" si="1"/>
        <v>497250</v>
      </c>
    </row>
    <row r="107" spans="1:12" hidden="1" x14ac:dyDescent="0.3">
      <c r="A107" t="s">
        <v>1634</v>
      </c>
      <c r="B107" s="4">
        <v>45566</v>
      </c>
      <c r="C107" t="s">
        <v>1635</v>
      </c>
      <c r="D107" t="str">
        <f>+IF(E107="","",VLOOKUP(E107,'[1]ABM artículos'!$A$3:$C$739,2,0))</f>
        <v>VODKET</v>
      </c>
      <c r="E107" t="s">
        <v>1370</v>
      </c>
      <c r="F107" t="str">
        <f>+IF(E107="","",VLOOKUP(E107,'[1]ABM artículos'!$A$3:$C$739,3,0))</f>
        <v>UN</v>
      </c>
      <c r="G107" t="s">
        <v>1565</v>
      </c>
      <c r="H107" t="s">
        <v>1645</v>
      </c>
      <c r="I107" t="s">
        <v>1637</v>
      </c>
      <c r="J107">
        <v>1</v>
      </c>
      <c r="K107">
        <v>24166.49</v>
      </c>
      <c r="L107">
        <f t="shared" si="1"/>
        <v>24166.49</v>
      </c>
    </row>
    <row r="108" spans="1:12" hidden="1" x14ac:dyDescent="0.3">
      <c r="A108" t="s">
        <v>1634</v>
      </c>
      <c r="B108" s="4">
        <v>45566</v>
      </c>
      <c r="C108" t="s">
        <v>1635</v>
      </c>
      <c r="D108" t="str">
        <f>+IF(E108="","",VLOOKUP(E108,'[1]ABM artículos'!$A$3:$C$739,2,0))</f>
        <v>VODPRA</v>
      </c>
      <c r="E108" t="s">
        <v>1372</v>
      </c>
      <c r="F108" t="str">
        <f>+IF(E108="","",VLOOKUP(E108,'[1]ABM artículos'!$A$3:$C$739,3,0))</f>
        <v>UN</v>
      </c>
      <c r="G108" t="s">
        <v>1565</v>
      </c>
      <c r="H108" t="s">
        <v>1645</v>
      </c>
      <c r="I108" t="s">
        <v>1637</v>
      </c>
      <c r="J108">
        <v>1</v>
      </c>
      <c r="K108">
        <v>47887.199999999997</v>
      </c>
      <c r="L108">
        <f t="shared" si="1"/>
        <v>47887.199999999997</v>
      </c>
    </row>
    <row r="109" spans="1:12" hidden="1" x14ac:dyDescent="0.3">
      <c r="A109" t="s">
        <v>1634</v>
      </c>
      <c r="B109" s="4">
        <v>45566</v>
      </c>
      <c r="C109" t="s">
        <v>1635</v>
      </c>
      <c r="D109" t="str">
        <f>+IF(E109="","",VLOOKUP(E109,'[1]ABM artículos'!$A$3:$C$739,2,0))</f>
        <v>VODPRA</v>
      </c>
      <c r="E109" t="s">
        <v>1372</v>
      </c>
      <c r="F109" t="str">
        <f>+IF(E109="","",VLOOKUP(E109,'[1]ABM artículos'!$A$3:$C$739,3,0))</f>
        <v>UN</v>
      </c>
      <c r="G109" t="s">
        <v>1565</v>
      </c>
      <c r="H109" t="s">
        <v>1645</v>
      </c>
      <c r="I109" t="s">
        <v>1637</v>
      </c>
      <c r="J109">
        <v>1</v>
      </c>
      <c r="K109">
        <v>47887.199999999997</v>
      </c>
      <c r="L109">
        <f t="shared" si="1"/>
        <v>47887.199999999997</v>
      </c>
    </row>
    <row r="110" spans="1:12" hidden="1" x14ac:dyDescent="0.3">
      <c r="A110" t="s">
        <v>1634</v>
      </c>
      <c r="B110" s="4">
        <v>45645</v>
      </c>
      <c r="C110" t="s">
        <v>1635</v>
      </c>
      <c r="D110" t="str">
        <f>+IF(E110="","",VLOOKUP(E110,'[1]ABM artículos'!$A$3:$C$739,2,0))</f>
        <v>VODSER</v>
      </c>
      <c r="E110" t="s">
        <v>1374</v>
      </c>
      <c r="F110" t="str">
        <f>+IF(E110="","",VLOOKUP(E110,'[1]ABM artículos'!$A$3:$C$739,3,0))</f>
        <v>UN</v>
      </c>
      <c r="G110" t="s">
        <v>1565</v>
      </c>
      <c r="H110" t="s">
        <v>1503</v>
      </c>
      <c r="I110" t="s">
        <v>1658</v>
      </c>
      <c r="J110">
        <v>180</v>
      </c>
      <c r="K110">
        <v>3964.6600000000003</v>
      </c>
      <c r="L110">
        <f t="shared" si="1"/>
        <v>713638.8</v>
      </c>
    </row>
    <row r="111" spans="1:12" hidden="1" x14ac:dyDescent="0.3">
      <c r="A111" t="s">
        <v>1634</v>
      </c>
      <c r="B111" s="4">
        <v>45643</v>
      </c>
      <c r="C111" t="s">
        <v>1635</v>
      </c>
      <c r="D111" t="str">
        <f>+IF(E111="","",VLOOKUP(E111,'[1]ABM artículos'!$A$3:$C$739,2,0))</f>
        <v>WHIC12</v>
      </c>
      <c r="E111" t="s">
        <v>1402</v>
      </c>
      <c r="F111" t="str">
        <f>+IF(E111="","",VLOOKUP(E111,'[1]ABM artículos'!$A$3:$C$739,3,0))</f>
        <v>UN</v>
      </c>
      <c r="G111" t="s">
        <v>1565</v>
      </c>
      <c r="H111" t="s">
        <v>1513</v>
      </c>
      <c r="I111" t="s">
        <v>1638</v>
      </c>
      <c r="J111">
        <v>78</v>
      </c>
      <c r="K111">
        <v>23564.32</v>
      </c>
      <c r="L111">
        <f t="shared" si="1"/>
        <v>1838016.96</v>
      </c>
    </row>
    <row r="112" spans="1:12" hidden="1" x14ac:dyDescent="0.3">
      <c r="A112" t="s">
        <v>1634</v>
      </c>
      <c r="B112" s="4">
        <v>45566</v>
      </c>
      <c r="C112" t="s">
        <v>1635</v>
      </c>
      <c r="D112" t="str">
        <f>+IF(E112="","",VLOOKUP(E112,'[1]ABM artículos'!$A$3:$C$739,2,0))</f>
        <v>WHIGLEN</v>
      </c>
      <c r="E112" t="s">
        <v>1420</v>
      </c>
      <c r="F112" t="str">
        <f>+IF(E112="","",VLOOKUP(E112,'[1]ABM artículos'!$A$3:$C$739,3,0))</f>
        <v>UN</v>
      </c>
      <c r="G112" t="s">
        <v>1565</v>
      </c>
      <c r="H112" t="s">
        <v>1645</v>
      </c>
      <c r="I112" t="s">
        <v>1637</v>
      </c>
      <c r="J112">
        <v>1</v>
      </c>
      <c r="K112">
        <v>16127.53</v>
      </c>
      <c r="L112">
        <f t="shared" si="1"/>
        <v>16127.53</v>
      </c>
    </row>
    <row r="113" spans="1:12" hidden="1" x14ac:dyDescent="0.3">
      <c r="A113" t="s">
        <v>1634</v>
      </c>
      <c r="B113" s="4">
        <v>45566</v>
      </c>
      <c r="C113" t="s">
        <v>1635</v>
      </c>
      <c r="D113" t="str">
        <f>+IF(E113="","",VLOOKUP(E113,'[1]ABM artículos'!$A$3:$C$739,2,0))</f>
        <v>WHIJ18</v>
      </c>
      <c r="E113" t="s">
        <v>1430</v>
      </c>
      <c r="F113" t="str">
        <f>+IF(E113="","",VLOOKUP(E113,'[1]ABM artículos'!$A$3:$C$739,3,0))</f>
        <v>UN</v>
      </c>
      <c r="G113" t="s">
        <v>1565</v>
      </c>
      <c r="H113" t="s">
        <v>1505</v>
      </c>
      <c r="I113" t="s">
        <v>1637</v>
      </c>
      <c r="J113">
        <v>1</v>
      </c>
      <c r="K113">
        <v>107294.38</v>
      </c>
      <c r="L113">
        <f t="shared" si="1"/>
        <v>107294.38</v>
      </c>
    </row>
    <row r="114" spans="1:12" hidden="1" x14ac:dyDescent="0.3">
      <c r="A114" t="s">
        <v>1634</v>
      </c>
      <c r="B114" s="4">
        <v>45566</v>
      </c>
      <c r="C114" t="s">
        <v>1635</v>
      </c>
      <c r="D114" t="str">
        <f>+IF(E114="","",VLOOKUP(E114,'[1]ABM artículos'!$A$3:$C$739,2,0))</f>
        <v>WHIJA1</v>
      </c>
      <c r="E114" t="s">
        <v>1448</v>
      </c>
      <c r="F114" t="str">
        <f>+IF(E114="","",VLOOKUP(E114,'[1]ABM artículos'!$A$3:$C$739,3,0))</f>
        <v>UN</v>
      </c>
      <c r="G114" t="s">
        <v>1565</v>
      </c>
      <c r="H114" t="s">
        <v>1513</v>
      </c>
      <c r="I114" t="s">
        <v>1637</v>
      </c>
      <c r="J114">
        <v>94</v>
      </c>
      <c r="K114">
        <v>27799.329999999994</v>
      </c>
      <c r="L114">
        <f t="shared" si="1"/>
        <v>2613137.02</v>
      </c>
    </row>
    <row r="115" spans="1:12" hidden="1" x14ac:dyDescent="0.3">
      <c r="A115" t="s">
        <v>1634</v>
      </c>
      <c r="B115" s="4">
        <v>45643</v>
      </c>
      <c r="C115" t="s">
        <v>1635</v>
      </c>
      <c r="D115" t="str">
        <f>+IF(E115="","",VLOOKUP(E115,'[1]ABM artículos'!$A$3:$C$739,2,0))</f>
        <v>WHIJA7</v>
      </c>
      <c r="E115" t="s">
        <v>1450</v>
      </c>
      <c r="F115" t="str">
        <f>+IF(E115="","",VLOOKUP(E115,'[1]ABM artículos'!$A$3:$C$739,3,0))</f>
        <v>UN</v>
      </c>
      <c r="G115" t="s">
        <v>1565</v>
      </c>
      <c r="H115" t="s">
        <v>1513</v>
      </c>
      <c r="I115" t="s">
        <v>1638</v>
      </c>
      <c r="J115">
        <v>11</v>
      </c>
      <c r="K115">
        <v>14822.840000000004</v>
      </c>
      <c r="L115">
        <f t="shared" si="1"/>
        <v>163051.24</v>
      </c>
    </row>
    <row r="116" spans="1:12" hidden="1" x14ac:dyDescent="0.3">
      <c r="A116" t="s">
        <v>1634</v>
      </c>
      <c r="B116" s="4">
        <v>45566</v>
      </c>
      <c r="C116" t="s">
        <v>1635</v>
      </c>
      <c r="D116" t="str">
        <f>+IF(E116="","",VLOOKUP(E116,'[1]ABM artículos'!$A$3:$C$739,2,0))</f>
        <v>WHIJBW</v>
      </c>
      <c r="E116" t="s">
        <v>1456</v>
      </c>
      <c r="F116" t="str">
        <f>+IF(E116="","",VLOOKUP(E116,'[1]ABM artículos'!$A$3:$C$739,3,0))</f>
        <v>UN</v>
      </c>
      <c r="G116" t="s">
        <v>1565</v>
      </c>
      <c r="H116" t="s">
        <v>1497</v>
      </c>
      <c r="I116" t="s">
        <v>1637</v>
      </c>
      <c r="J116">
        <v>1</v>
      </c>
      <c r="K116">
        <v>26837.5</v>
      </c>
      <c r="L116">
        <f t="shared" si="1"/>
        <v>26837.5</v>
      </c>
    </row>
    <row r="117" spans="1:12" hidden="1" x14ac:dyDescent="0.3">
      <c r="A117" t="s">
        <v>1634</v>
      </c>
      <c r="B117" s="4">
        <v>45566</v>
      </c>
      <c r="C117" t="s">
        <v>1635</v>
      </c>
      <c r="D117" t="str">
        <f>+IF(E117="","",VLOOKUP(E117,'[1]ABM artículos'!$A$3:$C$739,2,0))</f>
        <v>WHIJWR</v>
      </c>
      <c r="E117" t="s">
        <v>1438</v>
      </c>
      <c r="F117" t="str">
        <f>+IF(E117="","",VLOOKUP(E117,'[1]ABM artículos'!$A$3:$C$739,3,0))</f>
        <v>UN</v>
      </c>
      <c r="G117" t="s">
        <v>1565</v>
      </c>
      <c r="H117" t="s">
        <v>1505</v>
      </c>
      <c r="I117" t="s">
        <v>1637</v>
      </c>
      <c r="J117">
        <v>144</v>
      </c>
      <c r="K117">
        <v>21057.24</v>
      </c>
      <c r="L117">
        <f t="shared" si="1"/>
        <v>3032242.56</v>
      </c>
    </row>
    <row r="118" spans="1:12" hidden="1" x14ac:dyDescent="0.3">
      <c r="A118" t="s">
        <v>1634</v>
      </c>
      <c r="B118" s="4">
        <v>45566</v>
      </c>
      <c r="C118" t="s">
        <v>1635</v>
      </c>
      <c r="D118" t="str">
        <f>+IF(E118="","",VLOOKUP(E118,'[1]ABM artículos'!$A$3:$C$739,2,0))</f>
        <v>WHJWR</v>
      </c>
      <c r="E118" t="s">
        <v>1436</v>
      </c>
      <c r="F118" t="str">
        <f>+IF(E118="","",VLOOKUP(E118,'[1]ABM artículos'!$A$3:$C$739,3,0))</f>
        <v>UN</v>
      </c>
      <c r="G118" t="s">
        <v>1565</v>
      </c>
      <c r="H118" t="s">
        <v>1505</v>
      </c>
      <c r="I118" t="s">
        <v>1637</v>
      </c>
      <c r="J118">
        <v>12</v>
      </c>
      <c r="K118">
        <v>25036.39</v>
      </c>
      <c r="L118">
        <f t="shared" si="1"/>
        <v>300436.68</v>
      </c>
    </row>
    <row r="119" spans="1:12" hidden="1" x14ac:dyDescent="0.3">
      <c r="A119" t="s">
        <v>1634</v>
      </c>
      <c r="B119" s="4">
        <v>45566</v>
      </c>
      <c r="C119" t="s">
        <v>1635</v>
      </c>
      <c r="D119" t="str">
        <f>+IF(E119="","",VLOOKUP(E119,'[1]ABM artículos'!$A$3:$C$739,2,0))</f>
        <v>WHJWR</v>
      </c>
      <c r="E119" t="s">
        <v>1436</v>
      </c>
      <c r="F119" t="str">
        <f>+IF(E119="","",VLOOKUP(E119,'[1]ABM artículos'!$A$3:$C$739,3,0))</f>
        <v>UN</v>
      </c>
      <c r="G119" t="s">
        <v>1565</v>
      </c>
      <c r="H119" t="s">
        <v>1505</v>
      </c>
      <c r="I119" t="s">
        <v>1637</v>
      </c>
      <c r="J119">
        <v>2</v>
      </c>
      <c r="K119">
        <v>25036.39</v>
      </c>
      <c r="L119">
        <f t="shared" si="1"/>
        <v>50072.78</v>
      </c>
    </row>
    <row r="120" spans="1:12" hidden="1" x14ac:dyDescent="0.3">
      <c r="A120" t="s">
        <v>1634</v>
      </c>
      <c r="B120" s="4">
        <v>45573</v>
      </c>
      <c r="C120" t="s">
        <v>1635</v>
      </c>
      <c r="D120" t="str">
        <f>+IF(E120="","",VLOOKUP(E120,'[1]ABM artículos'!$A$3:$C$739,2,0))</f>
        <v>COGHEV</v>
      </c>
      <c r="E120" t="s">
        <v>315</v>
      </c>
      <c r="F120" t="str">
        <f>+IF(E120="","",VLOOKUP(E120,'[1]ABM artículos'!$A$3:$C$739,3,0))</f>
        <v>UN</v>
      </c>
      <c r="G120" t="s">
        <v>1565</v>
      </c>
      <c r="H120" t="s">
        <v>1483</v>
      </c>
      <c r="I120" t="s">
        <v>1670</v>
      </c>
      <c r="J120">
        <v>3</v>
      </c>
      <c r="K120">
        <v>45836.89</v>
      </c>
      <c r="L120">
        <f t="shared" si="1"/>
        <v>137510.67000000001</v>
      </c>
    </row>
    <row r="121" spans="1:12" hidden="1" x14ac:dyDescent="0.3">
      <c r="A121" t="s">
        <v>1634</v>
      </c>
      <c r="B121" s="4">
        <v>45566</v>
      </c>
      <c r="C121" t="s">
        <v>1635</v>
      </c>
      <c r="D121" t="str">
        <f>+IF(E121="","",VLOOKUP(E121,'[1]ABM artículos'!$A$3:$C$739,2,0))</f>
        <v>COGHEV</v>
      </c>
      <c r="E121" t="s">
        <v>315</v>
      </c>
      <c r="F121" t="str">
        <f>+IF(E121="","",VLOOKUP(E121,'[1]ABM artículos'!$A$3:$C$739,3,0))</f>
        <v>UN</v>
      </c>
      <c r="G121" t="s">
        <v>1565</v>
      </c>
      <c r="H121" t="s">
        <v>1483</v>
      </c>
      <c r="I121" t="s">
        <v>1637</v>
      </c>
      <c r="J121">
        <v>1</v>
      </c>
      <c r="K121">
        <v>45836.89</v>
      </c>
      <c r="L121">
        <f t="shared" si="1"/>
        <v>45836.89</v>
      </c>
    </row>
    <row r="122" spans="1:12" hidden="1" x14ac:dyDescent="0.3">
      <c r="A122" t="s">
        <v>1634</v>
      </c>
      <c r="B122" s="4">
        <v>45594</v>
      </c>
      <c r="C122" t="s">
        <v>1635</v>
      </c>
      <c r="D122" t="str">
        <f>+IF(E122="","",VLOOKUP(E122,'[1]ABM artículos'!$A$3:$C$739,2,0))</f>
        <v>DOMPVB</v>
      </c>
      <c r="E122" t="s">
        <v>327</v>
      </c>
      <c r="F122" t="str">
        <f>+IF(E122="","",VLOOKUP(E122,'[1]ABM artículos'!$A$3:$C$739,3,0))</f>
        <v>UN</v>
      </c>
      <c r="G122" t="s">
        <v>1565</v>
      </c>
      <c r="H122" t="s">
        <v>1483</v>
      </c>
      <c r="I122" t="s">
        <v>1651</v>
      </c>
      <c r="J122">
        <v>5</v>
      </c>
      <c r="K122">
        <v>364558.68</v>
      </c>
      <c r="L122">
        <f t="shared" si="1"/>
        <v>1822793.4</v>
      </c>
    </row>
    <row r="123" spans="1:12" hidden="1" x14ac:dyDescent="0.3">
      <c r="A123" t="s">
        <v>1634</v>
      </c>
      <c r="B123" s="4">
        <v>45622</v>
      </c>
      <c r="C123" t="s">
        <v>1635</v>
      </c>
      <c r="D123" t="str">
        <f>+IF(E123="","",VLOOKUP(E123,'[1]ABM artículos'!$A$3:$C$739,2,0))</f>
        <v>VEUCLR</v>
      </c>
      <c r="E123" t="s">
        <v>774</v>
      </c>
      <c r="F123" t="str">
        <f>+IF(E123="","",VLOOKUP(E123,'[1]ABM artículos'!$A$3:$C$739,3,0))</f>
        <v>UN</v>
      </c>
      <c r="G123" t="s">
        <v>1565</v>
      </c>
      <c r="H123" t="s">
        <v>1483</v>
      </c>
      <c r="I123" t="s">
        <v>1681</v>
      </c>
      <c r="J123">
        <v>48</v>
      </c>
      <c r="K123">
        <v>118134.54</v>
      </c>
      <c r="L123">
        <f t="shared" si="1"/>
        <v>5670457.9199999999</v>
      </c>
    </row>
    <row r="124" spans="1:12" hidden="1" x14ac:dyDescent="0.3">
      <c r="A124" t="s">
        <v>1634</v>
      </c>
      <c r="B124" s="4">
        <v>45610</v>
      </c>
      <c r="C124" t="s">
        <v>1635</v>
      </c>
      <c r="D124" t="str">
        <f>+IF(E124="","",VLOOKUP(E124,'[1]ABM artículos'!$A$3:$C$739,2,0))</f>
        <v>WHIC1</v>
      </c>
      <c r="E124" t="s">
        <v>1400</v>
      </c>
      <c r="F124" t="str">
        <f>+IF(E124="","",VLOOKUP(E124,'[1]ABM artículos'!$A$3:$C$739,3,0))</f>
        <v>UN</v>
      </c>
      <c r="G124" t="s">
        <v>1565</v>
      </c>
      <c r="H124" t="s">
        <v>1513</v>
      </c>
      <c r="I124" t="s">
        <v>1682</v>
      </c>
      <c r="J124">
        <v>12</v>
      </c>
      <c r="K124">
        <v>40923.269999999997</v>
      </c>
      <c r="L124">
        <f t="shared" si="1"/>
        <v>491079.24</v>
      </c>
    </row>
    <row r="125" spans="1:12" x14ac:dyDescent="0.3">
      <c r="A125" t="s">
        <v>1634</v>
      </c>
      <c r="B125" s="4">
        <v>45660</v>
      </c>
      <c r="C125" t="s">
        <v>1683</v>
      </c>
      <c r="D125" t="str">
        <f>+IF(E125="","",VLOOKUP(E125,'[1]ABM artículos'!$A$3:$C$739,2,0))</f>
        <v>BARBBN</v>
      </c>
      <c r="E125" t="s">
        <v>132</v>
      </c>
      <c r="F125" t="str">
        <f>+IF(E125="","",VLOOKUP(E125,'[1]ABM artículos'!$A$3:$C$739,3,0))</f>
        <v>UN</v>
      </c>
      <c r="G125" t="s">
        <v>1565</v>
      </c>
      <c r="H125" t="s">
        <v>1483</v>
      </c>
      <c r="I125" t="s">
        <v>1684</v>
      </c>
      <c r="J125">
        <v>120</v>
      </c>
      <c r="K125">
        <v>22625.29</v>
      </c>
      <c r="L125">
        <f t="shared" si="1"/>
        <v>2715034.8</v>
      </c>
    </row>
    <row r="126" spans="1:12" x14ac:dyDescent="0.3">
      <c r="A126" t="s">
        <v>1634</v>
      </c>
      <c r="B126" s="4">
        <v>45660</v>
      </c>
      <c r="C126" t="s">
        <v>1683</v>
      </c>
      <c r="D126" t="str">
        <f>+IF(E126="","",VLOOKUP(E126,'[1]ABM artículos'!$A$3:$C$739,2,0))</f>
        <v>BARBEB</v>
      </c>
      <c r="E126" t="s">
        <v>134</v>
      </c>
      <c r="F126" t="str">
        <f>+IF(E126="","",VLOOKUP(E126,'[1]ABM artículos'!$A$3:$C$739,3,0))</f>
        <v>UN</v>
      </c>
      <c r="G126" t="s">
        <v>1565</v>
      </c>
      <c r="H126" t="s">
        <v>1483</v>
      </c>
      <c r="I126" t="s">
        <v>1684</v>
      </c>
      <c r="J126">
        <v>180</v>
      </c>
      <c r="K126">
        <v>16885.13</v>
      </c>
      <c r="L126">
        <f t="shared" si="1"/>
        <v>3039323.4</v>
      </c>
    </row>
    <row r="127" spans="1:12" x14ac:dyDescent="0.3">
      <c r="A127" t="s">
        <v>1634</v>
      </c>
      <c r="B127" s="4">
        <v>45660</v>
      </c>
      <c r="C127" t="s">
        <v>1683</v>
      </c>
      <c r="D127" t="str">
        <f>+IF(E127="","",VLOOKUP(E127,'[1]ABM artículos'!$A$3:$C$739,2,0))</f>
        <v>VODBEL</v>
      </c>
      <c r="E127" t="s">
        <v>1354</v>
      </c>
      <c r="F127" t="str">
        <f>+IF(E127="","",VLOOKUP(E127,'[1]ABM artículos'!$A$3:$C$739,3,0))</f>
        <v>UN</v>
      </c>
      <c r="G127" t="s">
        <v>1565</v>
      </c>
      <c r="H127" t="s">
        <v>1483</v>
      </c>
      <c r="I127" t="s">
        <v>1684</v>
      </c>
      <c r="J127">
        <v>60</v>
      </c>
      <c r="K127">
        <v>47292.03</v>
      </c>
      <c r="L127">
        <f t="shared" si="1"/>
        <v>2837521.8</v>
      </c>
    </row>
    <row r="128" spans="1:12" x14ac:dyDescent="0.3">
      <c r="A128" t="s">
        <v>1634</v>
      </c>
      <c r="B128" s="4">
        <v>45660</v>
      </c>
      <c r="C128" t="s">
        <v>1683</v>
      </c>
      <c r="D128" t="str">
        <f>+IF(E128="","",VLOOKUP(E128,'[1]ABM artículos'!$A$3:$C$739,2,0))</f>
        <v>CHADEL</v>
      </c>
      <c r="E128" t="s">
        <v>263</v>
      </c>
      <c r="F128" t="str">
        <f>+IF(E128="","",VLOOKUP(E128,'[1]ABM artículos'!$A$3:$C$739,3,0))</f>
        <v>UN</v>
      </c>
      <c r="G128" t="s">
        <v>1565</v>
      </c>
      <c r="H128" t="s">
        <v>1483</v>
      </c>
      <c r="I128" t="s">
        <v>1684</v>
      </c>
      <c r="J128">
        <v>120</v>
      </c>
      <c r="K128">
        <v>7984.77</v>
      </c>
      <c r="L128">
        <f t="shared" si="1"/>
        <v>958172.4</v>
      </c>
    </row>
    <row r="129" spans="1:12" x14ac:dyDescent="0.3">
      <c r="A129" t="s">
        <v>1634</v>
      </c>
      <c r="B129" s="4">
        <v>45660</v>
      </c>
      <c r="C129" t="s">
        <v>1683</v>
      </c>
      <c r="D129" t="str">
        <f>+IF(E129="","",VLOOKUP(E129,'[1]ABM artículos'!$A$3:$C$739,2,0))</f>
        <v>CHAEXB</v>
      </c>
      <c r="E129" t="s">
        <v>275</v>
      </c>
      <c r="F129" t="str">
        <f>+IF(E129="","",VLOOKUP(E129,'[1]ABM artículos'!$A$3:$C$739,3,0))</f>
        <v>UN</v>
      </c>
      <c r="G129" t="s">
        <v>1565</v>
      </c>
      <c r="H129" t="s">
        <v>1483</v>
      </c>
      <c r="I129" t="s">
        <v>1684</v>
      </c>
      <c r="J129">
        <v>300</v>
      </c>
      <c r="K129">
        <v>7984.77</v>
      </c>
      <c r="L129">
        <f t="shared" si="1"/>
        <v>2395431</v>
      </c>
    </row>
    <row r="130" spans="1:12" x14ac:dyDescent="0.3">
      <c r="A130" t="s">
        <v>1634</v>
      </c>
      <c r="B130" s="4">
        <v>45660</v>
      </c>
      <c r="C130" t="s">
        <v>1683</v>
      </c>
      <c r="D130" t="str">
        <f>+IF(E130="","",VLOOKUP(E130,'[1]ABM artículos'!$A$3:$C$739,2,0))</f>
        <v>VEUCBY</v>
      </c>
      <c r="E130" t="s">
        <v>764</v>
      </c>
      <c r="F130" t="str">
        <f>+IF(E130="","",VLOOKUP(E130,'[1]ABM artículos'!$A$3:$C$739,3,0))</f>
        <v>UN</v>
      </c>
      <c r="G130" t="s">
        <v>1565</v>
      </c>
      <c r="H130" t="s">
        <v>1483</v>
      </c>
      <c r="I130" t="s">
        <v>1684</v>
      </c>
      <c r="J130">
        <v>60</v>
      </c>
      <c r="K130">
        <v>107395.05</v>
      </c>
      <c r="L130">
        <f t="shared" si="1"/>
        <v>6443703</v>
      </c>
    </row>
    <row r="131" spans="1:12" x14ac:dyDescent="0.3">
      <c r="A131" t="s">
        <v>1634</v>
      </c>
      <c r="B131" s="4">
        <v>45660</v>
      </c>
      <c r="C131" t="s">
        <v>1683</v>
      </c>
      <c r="D131" t="str">
        <f>+IF(E131="","",VLOOKUP(E131,'[1]ABM artículos'!$A$3:$C$739,2,0))</f>
        <v>CHEB18</v>
      </c>
      <c r="E131" t="s">
        <v>271</v>
      </c>
      <c r="F131" t="str">
        <f>+IF(E131="","",VLOOKUP(E131,'[1]ABM artículos'!$A$3:$C$739,3,0))</f>
        <v>UN</v>
      </c>
      <c r="G131" t="s">
        <v>1565</v>
      </c>
      <c r="H131" t="s">
        <v>1483</v>
      </c>
      <c r="I131" t="s">
        <v>1684</v>
      </c>
      <c r="J131">
        <v>120</v>
      </c>
      <c r="K131">
        <v>1767.09</v>
      </c>
      <c r="L131">
        <f t="shared" ref="L131:L133" si="2">+ROUND(J131*K131,2)</f>
        <v>212050.8</v>
      </c>
    </row>
    <row r="132" spans="1:12" x14ac:dyDescent="0.3">
      <c r="A132" t="s">
        <v>1634</v>
      </c>
      <c r="B132" s="4">
        <v>45660</v>
      </c>
      <c r="C132" t="s">
        <v>1683</v>
      </c>
      <c r="D132" t="str">
        <f>+IF(E132="","",VLOOKUP(E132,'[1]ABM artículos'!$A$3:$C$739,2,0))</f>
        <v>CORPORRON</v>
      </c>
      <c r="E132" t="s">
        <v>211</v>
      </c>
      <c r="F132" t="str">
        <f>+IF(E132="","",VLOOKUP(E132,'[1]ABM artículos'!$A$3:$C$739,3,0))</f>
        <v>UN</v>
      </c>
      <c r="G132" t="s">
        <v>1565</v>
      </c>
      <c r="H132" t="s">
        <v>1492</v>
      </c>
      <c r="I132" t="s">
        <v>1685</v>
      </c>
      <c r="J132">
        <v>216</v>
      </c>
      <c r="K132">
        <v>2581.96</v>
      </c>
      <c r="L132">
        <f t="shared" si="2"/>
        <v>557703.36</v>
      </c>
    </row>
    <row r="133" spans="1:12" hidden="1" x14ac:dyDescent="0.3">
      <c r="A133" t="s">
        <v>1634</v>
      </c>
      <c r="B133" s="4">
        <v>45660</v>
      </c>
      <c r="C133" t="s">
        <v>1686</v>
      </c>
      <c r="D133" t="str">
        <f>+IF(E133="","",VLOOKUP(E133,'[1]ABM artículos'!$A$3:$C$739,2,0))</f>
        <v>VEUCLR</v>
      </c>
      <c r="E133" t="s">
        <v>774</v>
      </c>
      <c r="F133" t="str">
        <f>+IF(E133="","",VLOOKUP(E133,'[1]ABM artículos'!$A$3:$C$739,3,0))</f>
        <v>UN</v>
      </c>
      <c r="G133" t="s">
        <v>1570</v>
      </c>
      <c r="H133" t="s">
        <v>1483</v>
      </c>
      <c r="I133" t="s">
        <v>1676</v>
      </c>
      <c r="J133">
        <v>-24</v>
      </c>
      <c r="K133">
        <v>118134.54000000001</v>
      </c>
      <c r="L133">
        <f t="shared" si="2"/>
        <v>-2835228.96</v>
      </c>
    </row>
    <row r="134" spans="1:12" hidden="1" x14ac:dyDescent="0.3">
      <c r="A134" t="s">
        <v>1687</v>
      </c>
      <c r="B134" s="4">
        <v>45566</v>
      </c>
      <c r="C134" t="s">
        <v>1635</v>
      </c>
      <c r="D134" t="s">
        <v>112</v>
      </c>
      <c r="E134" t="s">
        <v>111</v>
      </c>
      <c r="F134" t="s">
        <v>46</v>
      </c>
      <c r="G134" t="s">
        <v>1565</v>
      </c>
      <c r="H134" t="s">
        <v>1645</v>
      </c>
      <c r="I134" t="s">
        <v>1688</v>
      </c>
      <c r="J134">
        <v>2</v>
      </c>
      <c r="K134">
        <v>1120.6199999999999</v>
      </c>
      <c r="L134">
        <v>2241.2399999999998</v>
      </c>
    </row>
    <row r="135" spans="1:12" hidden="1" x14ac:dyDescent="0.3">
      <c r="A135" t="s">
        <v>1687</v>
      </c>
      <c r="B135" s="4">
        <v>45566</v>
      </c>
      <c r="C135" t="s">
        <v>1635</v>
      </c>
      <c r="D135" t="s">
        <v>556</v>
      </c>
      <c r="E135" t="s">
        <v>555</v>
      </c>
      <c r="F135" t="s">
        <v>46</v>
      </c>
      <c r="G135" t="s">
        <v>1565</v>
      </c>
      <c r="H135" t="s">
        <v>1483</v>
      </c>
      <c r="I135" t="s">
        <v>1637</v>
      </c>
      <c r="J135">
        <v>3</v>
      </c>
      <c r="K135">
        <v>146688</v>
      </c>
      <c r="L135">
        <v>440064</v>
      </c>
    </row>
    <row r="136" spans="1:12" hidden="1" x14ac:dyDescent="0.3">
      <c r="A136" t="s">
        <v>1687</v>
      </c>
      <c r="B136" s="4">
        <v>45596</v>
      </c>
      <c r="C136" t="s">
        <v>1635</v>
      </c>
      <c r="D136" t="s">
        <v>1689</v>
      </c>
      <c r="E136" t="s">
        <v>213</v>
      </c>
      <c r="F136" t="s">
        <v>46</v>
      </c>
      <c r="G136" t="s">
        <v>1565</v>
      </c>
      <c r="H136" t="s">
        <v>1492</v>
      </c>
      <c r="I136" t="s">
        <v>1690</v>
      </c>
      <c r="J136">
        <v>6</v>
      </c>
      <c r="K136">
        <v>1417.3699999999997</v>
      </c>
      <c r="L136">
        <v>8504.2199999999993</v>
      </c>
    </row>
    <row r="137" spans="1:12" hidden="1" x14ac:dyDescent="0.3">
      <c r="A137" t="s">
        <v>1687</v>
      </c>
      <c r="B137" s="4">
        <v>45604</v>
      </c>
      <c r="C137" t="s">
        <v>1635</v>
      </c>
      <c r="D137" t="s">
        <v>1689</v>
      </c>
      <c r="E137" t="s">
        <v>213</v>
      </c>
      <c r="F137" t="s">
        <v>46</v>
      </c>
      <c r="G137" t="s">
        <v>1565</v>
      </c>
      <c r="H137" t="s">
        <v>1492</v>
      </c>
      <c r="I137" t="s">
        <v>1691</v>
      </c>
      <c r="J137">
        <v>24</v>
      </c>
      <c r="K137">
        <v>1500.1499999999999</v>
      </c>
      <c r="L137">
        <v>36003.599999999999</v>
      </c>
    </row>
    <row r="138" spans="1:12" hidden="1" x14ac:dyDescent="0.3">
      <c r="A138" t="s">
        <v>1687</v>
      </c>
      <c r="B138" s="4">
        <v>45630</v>
      </c>
      <c r="C138" t="s">
        <v>1635</v>
      </c>
      <c r="D138" t="s">
        <v>1692</v>
      </c>
      <c r="E138" t="s">
        <v>1693</v>
      </c>
      <c r="F138" t="s">
        <v>46</v>
      </c>
      <c r="G138" t="s">
        <v>1565</v>
      </c>
      <c r="H138" t="s">
        <v>1492</v>
      </c>
      <c r="I138" t="s">
        <v>1694</v>
      </c>
      <c r="J138">
        <v>24</v>
      </c>
      <c r="K138">
        <v>0</v>
      </c>
      <c r="L138">
        <v>0</v>
      </c>
    </row>
    <row r="139" spans="1:12" hidden="1" x14ac:dyDescent="0.3">
      <c r="A139" t="s">
        <v>1687</v>
      </c>
      <c r="B139" s="4">
        <v>45566</v>
      </c>
      <c r="C139" t="s">
        <v>1635</v>
      </c>
      <c r="D139" t="s">
        <v>975</v>
      </c>
      <c r="E139" t="s">
        <v>974</v>
      </c>
      <c r="F139" t="s">
        <v>46</v>
      </c>
      <c r="G139" t="s">
        <v>1565</v>
      </c>
      <c r="H139" t="s">
        <v>1645</v>
      </c>
      <c r="I139" t="s">
        <v>1637</v>
      </c>
      <c r="J139">
        <v>12</v>
      </c>
      <c r="K139">
        <v>15633.908333333333</v>
      </c>
      <c r="L139">
        <v>187606.9</v>
      </c>
    </row>
    <row r="140" spans="1:12" hidden="1" x14ac:dyDescent="0.3">
      <c r="A140" t="s">
        <v>1687</v>
      </c>
      <c r="B140" s="4">
        <v>45566</v>
      </c>
      <c r="C140" t="s">
        <v>1635</v>
      </c>
      <c r="D140" t="s">
        <v>358</v>
      </c>
      <c r="E140" t="s">
        <v>357</v>
      </c>
      <c r="F140" t="s">
        <v>46</v>
      </c>
      <c r="G140" t="s">
        <v>1565</v>
      </c>
      <c r="H140" t="s">
        <v>1503</v>
      </c>
      <c r="I140" t="s">
        <v>1688</v>
      </c>
      <c r="J140">
        <v>7</v>
      </c>
      <c r="K140">
        <v>6538.39</v>
      </c>
      <c r="L140">
        <v>45768.73</v>
      </c>
    </row>
    <row r="141" spans="1:12" hidden="1" x14ac:dyDescent="0.3">
      <c r="A141" t="s">
        <v>1687</v>
      </c>
      <c r="B141" s="4">
        <v>45589</v>
      </c>
      <c r="C141" t="s">
        <v>1635</v>
      </c>
      <c r="D141" t="s">
        <v>1695</v>
      </c>
      <c r="E141" t="s">
        <v>1696</v>
      </c>
      <c r="F141" t="s">
        <v>46</v>
      </c>
      <c r="G141" t="s">
        <v>1565</v>
      </c>
      <c r="H141" t="s">
        <v>1503</v>
      </c>
      <c r="I141" t="s">
        <v>1697</v>
      </c>
      <c r="J141">
        <v>5</v>
      </c>
      <c r="K141">
        <v>0</v>
      </c>
      <c r="L141">
        <v>0</v>
      </c>
    </row>
    <row r="142" spans="1:12" hidden="1" x14ac:dyDescent="0.3">
      <c r="A142" t="s">
        <v>1687</v>
      </c>
      <c r="B142" s="4">
        <v>45566</v>
      </c>
      <c r="C142" t="s">
        <v>1635</v>
      </c>
      <c r="D142" t="s">
        <v>413</v>
      </c>
      <c r="E142" t="s">
        <v>412</v>
      </c>
      <c r="F142" t="s">
        <v>46</v>
      </c>
      <c r="G142" t="s">
        <v>1565</v>
      </c>
      <c r="H142" t="s">
        <v>1506</v>
      </c>
      <c r="I142" t="s">
        <v>1688</v>
      </c>
      <c r="J142">
        <v>136</v>
      </c>
      <c r="K142">
        <v>1403.99</v>
      </c>
      <c r="L142">
        <v>190942.64</v>
      </c>
    </row>
    <row r="143" spans="1:12" hidden="1" x14ac:dyDescent="0.3">
      <c r="A143" t="s">
        <v>1687</v>
      </c>
      <c r="B143" s="4">
        <v>45566</v>
      </c>
      <c r="C143" t="s">
        <v>1635</v>
      </c>
      <c r="D143" t="s">
        <v>415</v>
      </c>
      <c r="E143" t="s">
        <v>414</v>
      </c>
      <c r="F143" t="s">
        <v>46</v>
      </c>
      <c r="G143" t="s">
        <v>1565</v>
      </c>
      <c r="H143" t="s">
        <v>1506</v>
      </c>
      <c r="I143" t="s">
        <v>1688</v>
      </c>
      <c r="J143">
        <v>20</v>
      </c>
      <c r="K143">
        <v>66300</v>
      </c>
      <c r="L143">
        <v>1326000</v>
      </c>
    </row>
    <row r="144" spans="1:12" hidden="1" x14ac:dyDescent="0.3">
      <c r="A144" t="s">
        <v>1687</v>
      </c>
      <c r="B144" s="4">
        <v>45566</v>
      </c>
      <c r="C144" t="s">
        <v>1635</v>
      </c>
      <c r="D144" t="s">
        <v>423</v>
      </c>
      <c r="E144" t="s">
        <v>422</v>
      </c>
      <c r="F144" t="s">
        <v>46</v>
      </c>
      <c r="G144" t="s">
        <v>1565</v>
      </c>
      <c r="H144" t="s">
        <v>1645</v>
      </c>
      <c r="I144" t="s">
        <v>1688</v>
      </c>
      <c r="J144">
        <v>1</v>
      </c>
      <c r="K144">
        <v>92820</v>
      </c>
      <c r="L144">
        <v>92820</v>
      </c>
    </row>
    <row r="145" spans="1:12" hidden="1" x14ac:dyDescent="0.3">
      <c r="A145" t="s">
        <v>1687</v>
      </c>
      <c r="B145" s="4">
        <v>45566</v>
      </c>
      <c r="C145" t="s">
        <v>1635</v>
      </c>
      <c r="D145" t="s">
        <v>461</v>
      </c>
      <c r="E145" t="s">
        <v>460</v>
      </c>
      <c r="F145" t="s">
        <v>46</v>
      </c>
      <c r="G145" t="s">
        <v>1565</v>
      </c>
      <c r="H145" t="s">
        <v>1636</v>
      </c>
      <c r="I145" t="s">
        <v>1688</v>
      </c>
      <c r="J145">
        <v>6</v>
      </c>
      <c r="K145">
        <v>10785.543333333333</v>
      </c>
      <c r="L145">
        <v>64713.26</v>
      </c>
    </row>
    <row r="146" spans="1:12" hidden="1" x14ac:dyDescent="0.3">
      <c r="A146" t="s">
        <v>1687</v>
      </c>
      <c r="B146" s="4">
        <v>45589</v>
      </c>
      <c r="C146" t="s">
        <v>1635</v>
      </c>
      <c r="D146" t="s">
        <v>520</v>
      </c>
      <c r="E146" t="s">
        <v>519</v>
      </c>
      <c r="F146" t="s">
        <v>46</v>
      </c>
      <c r="G146" t="s">
        <v>1565</v>
      </c>
      <c r="H146" t="s">
        <v>1503</v>
      </c>
      <c r="I146" t="s">
        <v>1697</v>
      </c>
      <c r="J146">
        <v>6</v>
      </c>
      <c r="K146">
        <v>21585.98</v>
      </c>
      <c r="L146">
        <v>129515.88</v>
      </c>
    </row>
    <row r="147" spans="1:12" hidden="1" x14ac:dyDescent="0.3">
      <c r="A147" t="s">
        <v>1687</v>
      </c>
      <c r="B147" s="4">
        <v>45566</v>
      </c>
      <c r="C147" t="s">
        <v>1635</v>
      </c>
      <c r="D147" t="s">
        <v>592</v>
      </c>
      <c r="E147" t="s">
        <v>591</v>
      </c>
      <c r="F147" t="s">
        <v>46</v>
      </c>
      <c r="G147" t="s">
        <v>1565</v>
      </c>
      <c r="H147" t="s">
        <v>1503</v>
      </c>
      <c r="I147" t="s">
        <v>1688</v>
      </c>
      <c r="J147">
        <v>12</v>
      </c>
      <c r="K147">
        <v>4984.76</v>
      </c>
      <c r="L147">
        <v>59817.120000000003</v>
      </c>
    </row>
    <row r="148" spans="1:12" hidden="1" x14ac:dyDescent="0.3">
      <c r="A148" t="s">
        <v>1687</v>
      </c>
      <c r="B148" s="4">
        <v>45632</v>
      </c>
      <c r="C148" t="s">
        <v>1635</v>
      </c>
      <c r="D148" t="s">
        <v>597</v>
      </c>
      <c r="E148" t="s">
        <v>596</v>
      </c>
      <c r="F148" t="s">
        <v>46</v>
      </c>
      <c r="G148" t="s">
        <v>1565</v>
      </c>
      <c r="H148" t="s">
        <v>1492</v>
      </c>
      <c r="I148" t="s">
        <v>1698</v>
      </c>
      <c r="J148">
        <v>720</v>
      </c>
      <c r="K148">
        <v>1095.1299999999999</v>
      </c>
      <c r="L148">
        <v>788493.6</v>
      </c>
    </row>
    <row r="149" spans="1:12" hidden="1" x14ac:dyDescent="0.3">
      <c r="A149" s="13" t="s">
        <v>1687</v>
      </c>
      <c r="B149" s="14">
        <v>45566</v>
      </c>
      <c r="C149" s="13" t="s">
        <v>1635</v>
      </c>
      <c r="D149" s="13" t="s">
        <v>765</v>
      </c>
      <c r="E149" s="13" t="s">
        <v>764</v>
      </c>
      <c r="F149" s="13" t="s">
        <v>46</v>
      </c>
      <c r="G149" s="13" t="s">
        <v>1565</v>
      </c>
      <c r="H149" s="13" t="s">
        <v>1483</v>
      </c>
      <c r="I149" s="13" t="s">
        <v>1699</v>
      </c>
      <c r="J149" s="13">
        <v>2</v>
      </c>
      <c r="K149" s="13">
        <v>120960</v>
      </c>
      <c r="L149" s="13">
        <v>241920</v>
      </c>
    </row>
    <row r="150" spans="1:12" hidden="1" x14ac:dyDescent="0.3">
      <c r="A150" s="13" t="s">
        <v>1687</v>
      </c>
      <c r="B150" s="14">
        <v>45566</v>
      </c>
      <c r="C150" s="13" t="s">
        <v>1635</v>
      </c>
      <c r="D150" s="13" t="s">
        <v>1015</v>
      </c>
      <c r="E150" s="13" t="s">
        <v>1014</v>
      </c>
      <c r="F150" s="13" t="s">
        <v>46</v>
      </c>
      <c r="G150" s="13" t="s">
        <v>1565</v>
      </c>
      <c r="H150" s="13" t="s">
        <v>1645</v>
      </c>
      <c r="I150" s="13" t="s">
        <v>1637</v>
      </c>
      <c r="J150" s="13">
        <v>13</v>
      </c>
      <c r="K150" s="13">
        <v>19118</v>
      </c>
      <c r="L150" s="13">
        <v>248534</v>
      </c>
    </row>
    <row r="151" spans="1:12" hidden="1" x14ac:dyDescent="0.3">
      <c r="A151" s="13" t="s">
        <v>1687</v>
      </c>
      <c r="B151" s="14">
        <v>45566</v>
      </c>
      <c r="C151" s="13" t="s">
        <v>1635</v>
      </c>
      <c r="D151" s="13" t="s">
        <v>1311</v>
      </c>
      <c r="E151" s="13" t="s">
        <v>1310</v>
      </c>
      <c r="F151" s="13" t="s">
        <v>46</v>
      </c>
      <c r="G151" s="13" t="s">
        <v>1565</v>
      </c>
      <c r="H151" s="13" t="s">
        <v>1483</v>
      </c>
      <c r="I151" s="13" t="s">
        <v>1637</v>
      </c>
      <c r="J151" s="13">
        <v>12</v>
      </c>
      <c r="K151" s="13">
        <v>6446.28</v>
      </c>
      <c r="L151" s="13">
        <v>77355.360000000001</v>
      </c>
    </row>
    <row r="152" spans="1:12" hidden="1" x14ac:dyDescent="0.3">
      <c r="A152" s="13" t="s">
        <v>1687</v>
      </c>
      <c r="B152" s="14">
        <v>45566</v>
      </c>
      <c r="C152" s="13" t="s">
        <v>1635</v>
      </c>
      <c r="D152" s="13" t="s">
        <v>791</v>
      </c>
      <c r="E152" s="13" t="s">
        <v>790</v>
      </c>
      <c r="F152" s="13" t="s">
        <v>46</v>
      </c>
      <c r="G152" s="13" t="s">
        <v>1565</v>
      </c>
      <c r="H152" s="13" t="s">
        <v>1483</v>
      </c>
      <c r="I152" s="13" t="s">
        <v>1688</v>
      </c>
      <c r="J152" s="13">
        <v>17</v>
      </c>
      <c r="K152" s="13">
        <v>3936.6699999999983</v>
      </c>
      <c r="L152" s="13">
        <v>66923.39</v>
      </c>
    </row>
    <row r="153" spans="1:12" hidden="1" x14ac:dyDescent="0.3">
      <c r="A153" s="13" t="s">
        <v>1687</v>
      </c>
      <c r="B153" s="14">
        <v>45588</v>
      </c>
      <c r="C153" s="13" t="s">
        <v>1635</v>
      </c>
      <c r="D153" s="13" t="s">
        <v>791</v>
      </c>
      <c r="E153" s="13" t="s">
        <v>790</v>
      </c>
      <c r="F153" s="13" t="s">
        <v>46</v>
      </c>
      <c r="G153" s="13" t="s">
        <v>1565</v>
      </c>
      <c r="H153" s="13" t="s">
        <v>1483</v>
      </c>
      <c r="I153" s="13" t="s">
        <v>1700</v>
      </c>
      <c r="J153" s="13">
        <v>18</v>
      </c>
      <c r="K153" s="13">
        <v>3150.6200000000003</v>
      </c>
      <c r="L153" s="13">
        <v>56711.16</v>
      </c>
    </row>
    <row r="154" spans="1:12" hidden="1" x14ac:dyDescent="0.3">
      <c r="A154" s="13" t="s">
        <v>1687</v>
      </c>
      <c r="B154" s="14">
        <v>45566</v>
      </c>
      <c r="C154" s="13" t="s">
        <v>1635</v>
      </c>
      <c r="D154" s="13" t="s">
        <v>897</v>
      </c>
      <c r="E154" s="13" t="s">
        <v>896</v>
      </c>
      <c r="F154" s="13" t="s">
        <v>46</v>
      </c>
      <c r="G154" s="13" t="s">
        <v>1565</v>
      </c>
      <c r="H154" s="13" t="s">
        <v>1645</v>
      </c>
      <c r="I154" s="13" t="s">
        <v>1637</v>
      </c>
      <c r="J154" s="13">
        <v>6</v>
      </c>
      <c r="K154" s="13">
        <v>7096.1100000000006</v>
      </c>
      <c r="L154" s="13">
        <v>42576.66</v>
      </c>
    </row>
    <row r="155" spans="1:12" hidden="1" x14ac:dyDescent="0.3">
      <c r="A155" s="13" t="s">
        <v>1687</v>
      </c>
      <c r="B155" s="14">
        <v>45630</v>
      </c>
      <c r="C155" s="13" t="s">
        <v>1635</v>
      </c>
      <c r="D155" s="13" t="s">
        <v>967</v>
      </c>
      <c r="E155" s="13" t="s">
        <v>966</v>
      </c>
      <c r="F155" s="13" t="s">
        <v>46</v>
      </c>
      <c r="G155" s="13" t="s">
        <v>1565</v>
      </c>
      <c r="H155" s="13" t="s">
        <v>1513</v>
      </c>
      <c r="I155" s="13" t="s">
        <v>1701</v>
      </c>
      <c r="J155" s="13">
        <v>2</v>
      </c>
      <c r="K155" s="13">
        <v>6676.5899999999965</v>
      </c>
      <c r="L155" s="13">
        <v>13353.18</v>
      </c>
    </row>
    <row r="156" spans="1:12" hidden="1" x14ac:dyDescent="0.3">
      <c r="A156" s="13" t="s">
        <v>1687</v>
      </c>
      <c r="B156" s="14">
        <v>45566</v>
      </c>
      <c r="C156" s="13" t="s">
        <v>1635</v>
      </c>
      <c r="D156" s="13" t="s">
        <v>1075</v>
      </c>
      <c r="E156" s="13" t="s">
        <v>1074</v>
      </c>
      <c r="F156" s="13" t="s">
        <v>46</v>
      </c>
      <c r="G156" s="13" t="s">
        <v>1565</v>
      </c>
      <c r="H156" s="13" t="s">
        <v>1513</v>
      </c>
      <c r="I156" s="13" t="s">
        <v>1637</v>
      </c>
      <c r="J156" s="13">
        <v>6</v>
      </c>
      <c r="K156" s="13">
        <v>12672.480000000001</v>
      </c>
      <c r="L156" s="13">
        <v>76034.880000000005</v>
      </c>
    </row>
    <row r="157" spans="1:12" hidden="1" x14ac:dyDescent="0.3">
      <c r="A157" s="13" t="s">
        <v>1687</v>
      </c>
      <c r="B157" s="14">
        <v>45566</v>
      </c>
      <c r="C157" s="13" t="s">
        <v>1635</v>
      </c>
      <c r="D157" s="13" t="s">
        <v>1145</v>
      </c>
      <c r="E157" s="13" t="s">
        <v>1144</v>
      </c>
      <c r="F157" s="13" t="s">
        <v>46</v>
      </c>
      <c r="G157" s="13" t="s">
        <v>1565</v>
      </c>
      <c r="H157" s="13" t="s">
        <v>1645</v>
      </c>
      <c r="I157" s="13" t="s">
        <v>1688</v>
      </c>
      <c r="J157" s="13">
        <v>4</v>
      </c>
      <c r="K157" s="13">
        <v>5105.1000000000004</v>
      </c>
      <c r="L157" s="13">
        <v>20420.400000000001</v>
      </c>
    </row>
    <row r="158" spans="1:12" hidden="1" x14ac:dyDescent="0.3">
      <c r="A158" s="13" t="s">
        <v>1687</v>
      </c>
      <c r="B158" s="14">
        <v>45566</v>
      </c>
      <c r="C158" s="13" t="s">
        <v>1635</v>
      </c>
      <c r="D158" s="13" t="s">
        <v>1169</v>
      </c>
      <c r="E158" s="13" t="s">
        <v>1168</v>
      </c>
      <c r="F158" s="13" t="s">
        <v>46</v>
      </c>
      <c r="G158" s="13" t="s">
        <v>1565</v>
      </c>
      <c r="H158" s="13" t="s">
        <v>1645</v>
      </c>
      <c r="I158" s="13" t="s">
        <v>1637</v>
      </c>
      <c r="J158" s="13">
        <v>5</v>
      </c>
      <c r="K158" s="13">
        <v>11835.36</v>
      </c>
      <c r="L158" s="13">
        <v>59176.800000000003</v>
      </c>
    </row>
    <row r="159" spans="1:12" hidden="1" x14ac:dyDescent="0.3">
      <c r="A159" s="13" t="s">
        <v>1687</v>
      </c>
      <c r="B159" s="14">
        <v>45647</v>
      </c>
      <c r="C159" s="13" t="s">
        <v>1635</v>
      </c>
      <c r="D159" s="13" t="s">
        <v>1702</v>
      </c>
      <c r="E159" s="13" t="s">
        <v>1703</v>
      </c>
      <c r="F159" s="13" t="s">
        <v>46</v>
      </c>
      <c r="G159" s="13" t="s">
        <v>1565</v>
      </c>
      <c r="H159" s="13" t="s">
        <v>1483</v>
      </c>
      <c r="I159" s="13" t="s">
        <v>1704</v>
      </c>
      <c r="J159" s="13">
        <v>6</v>
      </c>
      <c r="K159" s="13">
        <v>0</v>
      </c>
      <c r="L159" s="13">
        <v>0</v>
      </c>
    </row>
    <row r="160" spans="1:12" hidden="1" x14ac:dyDescent="0.3">
      <c r="A160" s="13" t="s">
        <v>1687</v>
      </c>
      <c r="B160" s="14">
        <v>45566</v>
      </c>
      <c r="C160" s="13" t="s">
        <v>1635</v>
      </c>
      <c r="D160" s="13" t="s">
        <v>1449</v>
      </c>
      <c r="E160" s="13" t="s">
        <v>1448</v>
      </c>
      <c r="F160" s="13" t="s">
        <v>46</v>
      </c>
      <c r="G160" s="13" t="s">
        <v>1565</v>
      </c>
      <c r="H160" s="13" t="s">
        <v>1513</v>
      </c>
      <c r="I160" s="13" t="s">
        <v>1688</v>
      </c>
      <c r="J160" s="13">
        <v>8</v>
      </c>
      <c r="K160" s="13">
        <v>26799.329999999998</v>
      </c>
      <c r="L160" s="13">
        <v>214394.64</v>
      </c>
    </row>
    <row r="161" spans="1:12" hidden="1" x14ac:dyDescent="0.3">
      <c r="A161" s="13" t="s">
        <v>1687</v>
      </c>
      <c r="B161" s="14">
        <v>45566</v>
      </c>
      <c r="C161" s="13" t="s">
        <v>1635</v>
      </c>
      <c r="D161" s="13" t="s">
        <v>1439</v>
      </c>
      <c r="E161" s="13" t="s">
        <v>1438</v>
      </c>
      <c r="F161" s="13" t="s">
        <v>46</v>
      </c>
      <c r="G161" s="13" t="s">
        <v>1565</v>
      </c>
      <c r="H161" s="13" t="s">
        <v>1505</v>
      </c>
      <c r="I161" s="13" t="s">
        <v>1688</v>
      </c>
      <c r="J161" s="13">
        <v>5</v>
      </c>
      <c r="K161" s="13">
        <v>21057.239999999998</v>
      </c>
      <c r="L161" s="13">
        <v>105286.2</v>
      </c>
    </row>
    <row r="162" spans="1:12" hidden="1" x14ac:dyDescent="0.3">
      <c r="A162" s="13" t="s">
        <v>1687</v>
      </c>
      <c r="B162" s="14">
        <v>45589</v>
      </c>
      <c r="C162" s="13" t="s">
        <v>1635</v>
      </c>
      <c r="D162" s="13" t="s">
        <v>1695</v>
      </c>
      <c r="E162" s="13" t="s">
        <v>1696</v>
      </c>
      <c r="F162" s="13" t="s">
        <v>46</v>
      </c>
      <c r="G162" s="13" t="s">
        <v>1565</v>
      </c>
      <c r="H162" s="13" t="s">
        <v>1503</v>
      </c>
      <c r="I162" s="13" t="s">
        <v>1697</v>
      </c>
      <c r="J162" s="13">
        <v>1</v>
      </c>
      <c r="K162" s="13">
        <v>0</v>
      </c>
      <c r="L162" s="13">
        <v>0</v>
      </c>
    </row>
    <row r="163" spans="1:12" x14ac:dyDescent="0.3">
      <c r="A163" s="13" t="s">
        <v>1687</v>
      </c>
      <c r="B163" s="14">
        <v>45660</v>
      </c>
      <c r="C163" s="13" t="s">
        <v>1683</v>
      </c>
      <c r="D163" s="13" t="s">
        <v>791</v>
      </c>
      <c r="E163" s="13" t="s">
        <v>790</v>
      </c>
      <c r="F163" s="13" t="s">
        <v>46</v>
      </c>
      <c r="G163" s="13" t="s">
        <v>1565</v>
      </c>
      <c r="H163" s="13" t="s">
        <v>1483</v>
      </c>
      <c r="I163" s="13" t="s">
        <v>1705</v>
      </c>
      <c r="J163" s="13">
        <v>12</v>
      </c>
      <c r="K163" s="13">
        <v>3342.4</v>
      </c>
      <c r="L163" s="13">
        <v>40108.800000000003</v>
      </c>
    </row>
    <row r="164" spans="1:12" x14ac:dyDescent="0.3">
      <c r="A164" s="13" t="s">
        <v>1687</v>
      </c>
      <c r="B164" s="14">
        <v>45660</v>
      </c>
      <c r="C164" s="13" t="s">
        <v>1683</v>
      </c>
      <c r="D164" s="13" t="s">
        <v>133</v>
      </c>
      <c r="E164" s="13" t="s">
        <v>132</v>
      </c>
      <c r="F164" s="13" t="s">
        <v>46</v>
      </c>
      <c r="G164" s="13" t="s">
        <v>1565</v>
      </c>
      <c r="H164" s="13" t="s">
        <v>1483</v>
      </c>
      <c r="I164" s="13" t="s">
        <v>1706</v>
      </c>
      <c r="J164" s="13">
        <v>30</v>
      </c>
      <c r="K164" s="13">
        <v>23568.01</v>
      </c>
      <c r="L164" s="13">
        <v>707040.3</v>
      </c>
    </row>
    <row r="165" spans="1:12" x14ac:dyDescent="0.3">
      <c r="A165" s="13" t="s">
        <v>1687</v>
      </c>
      <c r="B165" s="14">
        <v>45660</v>
      </c>
      <c r="C165" s="13" t="s">
        <v>1683</v>
      </c>
      <c r="D165" s="13" t="s">
        <v>264</v>
      </c>
      <c r="E165" s="13" t="s">
        <v>263</v>
      </c>
      <c r="F165" s="13" t="s">
        <v>46</v>
      </c>
      <c r="G165" s="13" t="s">
        <v>1565</v>
      </c>
      <c r="H165" s="13" t="s">
        <v>1483</v>
      </c>
      <c r="I165" s="13" t="s">
        <v>1706</v>
      </c>
      <c r="J165" s="13">
        <v>90</v>
      </c>
      <c r="K165" s="13">
        <v>5958.78</v>
      </c>
      <c r="L165" s="13">
        <v>536290.19999999995</v>
      </c>
    </row>
    <row r="166" spans="1:12" x14ac:dyDescent="0.3">
      <c r="A166" s="13" t="s">
        <v>1687</v>
      </c>
      <c r="B166" s="14">
        <v>45660</v>
      </c>
      <c r="C166" s="13" t="s">
        <v>1683</v>
      </c>
      <c r="D166" s="13" t="s">
        <v>276</v>
      </c>
      <c r="E166" s="13" t="s">
        <v>275</v>
      </c>
      <c r="F166" s="13" t="s">
        <v>46</v>
      </c>
      <c r="G166" s="13" t="s">
        <v>1565</v>
      </c>
      <c r="H166" s="13" t="s">
        <v>1483</v>
      </c>
      <c r="I166" s="13" t="s">
        <v>1706</v>
      </c>
      <c r="J166" s="13">
        <v>30</v>
      </c>
      <c r="K166" s="13">
        <v>5958.78</v>
      </c>
      <c r="L166" s="13">
        <v>178763.4</v>
      </c>
    </row>
    <row r="167" spans="1:12" hidden="1" x14ac:dyDescent="0.3">
      <c r="A167" s="13" t="s">
        <v>1707</v>
      </c>
      <c r="B167" s="14">
        <v>45644</v>
      </c>
      <c r="C167" s="13" t="s">
        <v>1635</v>
      </c>
      <c r="D167" s="13" t="s">
        <v>74</v>
      </c>
      <c r="E167" s="13" t="s">
        <v>73</v>
      </c>
      <c r="F167" s="13" t="s">
        <v>46</v>
      </c>
      <c r="G167" s="13" t="s">
        <v>1565</v>
      </c>
      <c r="H167" s="13" t="s">
        <v>1516</v>
      </c>
      <c r="I167" s="13" t="s">
        <v>1708</v>
      </c>
      <c r="J167" s="13">
        <v>17</v>
      </c>
      <c r="K167" s="13">
        <v>2893.0499999999997</v>
      </c>
      <c r="L167" s="13">
        <v>49181.85</v>
      </c>
    </row>
    <row r="168" spans="1:12" hidden="1" x14ac:dyDescent="0.3">
      <c r="A168" s="13" t="s">
        <v>1707</v>
      </c>
      <c r="B168" s="14">
        <v>45637</v>
      </c>
      <c r="C168" s="13" t="s">
        <v>1635</v>
      </c>
      <c r="D168" s="13" t="s">
        <v>141</v>
      </c>
      <c r="E168" s="13" t="s">
        <v>140</v>
      </c>
      <c r="F168" s="13" t="s">
        <v>46</v>
      </c>
      <c r="G168" s="13" t="s">
        <v>1565</v>
      </c>
      <c r="H168" s="13" t="s">
        <v>1483</v>
      </c>
      <c r="I168" s="13" t="s">
        <v>1709</v>
      </c>
      <c r="J168" s="13">
        <v>22</v>
      </c>
      <c r="K168" s="13">
        <v>22883.09</v>
      </c>
      <c r="L168" s="13">
        <v>503427.98</v>
      </c>
    </row>
    <row r="169" spans="1:12" hidden="1" x14ac:dyDescent="0.3">
      <c r="A169" s="13" t="s">
        <v>1707</v>
      </c>
      <c r="B169" s="14">
        <v>45645</v>
      </c>
      <c r="C169" s="13" t="s">
        <v>1635</v>
      </c>
      <c r="D169" s="13" t="s">
        <v>141</v>
      </c>
      <c r="E169" s="13" t="s">
        <v>140</v>
      </c>
      <c r="F169" s="13" t="s">
        <v>46</v>
      </c>
      <c r="G169" s="13" t="s">
        <v>1565</v>
      </c>
      <c r="H169" s="13" t="s">
        <v>1483</v>
      </c>
      <c r="I169" s="13" t="s">
        <v>1710</v>
      </c>
      <c r="J169" s="13">
        <v>24</v>
      </c>
      <c r="K169" s="13">
        <v>23568.01</v>
      </c>
      <c r="L169" s="13">
        <v>565632.24</v>
      </c>
    </row>
    <row r="170" spans="1:12" hidden="1" x14ac:dyDescent="0.3">
      <c r="A170" s="13" t="s">
        <v>1707</v>
      </c>
      <c r="B170" s="14">
        <v>45640</v>
      </c>
      <c r="C170" s="13" t="s">
        <v>1635</v>
      </c>
      <c r="D170" s="13" t="s">
        <v>198</v>
      </c>
      <c r="E170" s="13" t="s">
        <v>197</v>
      </c>
      <c r="F170" s="13" t="s">
        <v>46</v>
      </c>
      <c r="G170" s="13" t="s">
        <v>1565</v>
      </c>
      <c r="H170" s="13" t="s">
        <v>1492</v>
      </c>
      <c r="I170" s="13" t="s">
        <v>1711</v>
      </c>
      <c r="J170" s="13">
        <v>12</v>
      </c>
      <c r="K170" s="13">
        <v>0</v>
      </c>
      <c r="L170" s="13">
        <v>0</v>
      </c>
    </row>
    <row r="171" spans="1:12" hidden="1" x14ac:dyDescent="0.3">
      <c r="A171" s="13" t="s">
        <v>1707</v>
      </c>
      <c r="B171" s="14">
        <v>45653</v>
      </c>
      <c r="C171" s="13" t="s">
        <v>1635</v>
      </c>
      <c r="D171" s="13" t="s">
        <v>238</v>
      </c>
      <c r="E171" s="13" t="s">
        <v>237</v>
      </c>
      <c r="F171" s="13" t="s">
        <v>46</v>
      </c>
      <c r="G171" s="13" t="s">
        <v>1565</v>
      </c>
      <c r="H171" s="13" t="s">
        <v>1492</v>
      </c>
      <c r="I171" s="13" t="s">
        <v>1712</v>
      </c>
      <c r="J171" s="13">
        <v>1058</v>
      </c>
      <c r="K171" s="13">
        <v>0</v>
      </c>
      <c r="L171" s="13">
        <v>0</v>
      </c>
    </row>
    <row r="172" spans="1:12" hidden="1" x14ac:dyDescent="0.3">
      <c r="A172" s="13" t="s">
        <v>1707</v>
      </c>
      <c r="B172" s="14">
        <v>45566</v>
      </c>
      <c r="C172" s="13" t="s">
        <v>1635</v>
      </c>
      <c r="D172" s="13" t="s">
        <v>252</v>
      </c>
      <c r="E172" s="13" t="s">
        <v>251</v>
      </c>
      <c r="F172" s="13" t="s">
        <v>46</v>
      </c>
      <c r="G172" s="13" t="s">
        <v>1565</v>
      </c>
      <c r="H172" s="13" t="s">
        <v>1483</v>
      </c>
      <c r="I172" s="13" t="s">
        <v>1713</v>
      </c>
      <c r="J172" s="13">
        <v>5</v>
      </c>
      <c r="K172" s="13">
        <v>7082.05</v>
      </c>
      <c r="L172" s="13">
        <v>35410.25</v>
      </c>
    </row>
    <row r="173" spans="1:12" hidden="1" x14ac:dyDescent="0.3">
      <c r="A173" s="13" t="s">
        <v>1707</v>
      </c>
      <c r="B173" s="14">
        <v>45653</v>
      </c>
      <c r="C173" s="13" t="s">
        <v>1635</v>
      </c>
      <c r="D173" s="13" t="s">
        <v>212</v>
      </c>
      <c r="E173" s="13" t="s">
        <v>211</v>
      </c>
      <c r="F173" s="13" t="s">
        <v>46</v>
      </c>
      <c r="G173" s="13" t="s">
        <v>1565</v>
      </c>
      <c r="H173" s="13" t="s">
        <v>1492</v>
      </c>
      <c r="I173" s="13" t="s">
        <v>1714</v>
      </c>
      <c r="J173" s="13">
        <v>673</v>
      </c>
      <c r="K173" s="13">
        <v>1549.1799999999998</v>
      </c>
      <c r="L173" s="13">
        <v>1042598.14</v>
      </c>
    </row>
    <row r="174" spans="1:12" hidden="1" x14ac:dyDescent="0.3">
      <c r="A174" s="13" t="s">
        <v>1707</v>
      </c>
      <c r="B174" s="14">
        <v>45640</v>
      </c>
      <c r="C174" s="13" t="s">
        <v>1635</v>
      </c>
      <c r="D174" s="13" t="s">
        <v>1692</v>
      </c>
      <c r="E174" s="13" t="s">
        <v>1693</v>
      </c>
      <c r="F174" s="13" t="s">
        <v>46</v>
      </c>
      <c r="G174" s="13" t="s">
        <v>1565</v>
      </c>
      <c r="H174" s="13" t="s">
        <v>1492</v>
      </c>
      <c r="I174" s="13" t="s">
        <v>1711</v>
      </c>
      <c r="J174" s="13">
        <v>24</v>
      </c>
      <c r="K174" s="13">
        <v>0</v>
      </c>
      <c r="L174" s="13">
        <v>0</v>
      </c>
    </row>
    <row r="175" spans="1:12" hidden="1" x14ac:dyDescent="0.3">
      <c r="A175" s="13" t="s">
        <v>1707</v>
      </c>
      <c r="B175" s="14">
        <v>45566</v>
      </c>
      <c r="C175" s="13" t="s">
        <v>1635</v>
      </c>
      <c r="D175" s="13" t="s">
        <v>915</v>
      </c>
      <c r="E175" s="13" t="s">
        <v>914</v>
      </c>
      <c r="F175" s="13" t="s">
        <v>46</v>
      </c>
      <c r="G175" s="13" t="s">
        <v>1565</v>
      </c>
      <c r="H175" s="13" t="s">
        <v>1645</v>
      </c>
      <c r="I175" s="13" t="s">
        <v>1713</v>
      </c>
      <c r="J175" s="13">
        <v>12</v>
      </c>
      <c r="K175" s="13">
        <v>4693.08</v>
      </c>
      <c r="L175" s="13">
        <v>56316.959999999999</v>
      </c>
    </row>
    <row r="176" spans="1:12" hidden="1" x14ac:dyDescent="0.3">
      <c r="A176" s="13" t="s">
        <v>1707</v>
      </c>
      <c r="B176" s="14">
        <v>45566</v>
      </c>
      <c r="C176" s="13" t="s">
        <v>1635</v>
      </c>
      <c r="D176" s="13" t="s">
        <v>361</v>
      </c>
      <c r="E176" s="13" t="s">
        <v>361</v>
      </c>
      <c r="F176" s="13" t="s">
        <v>46</v>
      </c>
      <c r="G176" s="13" t="s">
        <v>1565</v>
      </c>
      <c r="H176" s="13" t="s">
        <v>1645</v>
      </c>
      <c r="I176" s="13" t="s">
        <v>1713</v>
      </c>
      <c r="J176" s="13">
        <v>18</v>
      </c>
      <c r="K176" s="13">
        <v>12120.75</v>
      </c>
      <c r="L176" s="13">
        <v>218173.5</v>
      </c>
    </row>
    <row r="177" spans="1:12" hidden="1" x14ac:dyDescent="0.3">
      <c r="A177" s="13" t="s">
        <v>1707</v>
      </c>
      <c r="B177" s="14">
        <v>45643</v>
      </c>
      <c r="C177" s="13" t="s">
        <v>1635</v>
      </c>
      <c r="D177" s="13" t="s">
        <v>371</v>
      </c>
      <c r="E177" s="13" t="s">
        <v>370</v>
      </c>
      <c r="F177" s="13" t="s">
        <v>46</v>
      </c>
      <c r="G177" s="13" t="s">
        <v>1565</v>
      </c>
      <c r="H177" s="13" t="s">
        <v>1513</v>
      </c>
      <c r="I177" s="13" t="s">
        <v>1715</v>
      </c>
      <c r="J177" s="13">
        <v>120</v>
      </c>
      <c r="K177" s="13">
        <v>9574.59</v>
      </c>
      <c r="L177" s="13">
        <v>1148950.8</v>
      </c>
    </row>
    <row r="178" spans="1:12" hidden="1" x14ac:dyDescent="0.3">
      <c r="A178" s="13" t="s">
        <v>1707</v>
      </c>
      <c r="B178" s="14">
        <v>45636</v>
      </c>
      <c r="C178" s="13" t="s">
        <v>1635</v>
      </c>
      <c r="D178" s="13" t="s">
        <v>375</v>
      </c>
      <c r="E178" s="13" t="s">
        <v>374</v>
      </c>
      <c r="F178" s="13" t="s">
        <v>46</v>
      </c>
      <c r="G178" s="13" t="s">
        <v>1565</v>
      </c>
      <c r="H178" s="13" t="s">
        <v>1513</v>
      </c>
      <c r="I178" s="13" t="s">
        <v>1716</v>
      </c>
      <c r="J178" s="13">
        <v>2</v>
      </c>
      <c r="K178" s="13">
        <v>11381.909999999998</v>
      </c>
      <c r="L178" s="13">
        <v>22763.82</v>
      </c>
    </row>
    <row r="179" spans="1:12" hidden="1" x14ac:dyDescent="0.3">
      <c r="A179" s="13" t="s">
        <v>1707</v>
      </c>
      <c r="B179" s="14">
        <v>45643</v>
      </c>
      <c r="C179" s="13" t="s">
        <v>1635</v>
      </c>
      <c r="D179" s="13" t="s">
        <v>524</v>
      </c>
      <c r="E179" s="13" t="s">
        <v>523</v>
      </c>
      <c r="F179" s="13" t="s">
        <v>46</v>
      </c>
      <c r="G179" s="13" t="s">
        <v>1565</v>
      </c>
      <c r="H179" s="13" t="s">
        <v>1513</v>
      </c>
      <c r="I179" s="13" t="s">
        <v>1715</v>
      </c>
      <c r="J179" s="13">
        <v>60</v>
      </c>
      <c r="K179" s="13">
        <v>6361.66</v>
      </c>
      <c r="L179" s="13">
        <v>381699.6</v>
      </c>
    </row>
    <row r="180" spans="1:12" hidden="1" x14ac:dyDescent="0.3">
      <c r="A180" s="13" t="s">
        <v>1707</v>
      </c>
      <c r="B180" s="14">
        <v>45566</v>
      </c>
      <c r="C180" s="13" t="s">
        <v>1635</v>
      </c>
      <c r="D180" s="13" t="s">
        <v>592</v>
      </c>
      <c r="E180" s="13" t="s">
        <v>591</v>
      </c>
      <c r="F180" s="13" t="s">
        <v>46</v>
      </c>
      <c r="G180" s="13" t="s">
        <v>1565</v>
      </c>
      <c r="H180" s="13" t="s">
        <v>1503</v>
      </c>
      <c r="I180" s="13" t="s">
        <v>1713</v>
      </c>
      <c r="J180" s="13">
        <v>6</v>
      </c>
      <c r="K180" s="13">
        <v>5508.16</v>
      </c>
      <c r="L180" s="13">
        <v>33048.959999999999</v>
      </c>
    </row>
    <row r="181" spans="1:12" hidden="1" x14ac:dyDescent="0.3">
      <c r="A181" s="13" t="s">
        <v>1707</v>
      </c>
      <c r="B181" s="14">
        <v>45630</v>
      </c>
      <c r="C181" s="13" t="s">
        <v>1635</v>
      </c>
      <c r="D181" s="13" t="s">
        <v>597</v>
      </c>
      <c r="E181" s="13" t="s">
        <v>596</v>
      </c>
      <c r="F181" s="13" t="s">
        <v>46</v>
      </c>
      <c r="G181" s="13" t="s">
        <v>1565</v>
      </c>
      <c r="H181" s="13" t="s">
        <v>1492</v>
      </c>
      <c r="I181" s="13" t="s">
        <v>1717</v>
      </c>
      <c r="J181" s="13">
        <v>720</v>
      </c>
      <c r="K181" s="13">
        <v>1535.52</v>
      </c>
      <c r="L181" s="13">
        <v>1105574.3999999999</v>
      </c>
    </row>
    <row r="182" spans="1:12" hidden="1" x14ac:dyDescent="0.3">
      <c r="A182" s="13" t="s">
        <v>1707</v>
      </c>
      <c r="B182" s="14">
        <v>45566</v>
      </c>
      <c r="C182" s="13" t="s">
        <v>1635</v>
      </c>
      <c r="D182" s="13" t="s">
        <v>809</v>
      </c>
      <c r="E182" s="13" t="s">
        <v>808</v>
      </c>
      <c r="F182" s="13" t="s">
        <v>46</v>
      </c>
      <c r="G182" s="13" t="s">
        <v>1565</v>
      </c>
      <c r="H182" s="13" t="s">
        <v>1645</v>
      </c>
      <c r="I182" s="13" t="s">
        <v>1713</v>
      </c>
      <c r="J182" s="13">
        <v>2</v>
      </c>
      <c r="K182" s="13">
        <v>4273.8900000000003</v>
      </c>
      <c r="L182" s="13">
        <v>8547.7800000000007</v>
      </c>
    </row>
    <row r="183" spans="1:12" hidden="1" x14ac:dyDescent="0.3">
      <c r="A183" s="13" t="s">
        <v>1707</v>
      </c>
      <c r="B183" s="14">
        <v>45603</v>
      </c>
      <c r="C183" s="13" t="s">
        <v>1635</v>
      </c>
      <c r="D183" s="13" t="s">
        <v>1311</v>
      </c>
      <c r="E183" s="13" t="s">
        <v>1310</v>
      </c>
      <c r="F183" s="13" t="s">
        <v>46</v>
      </c>
      <c r="G183" s="13" t="s">
        <v>1565</v>
      </c>
      <c r="H183" s="13" t="s">
        <v>1483</v>
      </c>
      <c r="I183" s="13" t="s">
        <v>1718</v>
      </c>
      <c r="J183" s="13">
        <v>12</v>
      </c>
      <c r="K183" s="13">
        <v>7397.1100000000006</v>
      </c>
      <c r="L183" s="13">
        <v>88765.32</v>
      </c>
    </row>
    <row r="184" spans="1:12" hidden="1" x14ac:dyDescent="0.3">
      <c r="A184" s="13" t="s">
        <v>1707</v>
      </c>
      <c r="B184" s="14">
        <v>45603</v>
      </c>
      <c r="C184" s="13" t="s">
        <v>1635</v>
      </c>
      <c r="D184" s="13" t="s">
        <v>807</v>
      </c>
      <c r="E184" s="13" t="s">
        <v>806</v>
      </c>
      <c r="F184" s="13" t="s">
        <v>46</v>
      </c>
      <c r="G184" s="13" t="s">
        <v>1565</v>
      </c>
      <c r="H184" s="13" t="s">
        <v>1483</v>
      </c>
      <c r="I184" s="13" t="s">
        <v>1718</v>
      </c>
      <c r="J184" s="13">
        <v>6</v>
      </c>
      <c r="K184" s="13">
        <v>7397.1100000000006</v>
      </c>
      <c r="L184" s="13">
        <v>44382.66</v>
      </c>
    </row>
    <row r="185" spans="1:12" hidden="1" x14ac:dyDescent="0.3">
      <c r="A185" s="13" t="s">
        <v>1707</v>
      </c>
      <c r="B185" s="14">
        <v>45566</v>
      </c>
      <c r="C185" s="13" t="s">
        <v>1635</v>
      </c>
      <c r="D185" s="13" t="s">
        <v>791</v>
      </c>
      <c r="E185" s="13" t="s">
        <v>790</v>
      </c>
      <c r="F185" s="13" t="s">
        <v>46</v>
      </c>
      <c r="G185" s="13" t="s">
        <v>1565</v>
      </c>
      <c r="H185" s="13" t="s">
        <v>1483</v>
      </c>
      <c r="I185" s="13" t="s">
        <v>1713</v>
      </c>
      <c r="J185" s="13">
        <v>30</v>
      </c>
      <c r="K185" s="13">
        <v>2320.1699999999996</v>
      </c>
      <c r="L185" s="13">
        <v>69605.100000000006</v>
      </c>
    </row>
    <row r="186" spans="1:12" hidden="1" x14ac:dyDescent="0.3">
      <c r="A186" s="13" t="s">
        <v>1707</v>
      </c>
      <c r="B186" s="14">
        <v>45643</v>
      </c>
      <c r="C186" s="13" t="s">
        <v>1635</v>
      </c>
      <c r="D186" s="13" t="s">
        <v>1333</v>
      </c>
      <c r="E186" s="13" t="s">
        <v>1332</v>
      </c>
      <c r="F186" s="13" t="s">
        <v>46</v>
      </c>
      <c r="G186" s="13" t="s">
        <v>1565</v>
      </c>
      <c r="H186" s="13" t="s">
        <v>1513</v>
      </c>
      <c r="I186" s="13" t="s">
        <v>1715</v>
      </c>
      <c r="J186" s="13">
        <v>60</v>
      </c>
      <c r="K186" s="13">
        <v>8423.2099999999991</v>
      </c>
      <c r="L186" s="13">
        <v>505392.6</v>
      </c>
    </row>
    <row r="187" spans="1:12" hidden="1" x14ac:dyDescent="0.3">
      <c r="A187" s="13" t="s">
        <v>1707</v>
      </c>
      <c r="B187" s="14">
        <v>45636</v>
      </c>
      <c r="C187" s="13" t="s">
        <v>1635</v>
      </c>
      <c r="D187" s="13" t="s">
        <v>1351</v>
      </c>
      <c r="E187" s="13" t="s">
        <v>1350</v>
      </c>
      <c r="F187" s="13" t="s">
        <v>46</v>
      </c>
      <c r="G187" s="13" t="s">
        <v>1565</v>
      </c>
      <c r="H187" s="13" t="s">
        <v>1513</v>
      </c>
      <c r="I187" s="13" t="s">
        <v>1716</v>
      </c>
      <c r="J187" s="13">
        <v>5</v>
      </c>
      <c r="K187" s="13">
        <v>8583.11</v>
      </c>
      <c r="L187" s="13">
        <v>42915.55</v>
      </c>
    </row>
    <row r="188" spans="1:12" hidden="1" x14ac:dyDescent="0.3">
      <c r="A188" s="13" t="s">
        <v>1707</v>
      </c>
      <c r="B188" s="14">
        <v>45643</v>
      </c>
      <c r="C188" s="13" t="s">
        <v>1635</v>
      </c>
      <c r="D188" s="13" t="s">
        <v>1451</v>
      </c>
      <c r="E188" s="13" t="s">
        <v>1450</v>
      </c>
      <c r="F188" s="13" t="s">
        <v>46</v>
      </c>
      <c r="G188" s="13" t="s">
        <v>1565</v>
      </c>
      <c r="H188" s="13" t="s">
        <v>1513</v>
      </c>
      <c r="I188" s="13" t="s">
        <v>1715</v>
      </c>
      <c r="J188" s="13">
        <v>18</v>
      </c>
      <c r="K188" s="13">
        <v>14822.849999999999</v>
      </c>
      <c r="L188" s="13">
        <v>266811.3</v>
      </c>
    </row>
    <row r="189" spans="1:12" hidden="1" x14ac:dyDescent="0.3">
      <c r="A189" s="13" t="s">
        <v>1707</v>
      </c>
      <c r="B189" s="14">
        <v>45566</v>
      </c>
      <c r="C189" s="13" t="s">
        <v>1635</v>
      </c>
      <c r="D189" s="13" t="s">
        <v>1439</v>
      </c>
      <c r="E189" s="13" t="s">
        <v>1438</v>
      </c>
      <c r="F189" s="13" t="s">
        <v>46</v>
      </c>
      <c r="G189" s="13" t="s">
        <v>1565</v>
      </c>
      <c r="H189" s="13" t="s">
        <v>1505</v>
      </c>
      <c r="I189" s="13" t="s">
        <v>1713</v>
      </c>
      <c r="J189" s="13">
        <v>48</v>
      </c>
      <c r="K189" s="13">
        <v>21057.24</v>
      </c>
      <c r="L189" s="13">
        <v>1010747.52</v>
      </c>
    </row>
    <row r="190" spans="1:12" x14ac:dyDescent="0.3">
      <c r="A190" s="13" t="s">
        <v>1707</v>
      </c>
      <c r="B190" s="14">
        <v>45660</v>
      </c>
      <c r="C190" s="13" t="s">
        <v>1683</v>
      </c>
      <c r="D190" s="13" t="s">
        <v>133</v>
      </c>
      <c r="E190" s="13" t="s">
        <v>132</v>
      </c>
      <c r="F190" s="13" t="s">
        <v>46</v>
      </c>
      <c r="G190" s="13" t="s">
        <v>1565</v>
      </c>
      <c r="H190" s="13" t="s">
        <v>1483</v>
      </c>
      <c r="I190" s="13" t="s">
        <v>1719</v>
      </c>
      <c r="J190" s="13">
        <v>30</v>
      </c>
      <c r="K190" s="13">
        <v>23568.01</v>
      </c>
      <c r="L190" s="13">
        <v>707040.3</v>
      </c>
    </row>
    <row r="191" spans="1:12" x14ac:dyDescent="0.3">
      <c r="A191" s="13" t="s">
        <v>1707</v>
      </c>
      <c r="B191" s="14">
        <v>45660</v>
      </c>
      <c r="C191" s="13" t="s">
        <v>1683</v>
      </c>
      <c r="D191" s="13" t="s">
        <v>135</v>
      </c>
      <c r="E191" s="13" t="s">
        <v>134</v>
      </c>
      <c r="F191" s="13" t="s">
        <v>46</v>
      </c>
      <c r="G191" s="13" t="s">
        <v>1565</v>
      </c>
      <c r="H191" s="13" t="s">
        <v>1483</v>
      </c>
      <c r="I191" s="13" t="s">
        <v>1719</v>
      </c>
      <c r="J191" s="13">
        <v>60</v>
      </c>
      <c r="K191" s="13">
        <v>17588.68</v>
      </c>
      <c r="L191" s="13">
        <v>1055320.8</v>
      </c>
    </row>
    <row r="192" spans="1:12" x14ac:dyDescent="0.3">
      <c r="A192" s="13" t="s">
        <v>1707</v>
      </c>
      <c r="B192" s="14">
        <v>45660</v>
      </c>
      <c r="C192" s="13" t="s">
        <v>1683</v>
      </c>
      <c r="D192" s="13" t="s">
        <v>264</v>
      </c>
      <c r="E192" s="13" t="s">
        <v>263</v>
      </c>
      <c r="F192" s="13" t="s">
        <v>46</v>
      </c>
      <c r="G192" s="13" t="s">
        <v>1565</v>
      </c>
      <c r="H192" s="13" t="s">
        <v>1483</v>
      </c>
      <c r="I192" s="13" t="s">
        <v>1719</v>
      </c>
      <c r="J192" s="13">
        <v>60</v>
      </c>
      <c r="K192" s="13">
        <v>5958.78</v>
      </c>
      <c r="L192" s="13">
        <v>357526.8</v>
      </c>
    </row>
    <row r="193" spans="1:12" x14ac:dyDescent="0.3">
      <c r="A193" s="13" t="s">
        <v>1707</v>
      </c>
      <c r="B193" s="14">
        <v>45660</v>
      </c>
      <c r="C193" s="13" t="s">
        <v>1683</v>
      </c>
      <c r="D193" s="13" t="s">
        <v>212</v>
      </c>
      <c r="E193" s="13" t="s">
        <v>211</v>
      </c>
      <c r="F193" s="13" t="s">
        <v>46</v>
      </c>
      <c r="G193" s="13" t="s">
        <v>1565</v>
      </c>
      <c r="H193" s="13" t="s">
        <v>1492</v>
      </c>
      <c r="I193" s="13" t="s">
        <v>1720</v>
      </c>
      <c r="J193" s="13">
        <v>480</v>
      </c>
      <c r="K193" s="13">
        <v>1549.18</v>
      </c>
      <c r="L193" s="13">
        <v>743606.4</v>
      </c>
    </row>
    <row r="194" spans="1:12" x14ac:dyDescent="0.3">
      <c r="A194" s="13" t="s">
        <v>1707</v>
      </c>
      <c r="B194" s="14">
        <v>45660</v>
      </c>
      <c r="C194" s="13" t="s">
        <v>1683</v>
      </c>
      <c r="D194" s="13" t="s">
        <v>286</v>
      </c>
      <c r="E194" s="13" t="s">
        <v>285</v>
      </c>
      <c r="F194" s="13" t="s">
        <v>46</v>
      </c>
      <c r="G194" s="13" t="s">
        <v>1565</v>
      </c>
      <c r="H194" s="13" t="s">
        <v>1516</v>
      </c>
      <c r="I194" s="13" t="s">
        <v>1721</v>
      </c>
      <c r="J194" s="13">
        <v>18</v>
      </c>
      <c r="K194" s="13">
        <v>4624.8500000000004</v>
      </c>
      <c r="L194" s="13">
        <v>83247.3</v>
      </c>
    </row>
    <row r="195" spans="1:12" x14ac:dyDescent="0.3">
      <c r="A195" s="13" t="s">
        <v>1707</v>
      </c>
      <c r="B195" s="14">
        <v>45660</v>
      </c>
      <c r="C195" s="13" t="s">
        <v>1683</v>
      </c>
      <c r="D195" s="13" t="s">
        <v>290</v>
      </c>
      <c r="E195" s="13" t="s">
        <v>289</v>
      </c>
      <c r="F195" s="13" t="s">
        <v>46</v>
      </c>
      <c r="G195" s="13" t="s">
        <v>1565</v>
      </c>
      <c r="H195" s="13" t="s">
        <v>1516</v>
      </c>
      <c r="I195" s="13" t="s">
        <v>1721</v>
      </c>
      <c r="J195" s="13">
        <v>8</v>
      </c>
      <c r="K195" s="13">
        <v>2053.9299999999998</v>
      </c>
      <c r="L195" s="13">
        <v>16431.439999999999</v>
      </c>
    </row>
    <row r="196" spans="1:12" hidden="1" x14ac:dyDescent="0.3">
      <c r="A196" s="13" t="s">
        <v>1722</v>
      </c>
      <c r="B196" s="14">
        <v>45649</v>
      </c>
      <c r="C196" s="13" t="s">
        <v>1635</v>
      </c>
      <c r="D196" s="13" t="s">
        <v>133</v>
      </c>
      <c r="E196" s="13" t="s">
        <v>132</v>
      </c>
      <c r="F196" s="13" t="s">
        <v>46</v>
      </c>
      <c r="G196" s="13" t="s">
        <v>1565</v>
      </c>
      <c r="H196" s="13" t="s">
        <v>1483</v>
      </c>
      <c r="I196" s="13" t="s">
        <v>1723</v>
      </c>
      <c r="J196" s="13">
        <v>5</v>
      </c>
      <c r="K196" s="13">
        <v>23568.010000000002</v>
      </c>
      <c r="L196" s="13">
        <v>117840.05</v>
      </c>
    </row>
    <row r="197" spans="1:12" hidden="1" x14ac:dyDescent="0.3">
      <c r="A197" s="13" t="s">
        <v>1722</v>
      </c>
      <c r="B197" s="14">
        <v>45637</v>
      </c>
      <c r="C197" s="13" t="s">
        <v>1635</v>
      </c>
      <c r="D197" s="13" t="s">
        <v>141</v>
      </c>
      <c r="E197" s="13" t="s">
        <v>140</v>
      </c>
      <c r="F197" s="13" t="s">
        <v>46</v>
      </c>
      <c r="G197" s="13" t="s">
        <v>1565</v>
      </c>
      <c r="H197" s="13" t="s">
        <v>1483</v>
      </c>
      <c r="I197" s="13" t="s">
        <v>1724</v>
      </c>
      <c r="J197" s="13">
        <v>42</v>
      </c>
      <c r="K197" s="13">
        <v>22883.09</v>
      </c>
      <c r="L197" s="13">
        <v>961089.78</v>
      </c>
    </row>
    <row r="198" spans="1:12" hidden="1" x14ac:dyDescent="0.3">
      <c r="A198" s="13" t="s">
        <v>1722</v>
      </c>
      <c r="B198" s="14">
        <v>45644</v>
      </c>
      <c r="C198" s="13" t="s">
        <v>1635</v>
      </c>
      <c r="D198" s="13" t="s">
        <v>198</v>
      </c>
      <c r="E198" s="13" t="s">
        <v>197</v>
      </c>
      <c r="F198" s="13" t="s">
        <v>46</v>
      </c>
      <c r="G198" s="13" t="s">
        <v>1565</v>
      </c>
      <c r="H198" s="13" t="s">
        <v>1492</v>
      </c>
      <c r="I198" s="13" t="s">
        <v>1725</v>
      </c>
      <c r="J198" s="13">
        <v>24</v>
      </c>
      <c r="K198" s="13">
        <v>0</v>
      </c>
      <c r="L198" s="13">
        <v>0</v>
      </c>
    </row>
    <row r="199" spans="1:12" hidden="1" x14ac:dyDescent="0.3">
      <c r="A199" s="13" t="s">
        <v>1722</v>
      </c>
      <c r="B199" s="14">
        <v>45644</v>
      </c>
      <c r="C199" s="13" t="s">
        <v>1635</v>
      </c>
      <c r="D199" s="13" t="s">
        <v>1692</v>
      </c>
      <c r="E199" s="13" t="s">
        <v>1693</v>
      </c>
      <c r="F199" s="13" t="s">
        <v>46</v>
      </c>
      <c r="G199" s="13" t="s">
        <v>1565</v>
      </c>
      <c r="H199" s="13" t="s">
        <v>1492</v>
      </c>
      <c r="I199" s="13" t="s">
        <v>1725</v>
      </c>
      <c r="J199" s="13">
        <v>24</v>
      </c>
      <c r="K199" s="13">
        <v>0</v>
      </c>
      <c r="L199" s="13">
        <v>0</v>
      </c>
    </row>
    <row r="200" spans="1:12" hidden="1" x14ac:dyDescent="0.3">
      <c r="A200" s="13" t="s">
        <v>1722</v>
      </c>
      <c r="B200" s="14">
        <v>45625</v>
      </c>
      <c r="C200" s="13" t="s">
        <v>1635</v>
      </c>
      <c r="D200" s="13" t="s">
        <v>445</v>
      </c>
      <c r="E200" s="13" t="s">
        <v>444</v>
      </c>
      <c r="F200" s="13" t="s">
        <v>46</v>
      </c>
      <c r="G200" s="13" t="s">
        <v>1565</v>
      </c>
      <c r="H200" s="13" t="s">
        <v>1503</v>
      </c>
      <c r="I200" s="13" t="s">
        <v>1726</v>
      </c>
      <c r="J200" s="13">
        <v>4</v>
      </c>
      <c r="K200" s="13">
        <v>10186.81</v>
      </c>
      <c r="L200" s="13">
        <v>40747.24</v>
      </c>
    </row>
    <row r="201" spans="1:12" hidden="1" x14ac:dyDescent="0.3">
      <c r="A201" s="13" t="s">
        <v>1722</v>
      </c>
      <c r="B201" s="14">
        <v>45644</v>
      </c>
      <c r="C201" s="13" t="s">
        <v>1635</v>
      </c>
      <c r="D201" s="13" t="s">
        <v>725</v>
      </c>
      <c r="E201" s="13" t="s">
        <v>724</v>
      </c>
      <c r="F201" s="13" t="s">
        <v>46</v>
      </c>
      <c r="G201" s="13" t="s">
        <v>1565</v>
      </c>
      <c r="H201" s="13" t="s">
        <v>1492</v>
      </c>
      <c r="I201" s="13" t="s">
        <v>1727</v>
      </c>
      <c r="J201" s="13">
        <v>336</v>
      </c>
      <c r="K201" s="13">
        <v>0</v>
      </c>
      <c r="L201" s="13">
        <v>0</v>
      </c>
    </row>
    <row r="202" spans="1:12" hidden="1" x14ac:dyDescent="0.3">
      <c r="A202" s="13" t="s">
        <v>1722</v>
      </c>
      <c r="B202" s="14">
        <v>45644</v>
      </c>
      <c r="C202" s="13" t="s">
        <v>1635</v>
      </c>
      <c r="D202" s="13" t="s">
        <v>597</v>
      </c>
      <c r="E202" s="13" t="s">
        <v>596</v>
      </c>
      <c r="F202" s="13" t="s">
        <v>46</v>
      </c>
      <c r="G202" s="13" t="s">
        <v>1565</v>
      </c>
      <c r="H202" s="13" t="s">
        <v>1492</v>
      </c>
      <c r="I202" s="13" t="s">
        <v>1728</v>
      </c>
      <c r="J202" s="13">
        <v>720</v>
      </c>
      <c r="K202" s="13">
        <v>1752.2</v>
      </c>
      <c r="L202" s="13">
        <v>1261584</v>
      </c>
    </row>
    <row r="203" spans="1:12" hidden="1" x14ac:dyDescent="0.3">
      <c r="A203" s="13" t="s">
        <v>1722</v>
      </c>
      <c r="B203" s="14">
        <v>45644</v>
      </c>
      <c r="C203" s="13" t="s">
        <v>1635</v>
      </c>
      <c r="D203" s="13" t="s">
        <v>649</v>
      </c>
      <c r="E203" s="13" t="s">
        <v>648</v>
      </c>
      <c r="F203" s="13" t="s">
        <v>46</v>
      </c>
      <c r="G203" s="13" t="s">
        <v>1565</v>
      </c>
      <c r="H203" s="13" t="s">
        <v>1492</v>
      </c>
      <c r="I203" s="13" t="s">
        <v>1727</v>
      </c>
      <c r="J203" s="13">
        <v>72</v>
      </c>
      <c r="K203" s="13">
        <v>0</v>
      </c>
      <c r="L203" s="13">
        <v>0</v>
      </c>
    </row>
    <row r="204" spans="1:12" hidden="1" x14ac:dyDescent="0.3">
      <c r="A204" s="13" t="s">
        <v>1722</v>
      </c>
      <c r="B204" s="14">
        <v>45644</v>
      </c>
      <c r="C204" s="13" t="s">
        <v>1635</v>
      </c>
      <c r="D204" s="13" t="s">
        <v>653</v>
      </c>
      <c r="E204" s="13" t="s">
        <v>652</v>
      </c>
      <c r="F204" s="13" t="s">
        <v>46</v>
      </c>
      <c r="G204" s="13" t="s">
        <v>1565</v>
      </c>
      <c r="H204" s="13" t="s">
        <v>1492</v>
      </c>
      <c r="I204" s="13" t="s">
        <v>1727</v>
      </c>
      <c r="J204" s="13">
        <v>168</v>
      </c>
      <c r="K204" s="13">
        <v>0</v>
      </c>
      <c r="L204" s="13">
        <v>0</v>
      </c>
    </row>
    <row r="205" spans="1:12" hidden="1" x14ac:dyDescent="0.3">
      <c r="A205" s="13" t="s">
        <v>1722</v>
      </c>
      <c r="B205" s="14">
        <v>45637</v>
      </c>
      <c r="C205" s="13" t="s">
        <v>1635</v>
      </c>
      <c r="D205" s="13" t="s">
        <v>787</v>
      </c>
      <c r="E205" s="13" t="s">
        <v>786</v>
      </c>
      <c r="F205" s="13" t="s">
        <v>46</v>
      </c>
      <c r="G205" s="13" t="s">
        <v>1565</v>
      </c>
      <c r="H205" s="13" t="s">
        <v>1483</v>
      </c>
      <c r="I205" s="13" t="s">
        <v>1729</v>
      </c>
      <c r="J205" s="13">
        <v>1</v>
      </c>
      <c r="K205" s="13">
        <v>3246.510000000002</v>
      </c>
      <c r="L205" s="13">
        <v>3246.51</v>
      </c>
    </row>
    <row r="206" spans="1:12" hidden="1" x14ac:dyDescent="0.3">
      <c r="A206" s="13" t="s">
        <v>1722</v>
      </c>
      <c r="B206" s="14">
        <v>45643</v>
      </c>
      <c r="C206" s="13" t="s">
        <v>1635</v>
      </c>
      <c r="D206" s="13" t="s">
        <v>791</v>
      </c>
      <c r="E206" s="13" t="s">
        <v>790</v>
      </c>
      <c r="F206" s="13" t="s">
        <v>46</v>
      </c>
      <c r="G206" s="13" t="s">
        <v>1565</v>
      </c>
      <c r="H206" s="13" t="s">
        <v>1483</v>
      </c>
      <c r="I206" s="13" t="s">
        <v>1730</v>
      </c>
      <c r="J206" s="13">
        <v>18</v>
      </c>
      <c r="K206" s="13">
        <v>3246.51</v>
      </c>
      <c r="L206" s="13">
        <v>58437.18</v>
      </c>
    </row>
    <row r="207" spans="1:12" hidden="1" x14ac:dyDescent="0.3">
      <c r="A207" s="13" t="s">
        <v>1722</v>
      </c>
      <c r="B207" s="14">
        <v>45640</v>
      </c>
      <c r="C207" s="13" t="s">
        <v>1635</v>
      </c>
      <c r="D207" s="13" t="s">
        <v>963</v>
      </c>
      <c r="E207" s="13" t="s">
        <v>962</v>
      </c>
      <c r="F207" s="13" t="s">
        <v>46</v>
      </c>
      <c r="G207" s="13" t="s">
        <v>1565</v>
      </c>
      <c r="H207" s="13" t="s">
        <v>1513</v>
      </c>
      <c r="I207" s="13" t="s">
        <v>1731</v>
      </c>
      <c r="J207" s="13">
        <v>6</v>
      </c>
      <c r="K207" s="13">
        <v>6676.59</v>
      </c>
      <c r="L207" s="13">
        <v>40059.54</v>
      </c>
    </row>
    <row r="208" spans="1:12" hidden="1" x14ac:dyDescent="0.3">
      <c r="A208" s="13" t="s">
        <v>1722</v>
      </c>
      <c r="B208" s="14">
        <v>45640</v>
      </c>
      <c r="C208" s="13" t="s">
        <v>1635</v>
      </c>
      <c r="D208" s="13" t="s">
        <v>967</v>
      </c>
      <c r="E208" s="13" t="s">
        <v>966</v>
      </c>
      <c r="F208" s="13" t="s">
        <v>46</v>
      </c>
      <c r="G208" s="13" t="s">
        <v>1565</v>
      </c>
      <c r="H208" s="13" t="s">
        <v>1513</v>
      </c>
      <c r="I208" s="13" t="s">
        <v>1731</v>
      </c>
      <c r="J208" s="13">
        <v>12</v>
      </c>
      <c r="K208" s="13">
        <v>6676.59</v>
      </c>
      <c r="L208" s="13">
        <v>80119.08</v>
      </c>
    </row>
    <row r="209" spans="1:12" x14ac:dyDescent="0.3">
      <c r="A209" s="13" t="s">
        <v>1722</v>
      </c>
      <c r="B209" s="14">
        <v>45660</v>
      </c>
      <c r="C209" s="13" t="s">
        <v>1683</v>
      </c>
      <c r="D209" s="13" t="s">
        <v>272</v>
      </c>
      <c r="E209" s="13" t="s">
        <v>271</v>
      </c>
      <c r="F209" s="13" t="s">
        <v>46</v>
      </c>
      <c r="G209" s="13" t="s">
        <v>1565</v>
      </c>
      <c r="H209" s="13" t="s">
        <v>1483</v>
      </c>
      <c r="I209" s="13" t="s">
        <v>1732</v>
      </c>
      <c r="J209" s="13">
        <v>360</v>
      </c>
      <c r="K209" s="13">
        <v>1767.09</v>
      </c>
      <c r="L209" s="13">
        <v>636152.4</v>
      </c>
    </row>
    <row r="210" spans="1:12" hidden="1" x14ac:dyDescent="0.3">
      <c r="A210" s="13" t="s">
        <v>1733</v>
      </c>
      <c r="B210" s="14">
        <v>45566</v>
      </c>
      <c r="C210" s="13" t="s">
        <v>1635</v>
      </c>
      <c r="D210" s="13" t="s">
        <v>70</v>
      </c>
      <c r="E210" s="13" t="s">
        <v>69</v>
      </c>
      <c r="F210" s="13" t="s">
        <v>46</v>
      </c>
      <c r="G210" s="13" t="s">
        <v>1565</v>
      </c>
      <c r="H210" s="13" t="s">
        <v>1485</v>
      </c>
      <c r="I210" s="13" t="s">
        <v>1734</v>
      </c>
      <c r="J210" s="13">
        <v>2</v>
      </c>
      <c r="K210" s="13">
        <v>2967.9800000000005</v>
      </c>
      <c r="L210" s="13">
        <v>5935.96</v>
      </c>
    </row>
    <row r="211" spans="1:12" hidden="1" x14ac:dyDescent="0.3">
      <c r="A211" s="13" t="s">
        <v>1733</v>
      </c>
      <c r="B211" s="14">
        <v>45566</v>
      </c>
      <c r="C211" s="13" t="s">
        <v>1635</v>
      </c>
      <c r="D211" s="13" t="s">
        <v>108</v>
      </c>
      <c r="E211" s="13" t="s">
        <v>107</v>
      </c>
      <c r="F211" s="13" t="s">
        <v>46</v>
      </c>
      <c r="G211" s="13" t="s">
        <v>1565</v>
      </c>
      <c r="H211" s="13" t="s">
        <v>1497</v>
      </c>
      <c r="I211" s="13" t="s">
        <v>1734</v>
      </c>
      <c r="J211" s="13">
        <v>1</v>
      </c>
      <c r="K211" s="13">
        <v>846.16999999999825</v>
      </c>
      <c r="L211" s="13">
        <v>846.17</v>
      </c>
    </row>
    <row r="212" spans="1:12" hidden="1" x14ac:dyDescent="0.3">
      <c r="A212" s="13" t="s">
        <v>1733</v>
      </c>
      <c r="B212" s="14">
        <v>45566</v>
      </c>
      <c r="C212" s="13" t="s">
        <v>1635</v>
      </c>
      <c r="D212" s="13" t="s">
        <v>112</v>
      </c>
      <c r="E212" s="13" t="s">
        <v>111</v>
      </c>
      <c r="F212" s="13" t="s">
        <v>46</v>
      </c>
      <c r="G212" s="13" t="s">
        <v>1565</v>
      </c>
      <c r="H212" s="13" t="s">
        <v>1645</v>
      </c>
      <c r="I212" s="13" t="s">
        <v>1734</v>
      </c>
      <c r="J212" s="13">
        <v>8</v>
      </c>
      <c r="K212" s="13">
        <v>1120.6199999999999</v>
      </c>
      <c r="L212" s="13">
        <v>8964.9599999999991</v>
      </c>
    </row>
    <row r="213" spans="1:12" hidden="1" x14ac:dyDescent="0.3">
      <c r="A213" s="13" t="s">
        <v>1733</v>
      </c>
      <c r="B213" s="14">
        <v>45566</v>
      </c>
      <c r="C213" s="13" t="s">
        <v>1635</v>
      </c>
      <c r="D213" s="13" t="s">
        <v>182</v>
      </c>
      <c r="E213" s="13" t="s">
        <v>181</v>
      </c>
      <c r="F213" s="13" t="s">
        <v>46</v>
      </c>
      <c r="G213" s="13" t="s">
        <v>1565</v>
      </c>
      <c r="H213" s="13" t="s">
        <v>1645</v>
      </c>
      <c r="I213" s="13" t="s">
        <v>1734</v>
      </c>
      <c r="J213" s="13">
        <v>6</v>
      </c>
      <c r="K213" s="13">
        <v>20661</v>
      </c>
      <c r="L213" s="13">
        <v>123966</v>
      </c>
    </row>
    <row r="214" spans="1:12" hidden="1" x14ac:dyDescent="0.3">
      <c r="A214" s="13" t="s">
        <v>1733</v>
      </c>
      <c r="B214" s="14">
        <v>45566</v>
      </c>
      <c r="C214" s="13" t="s">
        <v>1635</v>
      </c>
      <c r="D214" s="13" t="s">
        <v>90</v>
      </c>
      <c r="E214" s="13" t="s">
        <v>89</v>
      </c>
      <c r="F214" s="13" t="s">
        <v>46</v>
      </c>
      <c r="G214" s="13" t="s">
        <v>1565</v>
      </c>
      <c r="H214" s="13" t="s">
        <v>1645</v>
      </c>
      <c r="I214" s="13" t="s">
        <v>1734</v>
      </c>
      <c r="J214" s="13">
        <v>5</v>
      </c>
      <c r="K214" s="13">
        <v>4409.7120000000004</v>
      </c>
      <c r="L214" s="13">
        <v>22048.560000000001</v>
      </c>
    </row>
    <row r="215" spans="1:12" hidden="1" x14ac:dyDescent="0.3">
      <c r="A215" s="13" t="s">
        <v>1733</v>
      </c>
      <c r="B215" s="14">
        <v>45566</v>
      </c>
      <c r="C215" s="13" t="s">
        <v>1635</v>
      </c>
      <c r="D215" s="13" t="s">
        <v>238</v>
      </c>
      <c r="E215" s="13" t="s">
        <v>237</v>
      </c>
      <c r="F215" s="13" t="s">
        <v>46</v>
      </c>
      <c r="G215" s="13" t="s">
        <v>1565</v>
      </c>
      <c r="H215" s="13" t="s">
        <v>1492</v>
      </c>
      <c r="I215" s="13" t="s">
        <v>1734</v>
      </c>
      <c r="J215" s="13">
        <v>22</v>
      </c>
      <c r="K215" s="13">
        <v>0</v>
      </c>
      <c r="L215" s="13">
        <v>0</v>
      </c>
    </row>
    <row r="216" spans="1:12" hidden="1" x14ac:dyDescent="0.3">
      <c r="A216" s="13" t="s">
        <v>1733</v>
      </c>
      <c r="B216" s="14">
        <v>45566</v>
      </c>
      <c r="C216" s="13" t="s">
        <v>1635</v>
      </c>
      <c r="D216" s="13" t="s">
        <v>895</v>
      </c>
      <c r="E216" s="13" t="s">
        <v>894</v>
      </c>
      <c r="F216" s="13" t="s">
        <v>46</v>
      </c>
      <c r="G216" s="13" t="s">
        <v>1565</v>
      </c>
      <c r="H216" s="13" t="s">
        <v>1645</v>
      </c>
      <c r="I216" s="13" t="s">
        <v>1637</v>
      </c>
      <c r="J216" s="13">
        <v>4</v>
      </c>
      <c r="K216" s="13">
        <v>14066.65</v>
      </c>
      <c r="L216" s="13">
        <v>56266.6</v>
      </c>
    </row>
    <row r="217" spans="1:12" hidden="1" x14ac:dyDescent="0.3">
      <c r="A217" s="13" t="s">
        <v>1733</v>
      </c>
      <c r="B217" s="14">
        <v>45566</v>
      </c>
      <c r="C217" s="13" t="s">
        <v>1635</v>
      </c>
      <c r="D217" s="13" t="s">
        <v>254</v>
      </c>
      <c r="E217" s="13" t="s">
        <v>253</v>
      </c>
      <c r="F217" s="13" t="s">
        <v>46</v>
      </c>
      <c r="G217" s="13" t="s">
        <v>1565</v>
      </c>
      <c r="H217" s="13" t="s">
        <v>1483</v>
      </c>
      <c r="I217" s="13" t="s">
        <v>1734</v>
      </c>
      <c r="J217" s="13">
        <v>3</v>
      </c>
      <c r="K217" s="13">
        <v>21246.149999999998</v>
      </c>
      <c r="L217" s="13">
        <v>63738.45</v>
      </c>
    </row>
    <row r="218" spans="1:12" hidden="1" x14ac:dyDescent="0.3">
      <c r="A218" s="13" t="s">
        <v>1733</v>
      </c>
      <c r="B218" s="14">
        <v>45566</v>
      </c>
      <c r="C218" s="13" t="s">
        <v>1635</v>
      </c>
      <c r="D218" s="13" t="s">
        <v>901</v>
      </c>
      <c r="E218" s="13" t="s">
        <v>900</v>
      </c>
      <c r="F218" s="13" t="s">
        <v>46</v>
      </c>
      <c r="G218" s="13" t="s">
        <v>1565</v>
      </c>
      <c r="H218" s="13" t="s">
        <v>1645</v>
      </c>
      <c r="I218" s="13" t="s">
        <v>1637</v>
      </c>
      <c r="J218" s="13">
        <v>3</v>
      </c>
      <c r="K218" s="13">
        <v>8000</v>
      </c>
      <c r="L218" s="13">
        <v>24000</v>
      </c>
    </row>
    <row r="219" spans="1:12" hidden="1" x14ac:dyDescent="0.3">
      <c r="A219" s="13" t="s">
        <v>1733</v>
      </c>
      <c r="B219" s="14">
        <v>45566</v>
      </c>
      <c r="C219" s="13" t="s">
        <v>1635</v>
      </c>
      <c r="D219" s="13" t="s">
        <v>975</v>
      </c>
      <c r="E219" s="13" t="s">
        <v>974</v>
      </c>
      <c r="F219" s="13" t="s">
        <v>46</v>
      </c>
      <c r="G219" s="13" t="s">
        <v>1565</v>
      </c>
      <c r="H219" s="13" t="s">
        <v>1645</v>
      </c>
      <c r="I219" s="13" t="s">
        <v>1734</v>
      </c>
      <c r="J219" s="13">
        <v>12</v>
      </c>
      <c r="K219" s="13">
        <v>23450.862499999999</v>
      </c>
      <c r="L219" s="13">
        <v>281410.34999999998</v>
      </c>
    </row>
    <row r="220" spans="1:12" hidden="1" x14ac:dyDescent="0.3">
      <c r="A220" s="13" t="s">
        <v>1733</v>
      </c>
      <c r="B220" s="14">
        <v>45566</v>
      </c>
      <c r="C220" s="13" t="s">
        <v>1635</v>
      </c>
      <c r="D220" s="13" t="s">
        <v>373</v>
      </c>
      <c r="E220" s="13" t="s">
        <v>372</v>
      </c>
      <c r="F220" s="13" t="s">
        <v>46</v>
      </c>
      <c r="G220" s="13" t="s">
        <v>1565</v>
      </c>
      <c r="H220" s="13" t="s">
        <v>1513</v>
      </c>
      <c r="I220" s="13" t="s">
        <v>1734</v>
      </c>
      <c r="J220" s="13">
        <v>1</v>
      </c>
      <c r="K220" s="13">
        <v>15251.76</v>
      </c>
      <c r="L220" s="13">
        <v>15251.76</v>
      </c>
    </row>
    <row r="221" spans="1:12" hidden="1" x14ac:dyDescent="0.3">
      <c r="A221" s="13" t="s">
        <v>1733</v>
      </c>
      <c r="B221" s="14">
        <v>45566</v>
      </c>
      <c r="C221" s="13" t="s">
        <v>1635</v>
      </c>
      <c r="D221" s="13" t="s">
        <v>403</v>
      </c>
      <c r="E221" s="13" t="s">
        <v>402</v>
      </c>
      <c r="F221" s="13" t="s">
        <v>46</v>
      </c>
      <c r="G221" s="13" t="s">
        <v>1565</v>
      </c>
      <c r="H221" s="13" t="s">
        <v>1645</v>
      </c>
      <c r="I221" s="13" t="s">
        <v>1734</v>
      </c>
      <c r="J221" s="13">
        <v>3</v>
      </c>
      <c r="K221" s="13">
        <v>89902.8</v>
      </c>
      <c r="L221" s="13">
        <v>269708.40000000002</v>
      </c>
    </row>
    <row r="222" spans="1:12" hidden="1" x14ac:dyDescent="0.3">
      <c r="A222" s="13" t="s">
        <v>1733</v>
      </c>
      <c r="B222" s="14">
        <v>45566</v>
      </c>
      <c r="C222" s="13" t="s">
        <v>1635</v>
      </c>
      <c r="D222" s="13" t="s">
        <v>451</v>
      </c>
      <c r="E222" s="13" t="s">
        <v>450</v>
      </c>
      <c r="F222" s="13" t="s">
        <v>46</v>
      </c>
      <c r="G222" s="13" t="s">
        <v>1565</v>
      </c>
      <c r="H222" s="13" t="s">
        <v>1505</v>
      </c>
      <c r="I222" s="13" t="s">
        <v>1734</v>
      </c>
      <c r="J222" s="13">
        <v>3</v>
      </c>
      <c r="K222" s="13">
        <v>18546.14</v>
      </c>
      <c r="L222" s="13">
        <v>55638.42</v>
      </c>
    </row>
  </sheetData>
  <dataValidations disablePrompts="1" count="3">
    <dataValidation type="list" allowBlank="1" showInputMessage="1" showErrorMessage="1" sqref="C2:C222" xr:uid="{4A56E834-FD43-4458-8324-1E7AACAF6C6E}">
      <formula1>"Compra,Venta,Traspaso,Rotura,Faltante,Sobrante,Saldo inicial"</formula1>
    </dataValidation>
    <dataValidation type="list" allowBlank="1" showInputMessage="1" showErrorMessage="1" sqref="A2:A222" xr:uid="{3A021141-85E5-404F-94C4-3486F3253D82}">
      <formula1>"Afrika,Invernadero,Spritzza,Mero,Arriba"</formula1>
    </dataValidation>
    <dataValidation type="date" allowBlank="1" showInputMessage="1" showErrorMessage="1" sqref="B2:B222" xr:uid="{529DAB76-7461-48C2-965A-BB114E88C315}">
      <formula1>45292</formula1>
      <formula2>45657</formula2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0916-CF11-4D47-A6E3-853B5C433BCC}">
  <sheetPr codeName="Hoja4"/>
  <dimension ref="A1:D719"/>
  <sheetViews>
    <sheetView workbookViewId="0">
      <selection activeCell="B1" sqref="B1"/>
    </sheetView>
  </sheetViews>
  <sheetFormatPr baseColWidth="10" defaultRowHeight="14.4" x14ac:dyDescent="0.3"/>
  <cols>
    <col min="1" max="1" width="45.33203125" bestFit="1" customWidth="1"/>
    <col min="4" max="4" width="18.5546875" customWidth="1"/>
  </cols>
  <sheetData>
    <row r="1" spans="1:4" x14ac:dyDescent="0.3">
      <c r="A1" t="s">
        <v>1610</v>
      </c>
      <c r="B1" t="s">
        <v>1476</v>
      </c>
      <c r="C1" t="s">
        <v>42</v>
      </c>
      <c r="D1" t="s">
        <v>43</v>
      </c>
    </row>
    <row r="2" spans="1:4" x14ac:dyDescent="0.3">
      <c r="A2" t="s">
        <v>44</v>
      </c>
      <c r="B2" t="s">
        <v>45</v>
      </c>
      <c r="C2" t="s">
        <v>46</v>
      </c>
      <c r="D2">
        <v>4.1700000000000001E-2</v>
      </c>
    </row>
    <row r="3" spans="1:4" x14ac:dyDescent="0.3">
      <c r="A3" t="s">
        <v>47</v>
      </c>
      <c r="B3" t="s">
        <v>48</v>
      </c>
      <c r="C3" t="s">
        <v>46</v>
      </c>
      <c r="D3">
        <v>4.1700000000000001E-2</v>
      </c>
    </row>
    <row r="4" spans="1:4" x14ac:dyDescent="0.3">
      <c r="A4" t="s">
        <v>49</v>
      </c>
      <c r="B4" t="s">
        <v>50</v>
      </c>
      <c r="C4" t="s">
        <v>46</v>
      </c>
      <c r="D4">
        <v>4.1700000000000001E-2</v>
      </c>
    </row>
    <row r="5" spans="1:4" x14ac:dyDescent="0.3">
      <c r="A5" t="s">
        <v>51</v>
      </c>
      <c r="B5" t="s">
        <v>52</v>
      </c>
      <c r="C5" t="s">
        <v>46</v>
      </c>
      <c r="D5">
        <v>4.1700000000000001E-2</v>
      </c>
    </row>
    <row r="6" spans="1:4" x14ac:dyDescent="0.3">
      <c r="A6" t="s">
        <v>53</v>
      </c>
      <c r="B6" t="s">
        <v>54</v>
      </c>
      <c r="C6" t="s">
        <v>46</v>
      </c>
      <c r="D6">
        <v>4.1700000000000001E-2</v>
      </c>
    </row>
    <row r="7" spans="1:4" x14ac:dyDescent="0.3">
      <c r="A7" t="s">
        <v>55</v>
      </c>
      <c r="B7" t="s">
        <v>56</v>
      </c>
      <c r="C7" t="s">
        <v>46</v>
      </c>
      <c r="D7">
        <v>4.1700000000000001E-2</v>
      </c>
    </row>
    <row r="8" spans="1:4" x14ac:dyDescent="0.3">
      <c r="A8" t="s">
        <v>57</v>
      </c>
      <c r="B8" t="s">
        <v>58</v>
      </c>
      <c r="C8" t="s">
        <v>46</v>
      </c>
      <c r="D8">
        <v>4.1700000000000001E-2</v>
      </c>
    </row>
    <row r="9" spans="1:4" x14ac:dyDescent="0.3">
      <c r="A9" t="s">
        <v>59</v>
      </c>
      <c r="B9" t="s">
        <v>60</v>
      </c>
      <c r="C9" t="s">
        <v>46</v>
      </c>
      <c r="D9">
        <v>4.1700000000000001E-2</v>
      </c>
    </row>
    <row r="10" spans="1:4" x14ac:dyDescent="0.3">
      <c r="A10" t="s">
        <v>61</v>
      </c>
      <c r="B10" t="s">
        <v>62</v>
      </c>
      <c r="C10" t="s">
        <v>46</v>
      </c>
      <c r="D10">
        <v>4.1700000000000001E-2</v>
      </c>
    </row>
    <row r="11" spans="1:4" x14ac:dyDescent="0.3">
      <c r="A11" t="s">
        <v>63</v>
      </c>
      <c r="B11" t="s">
        <v>64</v>
      </c>
      <c r="C11" t="s">
        <v>46</v>
      </c>
      <c r="D11">
        <v>4.1700000000000001E-2</v>
      </c>
    </row>
    <row r="12" spans="1:4" x14ac:dyDescent="0.3">
      <c r="A12" t="s">
        <v>65</v>
      </c>
      <c r="B12" t="s">
        <v>66</v>
      </c>
      <c r="C12" t="s">
        <v>46</v>
      </c>
      <c r="D12">
        <v>4.1700000000000001E-2</v>
      </c>
    </row>
    <row r="13" spans="1:4" x14ac:dyDescent="0.3">
      <c r="A13" t="s">
        <v>67</v>
      </c>
      <c r="B13" t="s">
        <v>68</v>
      </c>
      <c r="C13" t="s">
        <v>46</v>
      </c>
      <c r="D13">
        <v>4.1700000000000001E-2</v>
      </c>
    </row>
    <row r="14" spans="1:4" x14ac:dyDescent="0.3">
      <c r="A14" t="s">
        <v>69</v>
      </c>
      <c r="B14" t="s">
        <v>70</v>
      </c>
      <c r="C14" t="s">
        <v>46</v>
      </c>
      <c r="D14" t="e">
        <v>#N/A</v>
      </c>
    </row>
    <row r="15" spans="1:4" x14ac:dyDescent="0.3">
      <c r="A15" t="s">
        <v>71</v>
      </c>
      <c r="B15" t="s">
        <v>72</v>
      </c>
      <c r="C15" t="s">
        <v>46</v>
      </c>
      <c r="D15" t="e">
        <v>#N/A</v>
      </c>
    </row>
    <row r="16" spans="1:4" x14ac:dyDescent="0.3">
      <c r="A16" t="s">
        <v>73</v>
      </c>
      <c r="B16" t="s">
        <v>74</v>
      </c>
      <c r="C16" t="s">
        <v>46</v>
      </c>
      <c r="D16" t="e">
        <v>#N/A</v>
      </c>
    </row>
    <row r="17" spans="1:4" x14ac:dyDescent="0.3">
      <c r="A17" t="s">
        <v>75</v>
      </c>
      <c r="B17" t="s">
        <v>76</v>
      </c>
      <c r="C17" t="s">
        <v>46</v>
      </c>
      <c r="D17" t="e">
        <v>#N/A</v>
      </c>
    </row>
    <row r="18" spans="1:4" x14ac:dyDescent="0.3">
      <c r="A18" t="s">
        <v>77</v>
      </c>
      <c r="B18" t="s">
        <v>78</v>
      </c>
      <c r="C18" t="s">
        <v>46</v>
      </c>
      <c r="D18">
        <v>0.35139999999999999</v>
      </c>
    </row>
    <row r="19" spans="1:4" x14ac:dyDescent="0.3">
      <c r="A19" t="s">
        <v>79</v>
      </c>
      <c r="B19" t="s">
        <v>80</v>
      </c>
      <c r="C19" t="s">
        <v>46</v>
      </c>
      <c r="D19">
        <v>0.25</v>
      </c>
    </row>
    <row r="20" spans="1:4" x14ac:dyDescent="0.3">
      <c r="A20" t="s">
        <v>81</v>
      </c>
      <c r="B20" t="s">
        <v>82</v>
      </c>
      <c r="C20" t="s">
        <v>46</v>
      </c>
      <c r="D20" t="e">
        <v>#N/A</v>
      </c>
    </row>
    <row r="21" spans="1:4" x14ac:dyDescent="0.3">
      <c r="A21" t="s">
        <v>83</v>
      </c>
      <c r="B21" t="s">
        <v>84</v>
      </c>
      <c r="C21" t="s">
        <v>46</v>
      </c>
      <c r="D21">
        <v>0.25</v>
      </c>
    </row>
    <row r="22" spans="1:4" x14ac:dyDescent="0.3">
      <c r="A22" t="s">
        <v>85</v>
      </c>
      <c r="B22" t="s">
        <v>86</v>
      </c>
      <c r="C22" t="s">
        <v>46</v>
      </c>
      <c r="D22">
        <v>0.25</v>
      </c>
    </row>
    <row r="23" spans="1:4" x14ac:dyDescent="0.3">
      <c r="A23" t="s">
        <v>87</v>
      </c>
      <c r="B23" t="s">
        <v>88</v>
      </c>
      <c r="C23" t="s">
        <v>46</v>
      </c>
      <c r="D23">
        <v>0.25</v>
      </c>
    </row>
    <row r="24" spans="1:4" x14ac:dyDescent="0.3">
      <c r="A24" t="s">
        <v>89</v>
      </c>
      <c r="B24" t="s">
        <v>90</v>
      </c>
      <c r="C24" t="s">
        <v>46</v>
      </c>
      <c r="D24" t="e">
        <v>#N/A</v>
      </c>
    </row>
    <row r="25" spans="1:4" x14ac:dyDescent="0.3">
      <c r="A25" t="s">
        <v>91</v>
      </c>
      <c r="B25" t="s">
        <v>92</v>
      </c>
      <c r="C25" t="s">
        <v>46</v>
      </c>
      <c r="D25" t="e">
        <v>#N/A</v>
      </c>
    </row>
    <row r="26" spans="1:4" x14ac:dyDescent="0.3">
      <c r="A26" t="s">
        <v>93</v>
      </c>
      <c r="B26" t="s">
        <v>94</v>
      </c>
      <c r="C26" t="s">
        <v>46</v>
      </c>
      <c r="D26" t="e">
        <v>#N/A</v>
      </c>
    </row>
    <row r="27" spans="1:4" x14ac:dyDescent="0.3">
      <c r="A27" t="s">
        <v>95</v>
      </c>
      <c r="B27" t="s">
        <v>96</v>
      </c>
      <c r="C27" t="s">
        <v>46</v>
      </c>
      <c r="D27">
        <v>0.25</v>
      </c>
    </row>
    <row r="28" spans="1:4" x14ac:dyDescent="0.3">
      <c r="A28" t="s">
        <v>97</v>
      </c>
      <c r="B28" t="s">
        <v>98</v>
      </c>
      <c r="C28" t="s">
        <v>46</v>
      </c>
      <c r="D28">
        <v>0.25</v>
      </c>
    </row>
    <row r="29" spans="1:4" x14ac:dyDescent="0.3">
      <c r="A29" t="s">
        <v>99</v>
      </c>
      <c r="B29" t="s">
        <v>100</v>
      </c>
      <c r="C29" t="s">
        <v>46</v>
      </c>
      <c r="D29" t="e">
        <v>#N/A</v>
      </c>
    </row>
    <row r="30" spans="1:4" x14ac:dyDescent="0.3">
      <c r="A30" t="s">
        <v>101</v>
      </c>
      <c r="B30" t="s">
        <v>102</v>
      </c>
      <c r="C30" t="s">
        <v>46</v>
      </c>
      <c r="D30" t="e">
        <v>#N/A</v>
      </c>
    </row>
    <row r="31" spans="1:4" x14ac:dyDescent="0.3">
      <c r="A31" t="s">
        <v>103</v>
      </c>
      <c r="B31" t="s">
        <v>104</v>
      </c>
      <c r="C31" t="s">
        <v>46</v>
      </c>
      <c r="D31" t="e">
        <v>#N/A</v>
      </c>
    </row>
    <row r="32" spans="1:4" x14ac:dyDescent="0.3">
      <c r="A32" t="s">
        <v>105</v>
      </c>
      <c r="B32" t="s">
        <v>106</v>
      </c>
      <c r="C32" t="s">
        <v>46</v>
      </c>
      <c r="D32">
        <v>0.3513</v>
      </c>
    </row>
    <row r="33" spans="1:4" x14ac:dyDescent="0.3">
      <c r="A33" t="s">
        <v>107</v>
      </c>
      <c r="B33" t="s">
        <v>108</v>
      </c>
      <c r="C33" t="s">
        <v>46</v>
      </c>
      <c r="D33" t="e">
        <v>#N/A</v>
      </c>
    </row>
    <row r="34" spans="1:4" x14ac:dyDescent="0.3">
      <c r="A34" t="s">
        <v>109</v>
      </c>
      <c r="B34" t="s">
        <v>110</v>
      </c>
      <c r="C34" t="s">
        <v>46</v>
      </c>
      <c r="D34" t="e">
        <v>#N/A</v>
      </c>
    </row>
    <row r="35" spans="1:4" x14ac:dyDescent="0.3">
      <c r="A35" t="s">
        <v>111</v>
      </c>
      <c r="B35" t="s">
        <v>112</v>
      </c>
      <c r="C35" t="s">
        <v>46</v>
      </c>
      <c r="D35" t="e">
        <v>#N/A</v>
      </c>
    </row>
    <row r="36" spans="1:4" x14ac:dyDescent="0.3">
      <c r="A36" t="s">
        <v>113</v>
      </c>
      <c r="B36" t="s">
        <v>114</v>
      </c>
      <c r="C36" t="s">
        <v>46</v>
      </c>
      <c r="D36" t="e">
        <v>#N/A</v>
      </c>
    </row>
    <row r="37" spans="1:4" x14ac:dyDescent="0.3">
      <c r="A37" t="s">
        <v>115</v>
      </c>
      <c r="B37" t="s">
        <v>116</v>
      </c>
      <c r="C37" t="s">
        <v>46</v>
      </c>
      <c r="D37" t="e">
        <v>#N/A</v>
      </c>
    </row>
    <row r="38" spans="1:4" x14ac:dyDescent="0.3">
      <c r="A38" t="s">
        <v>117</v>
      </c>
      <c r="B38" t="s">
        <v>118</v>
      </c>
      <c r="C38" t="s">
        <v>46</v>
      </c>
      <c r="D38">
        <v>0.3513</v>
      </c>
    </row>
    <row r="39" spans="1:4" x14ac:dyDescent="0.3">
      <c r="A39" t="s">
        <v>119</v>
      </c>
      <c r="B39" t="s">
        <v>120</v>
      </c>
      <c r="C39" t="s">
        <v>46</v>
      </c>
      <c r="D39" t="e">
        <v>#N/A</v>
      </c>
    </row>
    <row r="40" spans="1:4" x14ac:dyDescent="0.3">
      <c r="A40" t="s">
        <v>121</v>
      </c>
      <c r="B40" t="s">
        <v>122</v>
      </c>
      <c r="C40" t="s">
        <v>46</v>
      </c>
      <c r="D40">
        <v>0.35139999999999999</v>
      </c>
    </row>
    <row r="41" spans="1:4" x14ac:dyDescent="0.3">
      <c r="A41" t="s">
        <v>123</v>
      </c>
      <c r="B41" t="s">
        <v>124</v>
      </c>
      <c r="C41" t="s">
        <v>46</v>
      </c>
      <c r="D41" t="e">
        <v>#N/A</v>
      </c>
    </row>
    <row r="42" spans="1:4" x14ac:dyDescent="0.3">
      <c r="A42" t="s">
        <v>125</v>
      </c>
      <c r="B42" t="s">
        <v>126</v>
      </c>
      <c r="C42" t="s">
        <v>127</v>
      </c>
      <c r="D42" t="e">
        <v>#N/A</v>
      </c>
    </row>
    <row r="43" spans="1:4" x14ac:dyDescent="0.3">
      <c r="A43" t="s">
        <v>128</v>
      </c>
      <c r="B43" t="s">
        <v>129</v>
      </c>
      <c r="C43" t="s">
        <v>46</v>
      </c>
      <c r="D43" t="e">
        <v>#N/A</v>
      </c>
    </row>
    <row r="44" spans="1:4" x14ac:dyDescent="0.3">
      <c r="A44" t="s">
        <v>130</v>
      </c>
      <c r="B44" t="s">
        <v>131</v>
      </c>
      <c r="C44" t="s">
        <v>46</v>
      </c>
      <c r="D44" t="e">
        <v>#N/A</v>
      </c>
    </row>
    <row r="45" spans="1:4" x14ac:dyDescent="0.3">
      <c r="A45" t="s">
        <v>132</v>
      </c>
      <c r="B45" t="s">
        <v>133</v>
      </c>
      <c r="C45" t="s">
        <v>46</v>
      </c>
      <c r="D45">
        <v>0</v>
      </c>
    </row>
    <row r="46" spans="1:4" x14ac:dyDescent="0.3">
      <c r="A46" t="s">
        <v>134</v>
      </c>
      <c r="B46" t="s">
        <v>135</v>
      </c>
      <c r="C46" t="s">
        <v>46</v>
      </c>
      <c r="D46">
        <v>0</v>
      </c>
    </row>
    <row r="47" spans="1:4" x14ac:dyDescent="0.3">
      <c r="A47" t="s">
        <v>136</v>
      </c>
      <c r="B47" t="s">
        <v>137</v>
      </c>
      <c r="C47" t="s">
        <v>46</v>
      </c>
      <c r="D47" t="e">
        <v>#N/A</v>
      </c>
    </row>
    <row r="48" spans="1:4" x14ac:dyDescent="0.3">
      <c r="A48" t="s">
        <v>138</v>
      </c>
      <c r="B48" t="s">
        <v>139</v>
      </c>
      <c r="C48" t="s">
        <v>46</v>
      </c>
      <c r="D48" t="e">
        <v>#N/A</v>
      </c>
    </row>
    <row r="49" spans="1:4" x14ac:dyDescent="0.3">
      <c r="A49" t="s">
        <v>140</v>
      </c>
      <c r="B49" t="s">
        <v>141</v>
      </c>
      <c r="C49" t="s">
        <v>46</v>
      </c>
      <c r="D49">
        <v>0</v>
      </c>
    </row>
    <row r="50" spans="1:4" x14ac:dyDescent="0.3">
      <c r="A50" t="s">
        <v>142</v>
      </c>
      <c r="B50" t="s">
        <v>142</v>
      </c>
      <c r="C50" t="s">
        <v>46</v>
      </c>
      <c r="D50" t="e">
        <v>#N/A</v>
      </c>
    </row>
    <row r="51" spans="1:4" x14ac:dyDescent="0.3">
      <c r="A51" t="s">
        <v>143</v>
      </c>
      <c r="B51" t="s">
        <v>144</v>
      </c>
      <c r="C51" t="s">
        <v>46</v>
      </c>
      <c r="D51">
        <v>0.35139999999999999</v>
      </c>
    </row>
    <row r="52" spans="1:4" x14ac:dyDescent="0.3">
      <c r="A52" t="s">
        <v>145</v>
      </c>
      <c r="B52" t="s">
        <v>146</v>
      </c>
      <c r="C52" t="s">
        <v>46</v>
      </c>
      <c r="D52" t="e">
        <v>#N/A</v>
      </c>
    </row>
    <row r="53" spans="1:4" x14ac:dyDescent="0.3">
      <c r="A53" t="s">
        <v>147</v>
      </c>
      <c r="B53" t="s">
        <v>148</v>
      </c>
      <c r="C53" t="s">
        <v>46</v>
      </c>
      <c r="D53" t="e">
        <v>#N/A</v>
      </c>
    </row>
    <row r="54" spans="1:4" x14ac:dyDescent="0.3">
      <c r="A54" t="s">
        <v>149</v>
      </c>
      <c r="B54" t="s">
        <v>150</v>
      </c>
      <c r="C54" t="s">
        <v>46</v>
      </c>
      <c r="D54" t="e">
        <v>#N/A</v>
      </c>
    </row>
    <row r="55" spans="1:4" x14ac:dyDescent="0.3">
      <c r="A55" t="s">
        <v>151</v>
      </c>
      <c r="B55" t="s">
        <v>152</v>
      </c>
      <c r="C55" t="s">
        <v>46</v>
      </c>
      <c r="D55" t="e">
        <v>#N/A</v>
      </c>
    </row>
    <row r="56" spans="1:4" x14ac:dyDescent="0.3">
      <c r="A56" t="s">
        <v>153</v>
      </c>
      <c r="B56" t="s">
        <v>154</v>
      </c>
      <c r="C56" t="s">
        <v>46</v>
      </c>
      <c r="D56" t="e">
        <v>#N/A</v>
      </c>
    </row>
    <row r="57" spans="1:4" x14ac:dyDescent="0.3">
      <c r="A57" t="s">
        <v>155</v>
      </c>
      <c r="B57" t="s">
        <v>156</v>
      </c>
      <c r="C57" t="s">
        <v>46</v>
      </c>
      <c r="D57" t="e">
        <v>#N/A</v>
      </c>
    </row>
    <row r="58" spans="1:4" x14ac:dyDescent="0.3">
      <c r="A58" t="s">
        <v>157</v>
      </c>
      <c r="B58" t="s">
        <v>158</v>
      </c>
      <c r="C58" t="s">
        <v>46</v>
      </c>
      <c r="D58" t="e">
        <v>#N/A</v>
      </c>
    </row>
    <row r="59" spans="1:4" x14ac:dyDescent="0.3">
      <c r="A59" t="s">
        <v>159</v>
      </c>
      <c r="B59" t="s">
        <v>160</v>
      </c>
      <c r="C59" t="s">
        <v>46</v>
      </c>
      <c r="D59" t="e">
        <v>#N/A</v>
      </c>
    </row>
    <row r="60" spans="1:4" x14ac:dyDescent="0.3">
      <c r="A60" t="s">
        <v>161</v>
      </c>
      <c r="B60" t="s">
        <v>162</v>
      </c>
      <c r="C60" t="s">
        <v>46</v>
      </c>
      <c r="D60" t="e">
        <v>#N/A</v>
      </c>
    </row>
    <row r="61" spans="1:4" x14ac:dyDescent="0.3">
      <c r="A61" t="s">
        <v>163</v>
      </c>
      <c r="B61" t="s">
        <v>164</v>
      </c>
      <c r="C61" t="s">
        <v>46</v>
      </c>
      <c r="D61" t="e">
        <v>#N/A</v>
      </c>
    </row>
    <row r="62" spans="1:4" x14ac:dyDescent="0.3">
      <c r="A62" t="s">
        <v>165</v>
      </c>
      <c r="B62" t="s">
        <v>166</v>
      </c>
      <c r="C62" t="s">
        <v>46</v>
      </c>
      <c r="D62" t="e">
        <v>#N/A</v>
      </c>
    </row>
    <row r="63" spans="1:4" x14ac:dyDescent="0.3">
      <c r="A63" t="s">
        <v>167</v>
      </c>
      <c r="B63" t="s">
        <v>168</v>
      </c>
      <c r="C63" t="s">
        <v>46</v>
      </c>
      <c r="D63" t="e">
        <v>#N/A</v>
      </c>
    </row>
    <row r="64" spans="1:4" x14ac:dyDescent="0.3">
      <c r="A64" t="s">
        <v>169</v>
      </c>
      <c r="B64" t="s">
        <v>170</v>
      </c>
      <c r="C64" t="s">
        <v>46</v>
      </c>
      <c r="D64" t="e">
        <v>#N/A</v>
      </c>
    </row>
    <row r="65" spans="1:4" x14ac:dyDescent="0.3">
      <c r="A65" t="s">
        <v>171</v>
      </c>
      <c r="B65" t="s">
        <v>172</v>
      </c>
      <c r="C65" t="s">
        <v>46</v>
      </c>
      <c r="D65" t="e">
        <v>#N/A</v>
      </c>
    </row>
    <row r="66" spans="1:4" x14ac:dyDescent="0.3">
      <c r="A66" t="s">
        <v>173</v>
      </c>
      <c r="B66" t="s">
        <v>174</v>
      </c>
      <c r="C66" t="s">
        <v>46</v>
      </c>
      <c r="D66" t="e">
        <v>#N/A</v>
      </c>
    </row>
    <row r="67" spans="1:4" x14ac:dyDescent="0.3">
      <c r="A67" t="s">
        <v>175</v>
      </c>
      <c r="B67" t="s">
        <v>176</v>
      </c>
      <c r="C67" t="s">
        <v>46</v>
      </c>
      <c r="D67" t="e">
        <v>#N/A</v>
      </c>
    </row>
    <row r="68" spans="1:4" x14ac:dyDescent="0.3">
      <c r="A68" t="s">
        <v>177</v>
      </c>
      <c r="B68" t="s">
        <v>178</v>
      </c>
      <c r="C68" t="s">
        <v>46</v>
      </c>
      <c r="D68" t="e">
        <v>#N/A</v>
      </c>
    </row>
    <row r="69" spans="1:4" x14ac:dyDescent="0.3">
      <c r="A69" t="s">
        <v>179</v>
      </c>
      <c r="B69" t="s">
        <v>180</v>
      </c>
      <c r="C69" t="s">
        <v>46</v>
      </c>
      <c r="D69" t="e">
        <v>#N/A</v>
      </c>
    </row>
    <row r="70" spans="1:4" x14ac:dyDescent="0.3">
      <c r="A70" t="s">
        <v>181</v>
      </c>
      <c r="B70" t="s">
        <v>182</v>
      </c>
      <c r="C70" t="s">
        <v>46</v>
      </c>
      <c r="D70" t="e">
        <v>#N/A</v>
      </c>
    </row>
    <row r="71" spans="1:4" x14ac:dyDescent="0.3">
      <c r="A71" t="s">
        <v>183</v>
      </c>
      <c r="B71" t="s">
        <v>184</v>
      </c>
      <c r="C71" t="s">
        <v>46</v>
      </c>
      <c r="D71" t="e">
        <v>#N/A</v>
      </c>
    </row>
    <row r="72" spans="1:4" x14ac:dyDescent="0.3">
      <c r="A72" t="s">
        <v>185</v>
      </c>
      <c r="B72" t="s">
        <v>186</v>
      </c>
      <c r="C72" t="s">
        <v>46</v>
      </c>
      <c r="D72">
        <v>0.35139999999999999</v>
      </c>
    </row>
    <row r="73" spans="1:4" x14ac:dyDescent="0.3">
      <c r="A73" t="s">
        <v>187</v>
      </c>
      <c r="B73" t="s">
        <v>188</v>
      </c>
      <c r="C73" t="s">
        <v>46</v>
      </c>
      <c r="D73" t="e">
        <v>#N/A</v>
      </c>
    </row>
    <row r="74" spans="1:4" x14ac:dyDescent="0.3">
      <c r="A74" t="s">
        <v>189</v>
      </c>
      <c r="B74" t="s">
        <v>190</v>
      </c>
      <c r="C74" t="s">
        <v>46</v>
      </c>
      <c r="D74">
        <v>0.1628</v>
      </c>
    </row>
    <row r="75" spans="1:4" x14ac:dyDescent="0.3">
      <c r="A75" t="s">
        <v>191</v>
      </c>
      <c r="B75" t="s">
        <v>192</v>
      </c>
      <c r="C75" t="s">
        <v>46</v>
      </c>
      <c r="D75">
        <v>0.1628</v>
      </c>
    </row>
    <row r="76" spans="1:4" x14ac:dyDescent="0.3">
      <c r="A76" t="s">
        <v>193</v>
      </c>
      <c r="B76" t="s">
        <v>194</v>
      </c>
      <c r="C76" t="s">
        <v>46</v>
      </c>
      <c r="D76">
        <v>0.1628</v>
      </c>
    </row>
    <row r="77" spans="1:4" x14ac:dyDescent="0.3">
      <c r="A77" t="s">
        <v>195</v>
      </c>
      <c r="B77" t="s">
        <v>196</v>
      </c>
      <c r="C77" t="s">
        <v>46</v>
      </c>
      <c r="D77">
        <v>0.1628</v>
      </c>
    </row>
    <row r="78" spans="1:4" x14ac:dyDescent="0.3">
      <c r="A78" t="s">
        <v>197</v>
      </c>
      <c r="B78" t="s">
        <v>198</v>
      </c>
      <c r="C78" t="s">
        <v>46</v>
      </c>
      <c r="D78">
        <v>0.1628</v>
      </c>
    </row>
    <row r="79" spans="1:4" x14ac:dyDescent="0.3">
      <c r="A79" t="s">
        <v>199</v>
      </c>
      <c r="B79" t="s">
        <v>200</v>
      </c>
      <c r="C79" t="s">
        <v>46</v>
      </c>
      <c r="D79">
        <v>0.1628</v>
      </c>
    </row>
    <row r="80" spans="1:4" x14ac:dyDescent="0.3">
      <c r="A80" t="s">
        <v>201</v>
      </c>
      <c r="B80" t="s">
        <v>202</v>
      </c>
      <c r="C80" t="s">
        <v>46</v>
      </c>
      <c r="D80">
        <v>0.1628</v>
      </c>
    </row>
    <row r="81" spans="1:4" x14ac:dyDescent="0.3">
      <c r="A81" t="s">
        <v>203</v>
      </c>
      <c r="B81" t="s">
        <v>204</v>
      </c>
      <c r="C81" t="s">
        <v>46</v>
      </c>
      <c r="D81">
        <v>0.1628</v>
      </c>
    </row>
    <row r="82" spans="1:4" x14ac:dyDescent="0.3">
      <c r="A82" t="s">
        <v>205</v>
      </c>
      <c r="B82" t="s">
        <v>206</v>
      </c>
      <c r="C82" t="s">
        <v>46</v>
      </c>
      <c r="D82">
        <v>0.1628</v>
      </c>
    </row>
    <row r="83" spans="1:4" x14ac:dyDescent="0.3">
      <c r="A83" t="s">
        <v>207</v>
      </c>
      <c r="B83" t="s">
        <v>208</v>
      </c>
      <c r="C83" t="s">
        <v>46</v>
      </c>
      <c r="D83">
        <v>0.1628</v>
      </c>
    </row>
    <row r="84" spans="1:4" x14ac:dyDescent="0.3">
      <c r="A84" t="s">
        <v>209</v>
      </c>
      <c r="B84" t="s">
        <v>210</v>
      </c>
      <c r="C84" t="s">
        <v>46</v>
      </c>
      <c r="D84">
        <v>0.1628</v>
      </c>
    </row>
    <row r="85" spans="1:4" x14ac:dyDescent="0.3">
      <c r="A85" t="s">
        <v>211</v>
      </c>
      <c r="B85" t="s">
        <v>212</v>
      </c>
      <c r="C85" t="s">
        <v>46</v>
      </c>
      <c r="D85">
        <v>0.1628</v>
      </c>
    </row>
    <row r="86" spans="1:4" x14ac:dyDescent="0.3">
      <c r="A86" t="s">
        <v>213</v>
      </c>
      <c r="B86" t="s">
        <v>214</v>
      </c>
      <c r="C86" t="s">
        <v>46</v>
      </c>
      <c r="D86">
        <v>0</v>
      </c>
    </row>
    <row r="87" spans="1:4" x14ac:dyDescent="0.3">
      <c r="A87" t="s">
        <v>215</v>
      </c>
      <c r="B87" t="s">
        <v>216</v>
      </c>
      <c r="C87" t="s">
        <v>46</v>
      </c>
      <c r="D87">
        <v>0.1628</v>
      </c>
    </row>
    <row r="88" spans="1:4" x14ac:dyDescent="0.3">
      <c r="A88" t="s">
        <v>217</v>
      </c>
      <c r="B88" t="s">
        <v>218</v>
      </c>
      <c r="C88" t="s">
        <v>46</v>
      </c>
      <c r="D88">
        <v>0.1628</v>
      </c>
    </row>
    <row r="89" spans="1:4" x14ac:dyDescent="0.3">
      <c r="A89" t="s">
        <v>219</v>
      </c>
      <c r="B89" t="s">
        <v>220</v>
      </c>
      <c r="C89" t="s">
        <v>46</v>
      </c>
      <c r="D89">
        <v>0.1628</v>
      </c>
    </row>
    <row r="90" spans="1:4" x14ac:dyDescent="0.3">
      <c r="A90" t="s">
        <v>221</v>
      </c>
      <c r="B90" t="s">
        <v>222</v>
      </c>
      <c r="C90" t="s">
        <v>46</v>
      </c>
      <c r="D90">
        <v>0.1628</v>
      </c>
    </row>
    <row r="91" spans="1:4" x14ac:dyDescent="0.3">
      <c r="A91" t="s">
        <v>223</v>
      </c>
      <c r="B91" t="s">
        <v>224</v>
      </c>
      <c r="C91" t="s">
        <v>46</v>
      </c>
      <c r="D91">
        <v>0.1628</v>
      </c>
    </row>
    <row r="92" spans="1:4" x14ac:dyDescent="0.3">
      <c r="A92" t="s">
        <v>225</v>
      </c>
      <c r="B92" t="s">
        <v>226</v>
      </c>
      <c r="C92" t="s">
        <v>46</v>
      </c>
      <c r="D92">
        <v>0.1628</v>
      </c>
    </row>
    <row r="93" spans="1:4" x14ac:dyDescent="0.3">
      <c r="A93" t="s">
        <v>227</v>
      </c>
      <c r="B93" t="s">
        <v>228</v>
      </c>
      <c r="C93" t="s">
        <v>46</v>
      </c>
      <c r="D93">
        <v>0.1628</v>
      </c>
    </row>
    <row r="94" spans="1:4" x14ac:dyDescent="0.3">
      <c r="A94" t="s">
        <v>229</v>
      </c>
      <c r="B94" t="s">
        <v>230</v>
      </c>
      <c r="C94" t="s">
        <v>46</v>
      </c>
      <c r="D94">
        <v>0.1628</v>
      </c>
    </row>
    <row r="95" spans="1:4" x14ac:dyDescent="0.3">
      <c r="A95" t="s">
        <v>231</v>
      </c>
      <c r="B95" t="s">
        <v>232</v>
      </c>
      <c r="C95" t="s">
        <v>46</v>
      </c>
      <c r="D95">
        <v>0.1628</v>
      </c>
    </row>
    <row r="96" spans="1:4" x14ac:dyDescent="0.3">
      <c r="A96" t="s">
        <v>233</v>
      </c>
      <c r="B96" t="s">
        <v>234</v>
      </c>
      <c r="C96" t="s">
        <v>46</v>
      </c>
      <c r="D96">
        <v>0.1628</v>
      </c>
    </row>
    <row r="97" spans="1:4" x14ac:dyDescent="0.3">
      <c r="A97" t="s">
        <v>235</v>
      </c>
      <c r="B97" t="s">
        <v>236</v>
      </c>
      <c r="C97" t="s">
        <v>46</v>
      </c>
      <c r="D97">
        <v>0.1628</v>
      </c>
    </row>
    <row r="98" spans="1:4" x14ac:dyDescent="0.3">
      <c r="A98" t="s">
        <v>237</v>
      </c>
      <c r="B98" t="s">
        <v>238</v>
      </c>
      <c r="C98" t="s">
        <v>46</v>
      </c>
      <c r="D98">
        <v>0.1628</v>
      </c>
    </row>
    <row r="99" spans="1:4" x14ac:dyDescent="0.3">
      <c r="A99" t="s">
        <v>239</v>
      </c>
      <c r="B99" t="s">
        <v>240</v>
      </c>
      <c r="C99" t="s">
        <v>46</v>
      </c>
      <c r="D99">
        <v>0</v>
      </c>
    </row>
    <row r="100" spans="1:4" x14ac:dyDescent="0.3">
      <c r="A100" t="s">
        <v>241</v>
      </c>
      <c r="B100" t="s">
        <v>242</v>
      </c>
      <c r="C100" t="s">
        <v>46</v>
      </c>
      <c r="D100">
        <v>0</v>
      </c>
    </row>
    <row r="101" spans="1:4" x14ac:dyDescent="0.3">
      <c r="A101" t="s">
        <v>243</v>
      </c>
      <c r="B101" t="s">
        <v>244</v>
      </c>
      <c r="C101" t="s">
        <v>46</v>
      </c>
      <c r="D101">
        <v>0.1628</v>
      </c>
    </row>
    <row r="102" spans="1:4" x14ac:dyDescent="0.3">
      <c r="A102" t="s">
        <v>245</v>
      </c>
      <c r="B102" t="s">
        <v>246</v>
      </c>
      <c r="C102" t="s">
        <v>46</v>
      </c>
      <c r="D102">
        <v>0</v>
      </c>
    </row>
    <row r="103" spans="1:4" x14ac:dyDescent="0.3">
      <c r="A103" t="s">
        <v>247</v>
      </c>
      <c r="B103" t="s">
        <v>248</v>
      </c>
      <c r="C103" t="s">
        <v>46</v>
      </c>
      <c r="D103">
        <v>0</v>
      </c>
    </row>
    <row r="104" spans="1:4" x14ac:dyDescent="0.3">
      <c r="A104" t="s">
        <v>249</v>
      </c>
      <c r="B104" t="s">
        <v>250</v>
      </c>
      <c r="C104" t="s">
        <v>46</v>
      </c>
      <c r="D104">
        <v>0</v>
      </c>
    </row>
    <row r="105" spans="1:4" x14ac:dyDescent="0.3">
      <c r="A105" t="s">
        <v>251</v>
      </c>
      <c r="B105" t="s">
        <v>252</v>
      </c>
      <c r="C105" t="s">
        <v>46</v>
      </c>
      <c r="D105" t="e">
        <v>#N/A</v>
      </c>
    </row>
    <row r="106" spans="1:4" x14ac:dyDescent="0.3">
      <c r="A106" t="s">
        <v>253</v>
      </c>
      <c r="B106" t="s">
        <v>254</v>
      </c>
      <c r="C106" t="s">
        <v>46</v>
      </c>
      <c r="D106" t="e">
        <v>#N/A</v>
      </c>
    </row>
    <row r="107" spans="1:4" x14ac:dyDescent="0.3">
      <c r="A107" t="s">
        <v>255</v>
      </c>
      <c r="B107" t="s">
        <v>256</v>
      </c>
      <c r="C107" t="s">
        <v>46</v>
      </c>
      <c r="D107">
        <v>0</v>
      </c>
    </row>
    <row r="108" spans="1:4" x14ac:dyDescent="0.3">
      <c r="A108" t="s">
        <v>257</v>
      </c>
      <c r="B108" t="s">
        <v>258</v>
      </c>
      <c r="C108" t="s">
        <v>46</v>
      </c>
      <c r="D108">
        <v>0</v>
      </c>
    </row>
    <row r="109" spans="1:4" x14ac:dyDescent="0.3">
      <c r="A109" t="s">
        <v>259</v>
      </c>
      <c r="B109" t="s">
        <v>260</v>
      </c>
      <c r="C109" t="s">
        <v>46</v>
      </c>
      <c r="D109">
        <v>0</v>
      </c>
    </row>
    <row r="110" spans="1:4" x14ac:dyDescent="0.3">
      <c r="A110" t="s">
        <v>261</v>
      </c>
      <c r="B110" t="s">
        <v>262</v>
      </c>
      <c r="C110" t="s">
        <v>46</v>
      </c>
      <c r="D110">
        <v>0</v>
      </c>
    </row>
    <row r="111" spans="1:4" x14ac:dyDescent="0.3">
      <c r="A111" t="s">
        <v>263</v>
      </c>
      <c r="B111" t="s">
        <v>264</v>
      </c>
      <c r="C111" t="s">
        <v>46</v>
      </c>
      <c r="D111">
        <v>0</v>
      </c>
    </row>
    <row r="112" spans="1:4" x14ac:dyDescent="0.3">
      <c r="A112" t="s">
        <v>265</v>
      </c>
      <c r="B112" t="s">
        <v>266</v>
      </c>
      <c r="C112" t="s">
        <v>46</v>
      </c>
      <c r="D112">
        <v>0</v>
      </c>
    </row>
    <row r="113" spans="1:4" x14ac:dyDescent="0.3">
      <c r="A113" t="s">
        <v>267</v>
      </c>
      <c r="B113" t="s">
        <v>268</v>
      </c>
      <c r="C113" t="s">
        <v>46</v>
      </c>
      <c r="D113">
        <v>0</v>
      </c>
    </row>
    <row r="114" spans="1:4" x14ac:dyDescent="0.3">
      <c r="A114" t="s">
        <v>269</v>
      </c>
      <c r="B114" t="s">
        <v>270</v>
      </c>
      <c r="C114" t="s">
        <v>46</v>
      </c>
      <c r="D114">
        <v>0</v>
      </c>
    </row>
    <row r="115" spans="1:4" x14ac:dyDescent="0.3">
      <c r="A115" t="s">
        <v>271</v>
      </c>
      <c r="B115" t="s">
        <v>272</v>
      </c>
      <c r="C115" t="s">
        <v>46</v>
      </c>
      <c r="D115">
        <v>0</v>
      </c>
    </row>
    <row r="116" spans="1:4" x14ac:dyDescent="0.3">
      <c r="A116" t="s">
        <v>273</v>
      </c>
      <c r="B116" t="s">
        <v>274</v>
      </c>
      <c r="C116" t="s">
        <v>46</v>
      </c>
      <c r="D116">
        <v>0</v>
      </c>
    </row>
    <row r="117" spans="1:4" x14ac:dyDescent="0.3">
      <c r="A117" t="s">
        <v>275</v>
      </c>
      <c r="B117" t="s">
        <v>276</v>
      </c>
      <c r="C117" t="s">
        <v>46</v>
      </c>
      <c r="D117">
        <v>0</v>
      </c>
    </row>
    <row r="118" spans="1:4" x14ac:dyDescent="0.3">
      <c r="A118" t="s">
        <v>277</v>
      </c>
      <c r="B118" t="s">
        <v>278</v>
      </c>
      <c r="C118" t="s">
        <v>46</v>
      </c>
      <c r="D118">
        <v>0</v>
      </c>
    </row>
    <row r="119" spans="1:4" x14ac:dyDescent="0.3">
      <c r="A119" t="s">
        <v>279</v>
      </c>
      <c r="B119" t="s">
        <v>280</v>
      </c>
      <c r="C119" t="s">
        <v>46</v>
      </c>
      <c r="D119" t="e">
        <v>#N/A</v>
      </c>
    </row>
    <row r="120" spans="1:4" x14ac:dyDescent="0.3">
      <c r="A120" t="s">
        <v>281</v>
      </c>
      <c r="B120" t="s">
        <v>282</v>
      </c>
      <c r="C120" t="s">
        <v>46</v>
      </c>
      <c r="D120">
        <v>0</v>
      </c>
    </row>
    <row r="121" spans="1:4" x14ac:dyDescent="0.3">
      <c r="A121" t="s">
        <v>283</v>
      </c>
      <c r="B121" t="s">
        <v>284</v>
      </c>
      <c r="C121" t="s">
        <v>46</v>
      </c>
      <c r="D121">
        <v>0</v>
      </c>
    </row>
    <row r="122" spans="1:4" x14ac:dyDescent="0.3">
      <c r="A122" t="s">
        <v>285</v>
      </c>
      <c r="B122" t="s">
        <v>286</v>
      </c>
      <c r="C122" t="s">
        <v>46</v>
      </c>
      <c r="D122">
        <v>0</v>
      </c>
    </row>
    <row r="123" spans="1:4" x14ac:dyDescent="0.3">
      <c r="A123" t="s">
        <v>287</v>
      </c>
      <c r="B123" t="s">
        <v>288</v>
      </c>
      <c r="C123" t="s">
        <v>46</v>
      </c>
      <c r="D123" t="e">
        <v>#N/A</v>
      </c>
    </row>
    <row r="124" spans="1:4" x14ac:dyDescent="0.3">
      <c r="A124" t="s">
        <v>289</v>
      </c>
      <c r="B124" t="s">
        <v>290</v>
      </c>
      <c r="C124" t="s">
        <v>46</v>
      </c>
      <c r="D124">
        <v>8.6999999999999994E-2</v>
      </c>
    </row>
    <row r="125" spans="1:4" x14ac:dyDescent="0.3">
      <c r="A125" t="s">
        <v>291</v>
      </c>
      <c r="B125" t="s">
        <v>292</v>
      </c>
      <c r="C125" t="s">
        <v>46</v>
      </c>
      <c r="D125">
        <v>8.6999999999999994E-2</v>
      </c>
    </row>
    <row r="126" spans="1:4" x14ac:dyDescent="0.3">
      <c r="A126" t="s">
        <v>293</v>
      </c>
      <c r="B126" t="s">
        <v>294</v>
      </c>
      <c r="C126" t="s">
        <v>46</v>
      </c>
      <c r="D126">
        <v>8.6999999999999994E-2</v>
      </c>
    </row>
    <row r="127" spans="1:4" x14ac:dyDescent="0.3">
      <c r="A127" t="s">
        <v>295</v>
      </c>
      <c r="B127" t="s">
        <v>296</v>
      </c>
      <c r="C127" t="s">
        <v>46</v>
      </c>
      <c r="D127">
        <v>8.6999999999999994E-2</v>
      </c>
    </row>
    <row r="128" spans="1:4" x14ac:dyDescent="0.3">
      <c r="A128" t="s">
        <v>297</v>
      </c>
      <c r="B128" t="s">
        <v>298</v>
      </c>
      <c r="C128" t="s">
        <v>46</v>
      </c>
      <c r="D128">
        <v>8.6999999999999994E-2</v>
      </c>
    </row>
    <row r="129" spans="1:4" x14ac:dyDescent="0.3">
      <c r="A129" t="s">
        <v>299</v>
      </c>
      <c r="B129" t="s">
        <v>300</v>
      </c>
      <c r="C129" t="s">
        <v>46</v>
      </c>
      <c r="D129">
        <v>8.6999999999999994E-2</v>
      </c>
    </row>
    <row r="130" spans="1:4" x14ac:dyDescent="0.3">
      <c r="A130" t="s">
        <v>301</v>
      </c>
      <c r="B130" t="s">
        <v>302</v>
      </c>
      <c r="C130" t="s">
        <v>46</v>
      </c>
      <c r="D130">
        <v>8.6999999999999994E-2</v>
      </c>
    </row>
    <row r="131" spans="1:4" x14ac:dyDescent="0.3">
      <c r="A131" t="s">
        <v>303</v>
      </c>
      <c r="B131" t="s">
        <v>304</v>
      </c>
      <c r="C131" t="s">
        <v>46</v>
      </c>
      <c r="D131">
        <v>8.6999999999999994E-2</v>
      </c>
    </row>
    <row r="132" spans="1:4" x14ac:dyDescent="0.3">
      <c r="A132" t="s">
        <v>305</v>
      </c>
      <c r="B132" t="s">
        <v>306</v>
      </c>
      <c r="C132" t="s">
        <v>46</v>
      </c>
      <c r="D132">
        <v>8.6999999999999994E-2</v>
      </c>
    </row>
    <row r="133" spans="1:4" x14ac:dyDescent="0.3">
      <c r="A133" t="s">
        <v>307</v>
      </c>
      <c r="B133" t="s">
        <v>308</v>
      </c>
      <c r="C133" t="s">
        <v>46</v>
      </c>
      <c r="D133">
        <v>8.6999999999999994E-2</v>
      </c>
    </row>
    <row r="134" spans="1:4" x14ac:dyDescent="0.3">
      <c r="A134" t="s">
        <v>309</v>
      </c>
      <c r="B134" t="s">
        <v>310</v>
      </c>
      <c r="C134" t="s">
        <v>46</v>
      </c>
      <c r="D134">
        <v>8.6999999999999994E-2</v>
      </c>
    </row>
    <row r="135" spans="1:4" x14ac:dyDescent="0.3">
      <c r="A135" t="s">
        <v>311</v>
      </c>
      <c r="B135" t="s">
        <v>312</v>
      </c>
      <c r="C135" t="s">
        <v>46</v>
      </c>
      <c r="D135">
        <v>8.6999999999999994E-2</v>
      </c>
    </row>
    <row r="136" spans="1:4" x14ac:dyDescent="0.3">
      <c r="A136" t="s">
        <v>313</v>
      </c>
      <c r="B136" t="s">
        <v>314</v>
      </c>
      <c r="C136" t="s">
        <v>46</v>
      </c>
      <c r="D136">
        <v>0.35139999999999999</v>
      </c>
    </row>
    <row r="137" spans="1:4" x14ac:dyDescent="0.3">
      <c r="A137" t="s">
        <v>315</v>
      </c>
      <c r="B137" t="s">
        <v>316</v>
      </c>
      <c r="C137" t="s">
        <v>46</v>
      </c>
      <c r="D137">
        <v>0.35139999999999999</v>
      </c>
    </row>
    <row r="138" spans="1:4" x14ac:dyDescent="0.3">
      <c r="A138" t="s">
        <v>317</v>
      </c>
      <c r="B138" t="s">
        <v>318</v>
      </c>
      <c r="C138" t="s">
        <v>46</v>
      </c>
      <c r="D138">
        <v>0.35139999999999999</v>
      </c>
    </row>
    <row r="139" spans="1:4" x14ac:dyDescent="0.3">
      <c r="A139" t="s">
        <v>319</v>
      </c>
      <c r="B139" t="s">
        <v>320</v>
      </c>
      <c r="C139" t="s">
        <v>46</v>
      </c>
      <c r="D139" t="e">
        <v>#N/A</v>
      </c>
    </row>
    <row r="140" spans="1:4" x14ac:dyDescent="0.3">
      <c r="A140" t="s">
        <v>321</v>
      </c>
      <c r="B140" t="s">
        <v>322</v>
      </c>
      <c r="C140" t="s">
        <v>46</v>
      </c>
      <c r="D140" t="e">
        <v>#N/A</v>
      </c>
    </row>
    <row r="141" spans="1:4" x14ac:dyDescent="0.3">
      <c r="A141" t="s">
        <v>323</v>
      </c>
      <c r="B141" t="s">
        <v>324</v>
      </c>
      <c r="C141" t="s">
        <v>46</v>
      </c>
      <c r="D141">
        <v>0</v>
      </c>
    </row>
    <row r="142" spans="1:4" x14ac:dyDescent="0.3">
      <c r="A142" t="s">
        <v>325</v>
      </c>
      <c r="B142" t="s">
        <v>326</v>
      </c>
      <c r="C142" t="s">
        <v>46</v>
      </c>
      <c r="D142">
        <v>0</v>
      </c>
    </row>
    <row r="143" spans="1:4" x14ac:dyDescent="0.3">
      <c r="A143" t="s">
        <v>327</v>
      </c>
      <c r="B143" t="s">
        <v>328</v>
      </c>
      <c r="C143" t="s">
        <v>46</v>
      </c>
      <c r="D143">
        <v>0</v>
      </c>
    </row>
    <row r="144" spans="1:4" x14ac:dyDescent="0.3">
      <c r="A144" t="s">
        <v>329</v>
      </c>
      <c r="B144" t="s">
        <v>330</v>
      </c>
      <c r="C144" t="s">
        <v>46</v>
      </c>
      <c r="D144">
        <v>0</v>
      </c>
    </row>
    <row r="145" spans="1:4" x14ac:dyDescent="0.3">
      <c r="A145" t="s">
        <v>331</v>
      </c>
      <c r="B145" t="s">
        <v>332</v>
      </c>
      <c r="C145" t="s">
        <v>46</v>
      </c>
      <c r="D145">
        <v>0</v>
      </c>
    </row>
    <row r="146" spans="1:4" x14ac:dyDescent="0.3">
      <c r="A146" t="s">
        <v>333</v>
      </c>
      <c r="B146" t="s">
        <v>334</v>
      </c>
      <c r="C146" t="s">
        <v>46</v>
      </c>
      <c r="D146">
        <v>0</v>
      </c>
    </row>
    <row r="147" spans="1:4" x14ac:dyDescent="0.3">
      <c r="A147" t="s">
        <v>335</v>
      </c>
      <c r="B147" t="s">
        <v>336</v>
      </c>
      <c r="C147" t="s">
        <v>46</v>
      </c>
      <c r="D147">
        <v>0.35139999999999999</v>
      </c>
    </row>
    <row r="148" spans="1:4" x14ac:dyDescent="0.3">
      <c r="A148" t="s">
        <v>337</v>
      </c>
      <c r="B148" t="s">
        <v>338</v>
      </c>
      <c r="C148" t="s">
        <v>46</v>
      </c>
      <c r="D148" t="e">
        <v>#N/A</v>
      </c>
    </row>
    <row r="149" spans="1:4" x14ac:dyDescent="0.3">
      <c r="A149" t="s">
        <v>339</v>
      </c>
      <c r="B149" t="s">
        <v>340</v>
      </c>
      <c r="C149" t="s">
        <v>46</v>
      </c>
      <c r="D149" t="e">
        <v>#N/A</v>
      </c>
    </row>
    <row r="150" spans="1:4" x14ac:dyDescent="0.3">
      <c r="A150" t="s">
        <v>341</v>
      </c>
      <c r="B150" t="s">
        <v>342</v>
      </c>
      <c r="C150" t="s">
        <v>46</v>
      </c>
      <c r="D150" t="e">
        <v>#N/A</v>
      </c>
    </row>
    <row r="151" spans="1:4" x14ac:dyDescent="0.3">
      <c r="A151" t="s">
        <v>343</v>
      </c>
      <c r="B151" t="s">
        <v>344</v>
      </c>
      <c r="C151" t="s">
        <v>46</v>
      </c>
      <c r="D151" t="e">
        <v>#N/A</v>
      </c>
    </row>
    <row r="152" spans="1:4" x14ac:dyDescent="0.3">
      <c r="A152" t="s">
        <v>345</v>
      </c>
      <c r="B152" t="s">
        <v>346</v>
      </c>
      <c r="C152" t="s">
        <v>46</v>
      </c>
      <c r="D152" t="e">
        <v>#N/A</v>
      </c>
    </row>
    <row r="153" spans="1:4" x14ac:dyDescent="0.3">
      <c r="A153" t="s">
        <v>347</v>
      </c>
      <c r="B153" t="s">
        <v>348</v>
      </c>
      <c r="C153" t="s">
        <v>46</v>
      </c>
      <c r="D153" t="e">
        <v>#N/A</v>
      </c>
    </row>
    <row r="154" spans="1:4" x14ac:dyDescent="0.3">
      <c r="A154" t="s">
        <v>349</v>
      </c>
      <c r="B154" t="s">
        <v>350</v>
      </c>
      <c r="C154" t="s">
        <v>46</v>
      </c>
      <c r="D154">
        <v>8.6999999999999994E-2</v>
      </c>
    </row>
    <row r="155" spans="1:4" x14ac:dyDescent="0.3">
      <c r="A155" t="s">
        <v>351</v>
      </c>
      <c r="B155" t="s">
        <v>352</v>
      </c>
      <c r="C155" t="s">
        <v>46</v>
      </c>
      <c r="D155">
        <v>0.35139999999999999</v>
      </c>
    </row>
    <row r="156" spans="1:4" x14ac:dyDescent="0.3">
      <c r="A156" t="s">
        <v>353</v>
      </c>
      <c r="B156" t="s">
        <v>354</v>
      </c>
      <c r="C156" t="s">
        <v>46</v>
      </c>
      <c r="D156">
        <v>0.35139999999999999</v>
      </c>
    </row>
    <row r="157" spans="1:4" x14ac:dyDescent="0.3">
      <c r="A157" t="s">
        <v>355</v>
      </c>
      <c r="B157" t="s">
        <v>356</v>
      </c>
      <c r="C157" t="s">
        <v>46</v>
      </c>
      <c r="D157">
        <v>0.35139999999999999</v>
      </c>
    </row>
    <row r="158" spans="1:4" x14ac:dyDescent="0.3">
      <c r="A158" t="s">
        <v>357</v>
      </c>
      <c r="B158" t="s">
        <v>358</v>
      </c>
      <c r="C158" t="s">
        <v>46</v>
      </c>
      <c r="D158">
        <v>0.35139999999999999</v>
      </c>
    </row>
    <row r="159" spans="1:4" x14ac:dyDescent="0.3">
      <c r="A159" t="s">
        <v>359</v>
      </c>
      <c r="B159" t="s">
        <v>360</v>
      </c>
      <c r="C159" t="s">
        <v>46</v>
      </c>
      <c r="D159">
        <v>0.35139999999999999</v>
      </c>
    </row>
    <row r="160" spans="1:4" x14ac:dyDescent="0.3">
      <c r="A160" t="s">
        <v>361</v>
      </c>
      <c r="B160" t="s">
        <v>361</v>
      </c>
      <c r="C160" t="s">
        <v>46</v>
      </c>
      <c r="D160" t="e">
        <v>#N/A</v>
      </c>
    </row>
    <row r="161" spans="1:4" x14ac:dyDescent="0.3">
      <c r="A161" t="s">
        <v>362</v>
      </c>
      <c r="B161" t="s">
        <v>363</v>
      </c>
      <c r="C161" t="s">
        <v>46</v>
      </c>
      <c r="D161">
        <v>0.3513</v>
      </c>
    </row>
    <row r="162" spans="1:4" x14ac:dyDescent="0.3">
      <c r="A162" t="s">
        <v>364</v>
      </c>
      <c r="B162" t="s">
        <v>365</v>
      </c>
      <c r="C162" t="s">
        <v>46</v>
      </c>
      <c r="D162" t="e">
        <v>#N/A</v>
      </c>
    </row>
    <row r="163" spans="1:4" x14ac:dyDescent="0.3">
      <c r="A163" t="s">
        <v>366</v>
      </c>
      <c r="B163" t="s">
        <v>367</v>
      </c>
      <c r="C163" t="s">
        <v>46</v>
      </c>
      <c r="D163">
        <v>0.35139999999999999</v>
      </c>
    </row>
    <row r="164" spans="1:4" x14ac:dyDescent="0.3">
      <c r="A164" t="s">
        <v>368</v>
      </c>
      <c r="B164" t="s">
        <v>369</v>
      </c>
      <c r="C164" t="s">
        <v>46</v>
      </c>
      <c r="D164">
        <v>0.35139999999999999</v>
      </c>
    </row>
    <row r="165" spans="1:4" x14ac:dyDescent="0.3">
      <c r="A165" t="s">
        <v>370</v>
      </c>
      <c r="B165" t="s">
        <v>371</v>
      </c>
      <c r="C165" t="s">
        <v>46</v>
      </c>
      <c r="D165">
        <v>0.35139999999999999</v>
      </c>
    </row>
    <row r="166" spans="1:4" x14ac:dyDescent="0.3">
      <c r="A166" t="s">
        <v>372</v>
      </c>
      <c r="B166" t="s">
        <v>373</v>
      </c>
      <c r="C166" t="s">
        <v>46</v>
      </c>
      <c r="D166">
        <v>0.35139999999999999</v>
      </c>
    </row>
    <row r="167" spans="1:4" x14ac:dyDescent="0.3">
      <c r="A167" t="s">
        <v>374</v>
      </c>
      <c r="B167" t="s">
        <v>375</v>
      </c>
      <c r="C167" t="s">
        <v>46</v>
      </c>
      <c r="D167">
        <v>0.35139999999999999</v>
      </c>
    </row>
    <row r="168" spans="1:4" x14ac:dyDescent="0.3">
      <c r="A168" t="s">
        <v>376</v>
      </c>
      <c r="B168" t="s">
        <v>377</v>
      </c>
      <c r="C168" t="s">
        <v>46</v>
      </c>
      <c r="D168" t="e">
        <v>#N/A</v>
      </c>
    </row>
    <row r="169" spans="1:4" x14ac:dyDescent="0.3">
      <c r="A169" t="s">
        <v>378</v>
      </c>
      <c r="B169" t="s">
        <v>379</v>
      </c>
      <c r="C169" t="s">
        <v>46</v>
      </c>
      <c r="D169" t="e">
        <v>#N/A</v>
      </c>
    </row>
    <row r="170" spans="1:4" x14ac:dyDescent="0.3">
      <c r="A170" t="s">
        <v>380</v>
      </c>
      <c r="B170" t="s">
        <v>381</v>
      </c>
      <c r="C170" t="s">
        <v>46</v>
      </c>
      <c r="D170" t="e">
        <v>#N/A</v>
      </c>
    </row>
    <row r="171" spans="1:4" x14ac:dyDescent="0.3">
      <c r="A171" t="s">
        <v>382</v>
      </c>
      <c r="B171" t="s">
        <v>383</v>
      </c>
      <c r="C171" t="s">
        <v>46</v>
      </c>
      <c r="D171">
        <v>0.35139999999999999</v>
      </c>
    </row>
    <row r="172" spans="1:4" x14ac:dyDescent="0.3">
      <c r="A172" t="s">
        <v>384</v>
      </c>
      <c r="B172" t="s">
        <v>385</v>
      </c>
      <c r="C172" t="s">
        <v>46</v>
      </c>
      <c r="D172" t="e">
        <v>#N/A</v>
      </c>
    </row>
    <row r="173" spans="1:4" x14ac:dyDescent="0.3">
      <c r="A173" t="s">
        <v>386</v>
      </c>
      <c r="B173" t="s">
        <v>387</v>
      </c>
      <c r="C173" t="s">
        <v>46</v>
      </c>
      <c r="D173" t="e">
        <v>#N/A</v>
      </c>
    </row>
    <row r="174" spans="1:4" x14ac:dyDescent="0.3">
      <c r="A174" t="s">
        <v>388</v>
      </c>
      <c r="B174" t="s">
        <v>389</v>
      </c>
      <c r="C174" t="s">
        <v>46</v>
      </c>
      <c r="D174" t="e">
        <v>#N/A</v>
      </c>
    </row>
    <row r="175" spans="1:4" x14ac:dyDescent="0.3">
      <c r="A175" t="s">
        <v>390</v>
      </c>
      <c r="B175" t="s">
        <v>391</v>
      </c>
      <c r="C175" t="s">
        <v>46</v>
      </c>
      <c r="D175" t="e">
        <v>#N/A</v>
      </c>
    </row>
    <row r="176" spans="1:4" x14ac:dyDescent="0.3">
      <c r="A176" t="s">
        <v>392</v>
      </c>
      <c r="B176" t="s">
        <v>393</v>
      </c>
      <c r="C176" t="s">
        <v>46</v>
      </c>
      <c r="D176">
        <v>0.35139999999999999</v>
      </c>
    </row>
    <row r="177" spans="1:4" x14ac:dyDescent="0.3">
      <c r="A177" t="s">
        <v>394</v>
      </c>
      <c r="B177" t="s">
        <v>395</v>
      </c>
      <c r="C177" t="s">
        <v>46</v>
      </c>
      <c r="D177" t="e">
        <v>#N/A</v>
      </c>
    </row>
    <row r="178" spans="1:4" x14ac:dyDescent="0.3">
      <c r="A178" t="s">
        <v>396</v>
      </c>
      <c r="B178" t="s">
        <v>397</v>
      </c>
      <c r="C178" t="s">
        <v>46</v>
      </c>
      <c r="D178" t="e">
        <v>#N/A</v>
      </c>
    </row>
    <row r="179" spans="1:4" x14ac:dyDescent="0.3">
      <c r="A179" t="s">
        <v>398</v>
      </c>
      <c r="B179" t="s">
        <v>399</v>
      </c>
      <c r="C179" t="s">
        <v>46</v>
      </c>
      <c r="D179">
        <v>0.35139999999999999</v>
      </c>
    </row>
    <row r="180" spans="1:4" x14ac:dyDescent="0.3">
      <c r="A180" t="s">
        <v>400</v>
      </c>
      <c r="B180" t="s">
        <v>401</v>
      </c>
      <c r="C180" t="s">
        <v>46</v>
      </c>
      <c r="D180" t="e">
        <v>#N/A</v>
      </c>
    </row>
    <row r="181" spans="1:4" x14ac:dyDescent="0.3">
      <c r="A181" t="s">
        <v>402</v>
      </c>
      <c r="B181" t="s">
        <v>403</v>
      </c>
      <c r="C181" t="s">
        <v>46</v>
      </c>
      <c r="D181" t="e">
        <v>#N/A</v>
      </c>
    </row>
    <row r="182" spans="1:4" x14ac:dyDescent="0.3">
      <c r="A182" t="s">
        <v>404</v>
      </c>
      <c r="B182" t="s">
        <v>405</v>
      </c>
      <c r="C182" t="s">
        <v>46</v>
      </c>
      <c r="D182" t="e">
        <v>#N/A</v>
      </c>
    </row>
    <row r="183" spans="1:4" x14ac:dyDescent="0.3">
      <c r="A183" t="s">
        <v>406</v>
      </c>
      <c r="B183" t="s">
        <v>407</v>
      </c>
      <c r="C183" t="s">
        <v>46</v>
      </c>
      <c r="D183" t="e">
        <v>#N/A</v>
      </c>
    </row>
    <row r="184" spans="1:4" x14ac:dyDescent="0.3">
      <c r="A184" t="s">
        <v>408</v>
      </c>
      <c r="B184" t="s">
        <v>409</v>
      </c>
      <c r="C184" t="s">
        <v>46</v>
      </c>
      <c r="D184" t="e">
        <v>#N/A</v>
      </c>
    </row>
    <row r="185" spans="1:4" x14ac:dyDescent="0.3">
      <c r="A185" t="s">
        <v>410</v>
      </c>
      <c r="B185" t="s">
        <v>411</v>
      </c>
      <c r="C185" t="s">
        <v>46</v>
      </c>
      <c r="D185">
        <v>0.35139999999999999</v>
      </c>
    </row>
    <row r="186" spans="1:4" x14ac:dyDescent="0.3">
      <c r="A186" t="s">
        <v>412</v>
      </c>
      <c r="B186" t="s">
        <v>413</v>
      </c>
      <c r="C186" t="s">
        <v>46</v>
      </c>
      <c r="D186" t="e">
        <v>#N/A</v>
      </c>
    </row>
    <row r="187" spans="1:4" x14ac:dyDescent="0.3">
      <c r="A187" t="s">
        <v>414</v>
      </c>
      <c r="B187" t="s">
        <v>415</v>
      </c>
      <c r="C187" t="s">
        <v>46</v>
      </c>
      <c r="D187" t="e">
        <v>#N/A</v>
      </c>
    </row>
    <row r="188" spans="1:4" x14ac:dyDescent="0.3">
      <c r="A188" t="s">
        <v>416</v>
      </c>
      <c r="B188" t="s">
        <v>417</v>
      </c>
      <c r="C188" t="s">
        <v>46</v>
      </c>
      <c r="D188" t="e">
        <v>#N/A</v>
      </c>
    </row>
    <row r="189" spans="1:4" x14ac:dyDescent="0.3">
      <c r="A189" t="s">
        <v>418</v>
      </c>
      <c r="B189" t="s">
        <v>419</v>
      </c>
      <c r="C189" t="s">
        <v>46</v>
      </c>
      <c r="D189" t="e">
        <v>#N/A</v>
      </c>
    </row>
    <row r="190" spans="1:4" x14ac:dyDescent="0.3">
      <c r="A190" t="s">
        <v>420</v>
      </c>
      <c r="B190" t="s">
        <v>421</v>
      </c>
      <c r="C190" t="s">
        <v>46</v>
      </c>
      <c r="D190" t="e">
        <v>#N/A</v>
      </c>
    </row>
    <row r="191" spans="1:4" x14ac:dyDescent="0.3">
      <c r="A191" t="s">
        <v>422</v>
      </c>
      <c r="B191" t="s">
        <v>423</v>
      </c>
      <c r="C191" t="s">
        <v>46</v>
      </c>
      <c r="D191" t="e">
        <v>#N/A</v>
      </c>
    </row>
    <row r="192" spans="1:4" x14ac:dyDescent="0.3">
      <c r="A192" t="s">
        <v>424</v>
      </c>
      <c r="B192" t="s">
        <v>425</v>
      </c>
      <c r="C192" t="s">
        <v>46</v>
      </c>
      <c r="D192">
        <v>0.35139999999999999</v>
      </c>
    </row>
    <row r="193" spans="1:4" x14ac:dyDescent="0.3">
      <c r="A193" t="s">
        <v>426</v>
      </c>
      <c r="B193" t="s">
        <v>427</v>
      </c>
      <c r="C193" t="s">
        <v>46</v>
      </c>
      <c r="D193">
        <v>0.35139999999999999</v>
      </c>
    </row>
    <row r="194" spans="1:4" x14ac:dyDescent="0.3">
      <c r="A194" t="s">
        <v>428</v>
      </c>
      <c r="B194" t="s">
        <v>429</v>
      </c>
      <c r="C194" t="s">
        <v>46</v>
      </c>
      <c r="D194">
        <v>0.35139999999999999</v>
      </c>
    </row>
    <row r="195" spans="1:4" x14ac:dyDescent="0.3">
      <c r="A195" t="s">
        <v>430</v>
      </c>
      <c r="B195" t="s">
        <v>431</v>
      </c>
      <c r="C195" t="s">
        <v>46</v>
      </c>
      <c r="D195">
        <v>0.35139999999999999</v>
      </c>
    </row>
    <row r="196" spans="1:4" x14ac:dyDescent="0.3">
      <c r="A196" t="s">
        <v>432</v>
      </c>
      <c r="B196" t="s">
        <v>433</v>
      </c>
      <c r="C196" t="s">
        <v>46</v>
      </c>
      <c r="D196" t="e">
        <v>#N/A</v>
      </c>
    </row>
    <row r="197" spans="1:4" x14ac:dyDescent="0.3">
      <c r="A197" t="s">
        <v>434</v>
      </c>
      <c r="B197" t="s">
        <v>435</v>
      </c>
      <c r="C197" t="s">
        <v>46</v>
      </c>
      <c r="D197" t="e">
        <v>#N/A</v>
      </c>
    </row>
    <row r="198" spans="1:4" x14ac:dyDescent="0.3">
      <c r="A198" t="s">
        <v>436</v>
      </c>
      <c r="B198" t="s">
        <v>437</v>
      </c>
      <c r="C198" t="s">
        <v>46</v>
      </c>
      <c r="D198" t="e">
        <v>#N/A</v>
      </c>
    </row>
    <row r="199" spans="1:4" x14ac:dyDescent="0.3">
      <c r="A199" t="s">
        <v>438</v>
      </c>
      <c r="B199" t="s">
        <v>439</v>
      </c>
      <c r="C199" t="s">
        <v>46</v>
      </c>
      <c r="D199" t="e">
        <v>#N/A</v>
      </c>
    </row>
    <row r="200" spans="1:4" x14ac:dyDescent="0.3">
      <c r="A200" t="s">
        <v>440</v>
      </c>
      <c r="B200" t="s">
        <v>441</v>
      </c>
      <c r="C200" t="s">
        <v>46</v>
      </c>
      <c r="D200" t="e">
        <v>#N/A</v>
      </c>
    </row>
    <row r="201" spans="1:4" x14ac:dyDescent="0.3">
      <c r="A201" t="s">
        <v>442</v>
      </c>
      <c r="B201" t="s">
        <v>443</v>
      </c>
      <c r="C201" t="s">
        <v>46</v>
      </c>
      <c r="D201" t="e">
        <v>#N/A</v>
      </c>
    </row>
    <row r="202" spans="1:4" x14ac:dyDescent="0.3">
      <c r="A202" t="s">
        <v>444</v>
      </c>
      <c r="B202" t="s">
        <v>445</v>
      </c>
      <c r="C202" t="s">
        <v>46</v>
      </c>
      <c r="D202" t="e">
        <v>#N/A</v>
      </c>
    </row>
    <row r="203" spans="1:4" x14ac:dyDescent="0.3">
      <c r="A203" t="s">
        <v>446</v>
      </c>
      <c r="B203" t="s">
        <v>447</v>
      </c>
      <c r="C203" t="s">
        <v>46</v>
      </c>
      <c r="D203" t="e">
        <v>#N/A</v>
      </c>
    </row>
    <row r="204" spans="1:4" x14ac:dyDescent="0.3">
      <c r="A204" t="s">
        <v>448</v>
      </c>
      <c r="B204" t="s">
        <v>449</v>
      </c>
      <c r="C204" t="s">
        <v>46</v>
      </c>
      <c r="D204">
        <v>0.35139999999999999</v>
      </c>
    </row>
    <row r="205" spans="1:4" x14ac:dyDescent="0.3">
      <c r="A205" t="s">
        <v>450</v>
      </c>
      <c r="B205" t="s">
        <v>451</v>
      </c>
      <c r="C205" t="s">
        <v>46</v>
      </c>
      <c r="D205">
        <v>0.35139999999999999</v>
      </c>
    </row>
    <row r="206" spans="1:4" x14ac:dyDescent="0.3">
      <c r="A206" t="s">
        <v>452</v>
      </c>
      <c r="B206" t="s">
        <v>453</v>
      </c>
      <c r="C206" t="s">
        <v>46</v>
      </c>
      <c r="D206">
        <v>0.35139999999999999</v>
      </c>
    </row>
    <row r="207" spans="1:4" x14ac:dyDescent="0.3">
      <c r="A207" t="s">
        <v>454</v>
      </c>
      <c r="B207" t="s">
        <v>455</v>
      </c>
      <c r="C207" t="s">
        <v>46</v>
      </c>
      <c r="D207">
        <v>0.35139999999999999</v>
      </c>
    </row>
    <row r="208" spans="1:4" x14ac:dyDescent="0.3">
      <c r="A208" t="s">
        <v>456</v>
      </c>
      <c r="B208" t="s">
        <v>457</v>
      </c>
      <c r="C208" t="s">
        <v>46</v>
      </c>
      <c r="D208" t="e">
        <v>#N/A</v>
      </c>
    </row>
    <row r="209" spans="1:4" x14ac:dyDescent="0.3">
      <c r="A209" t="s">
        <v>458</v>
      </c>
      <c r="B209" t="s">
        <v>459</v>
      </c>
      <c r="C209" t="s">
        <v>46</v>
      </c>
      <c r="D209" t="e">
        <v>#N/A</v>
      </c>
    </row>
    <row r="210" spans="1:4" x14ac:dyDescent="0.3">
      <c r="A210" t="s">
        <v>460</v>
      </c>
      <c r="B210" t="s">
        <v>461</v>
      </c>
      <c r="C210" t="s">
        <v>46</v>
      </c>
      <c r="D210" t="e">
        <v>#N/A</v>
      </c>
    </row>
    <row r="211" spans="1:4" x14ac:dyDescent="0.3">
      <c r="A211" t="s">
        <v>462</v>
      </c>
      <c r="B211" t="s">
        <v>463</v>
      </c>
      <c r="C211" t="s">
        <v>46</v>
      </c>
      <c r="D211" t="e">
        <v>#N/A</v>
      </c>
    </row>
    <row r="212" spans="1:4" x14ac:dyDescent="0.3">
      <c r="A212" t="s">
        <v>464</v>
      </c>
      <c r="B212" t="s">
        <v>465</v>
      </c>
      <c r="C212" t="s">
        <v>46</v>
      </c>
      <c r="D212" t="e">
        <v>#N/A</v>
      </c>
    </row>
    <row r="213" spans="1:4" x14ac:dyDescent="0.3">
      <c r="A213" t="s">
        <v>466</v>
      </c>
      <c r="B213" t="s">
        <v>467</v>
      </c>
      <c r="C213" t="s">
        <v>46</v>
      </c>
      <c r="D213" t="e">
        <v>#N/A</v>
      </c>
    </row>
    <row r="214" spans="1:4" x14ac:dyDescent="0.3">
      <c r="A214" t="s">
        <v>468</v>
      </c>
      <c r="B214" t="s">
        <v>469</v>
      </c>
      <c r="C214" t="s">
        <v>470</v>
      </c>
      <c r="D214" t="e">
        <v>#N/A</v>
      </c>
    </row>
    <row r="215" spans="1:4" x14ac:dyDescent="0.3">
      <c r="A215" t="s">
        <v>471</v>
      </c>
      <c r="B215" t="s">
        <v>472</v>
      </c>
      <c r="C215" t="s">
        <v>46</v>
      </c>
      <c r="D215" t="e">
        <v>#N/A</v>
      </c>
    </row>
    <row r="216" spans="1:4" x14ac:dyDescent="0.3">
      <c r="A216" t="s">
        <v>473</v>
      </c>
      <c r="B216" t="s">
        <v>474</v>
      </c>
      <c r="C216" t="s">
        <v>46</v>
      </c>
      <c r="D216" t="e">
        <v>#N/A</v>
      </c>
    </row>
    <row r="217" spans="1:4" x14ac:dyDescent="0.3">
      <c r="A217" t="s">
        <v>475</v>
      </c>
      <c r="B217" t="s">
        <v>476</v>
      </c>
      <c r="C217" t="s">
        <v>46</v>
      </c>
      <c r="D217" t="e">
        <v>#N/A</v>
      </c>
    </row>
    <row r="218" spans="1:4" x14ac:dyDescent="0.3">
      <c r="A218" t="s">
        <v>477</v>
      </c>
      <c r="B218" t="s">
        <v>478</v>
      </c>
      <c r="C218" t="s">
        <v>46</v>
      </c>
      <c r="D218" t="e">
        <v>#N/A</v>
      </c>
    </row>
    <row r="219" spans="1:4" x14ac:dyDescent="0.3">
      <c r="A219" t="s">
        <v>479</v>
      </c>
      <c r="B219" t="s">
        <v>480</v>
      </c>
      <c r="C219" t="s">
        <v>46</v>
      </c>
      <c r="D219" t="e">
        <v>#N/A</v>
      </c>
    </row>
    <row r="220" spans="1:4" x14ac:dyDescent="0.3">
      <c r="A220" t="s">
        <v>481</v>
      </c>
      <c r="B220" t="s">
        <v>482</v>
      </c>
      <c r="C220" t="s">
        <v>46</v>
      </c>
      <c r="D220" t="e">
        <v>#N/A</v>
      </c>
    </row>
    <row r="221" spans="1:4" x14ac:dyDescent="0.3">
      <c r="A221" t="s">
        <v>483</v>
      </c>
      <c r="B221" t="s">
        <v>484</v>
      </c>
      <c r="C221" t="s">
        <v>46</v>
      </c>
      <c r="D221" t="e">
        <v>#N/A</v>
      </c>
    </row>
    <row r="222" spans="1:4" x14ac:dyDescent="0.3">
      <c r="A222" t="s">
        <v>485</v>
      </c>
      <c r="B222" t="s">
        <v>486</v>
      </c>
      <c r="C222" t="s">
        <v>46</v>
      </c>
      <c r="D222">
        <v>0.25</v>
      </c>
    </row>
    <row r="223" spans="1:4" x14ac:dyDescent="0.3">
      <c r="A223" t="s">
        <v>487</v>
      </c>
      <c r="B223" t="s">
        <v>488</v>
      </c>
      <c r="C223" t="s">
        <v>46</v>
      </c>
      <c r="D223" t="e">
        <v>#N/A</v>
      </c>
    </row>
    <row r="224" spans="1:4" x14ac:dyDescent="0.3">
      <c r="A224" t="s">
        <v>489</v>
      </c>
      <c r="B224" t="s">
        <v>490</v>
      </c>
      <c r="C224" t="s">
        <v>46</v>
      </c>
      <c r="D224" t="e">
        <v>#N/A</v>
      </c>
    </row>
    <row r="225" spans="1:4" x14ac:dyDescent="0.3">
      <c r="A225" t="s">
        <v>491</v>
      </c>
      <c r="B225" t="s">
        <v>492</v>
      </c>
      <c r="C225" t="s">
        <v>46</v>
      </c>
      <c r="D225" t="e">
        <v>#N/A</v>
      </c>
    </row>
    <row r="226" spans="1:4" x14ac:dyDescent="0.3">
      <c r="A226" t="s">
        <v>493</v>
      </c>
      <c r="B226" t="s">
        <v>494</v>
      </c>
      <c r="C226" t="s">
        <v>46</v>
      </c>
      <c r="D226">
        <v>0.25</v>
      </c>
    </row>
    <row r="227" spans="1:4" x14ac:dyDescent="0.3">
      <c r="A227" t="s">
        <v>495</v>
      </c>
      <c r="B227" t="s">
        <v>496</v>
      </c>
      <c r="C227" t="s">
        <v>46</v>
      </c>
      <c r="D227">
        <v>0.35139999999999999</v>
      </c>
    </row>
    <row r="228" spans="1:4" x14ac:dyDescent="0.3">
      <c r="A228" t="s">
        <v>497</v>
      </c>
      <c r="B228" t="s">
        <v>498</v>
      </c>
      <c r="C228" t="s">
        <v>46</v>
      </c>
      <c r="D228" t="e">
        <v>#N/A</v>
      </c>
    </row>
    <row r="229" spans="1:4" x14ac:dyDescent="0.3">
      <c r="A229" t="s">
        <v>499</v>
      </c>
      <c r="B229" t="s">
        <v>500</v>
      </c>
      <c r="C229" t="s">
        <v>46</v>
      </c>
      <c r="D229" t="e">
        <v>#N/A</v>
      </c>
    </row>
    <row r="230" spans="1:4" x14ac:dyDescent="0.3">
      <c r="A230" t="s">
        <v>501</v>
      </c>
      <c r="B230" t="s">
        <v>502</v>
      </c>
      <c r="C230" t="s">
        <v>46</v>
      </c>
      <c r="D230" t="e">
        <v>#N/A</v>
      </c>
    </row>
    <row r="231" spans="1:4" x14ac:dyDescent="0.3">
      <c r="A231" t="s">
        <v>503</v>
      </c>
      <c r="B231" t="s">
        <v>504</v>
      </c>
      <c r="C231" t="s">
        <v>46</v>
      </c>
      <c r="D231" t="e">
        <v>#N/A</v>
      </c>
    </row>
    <row r="232" spans="1:4" x14ac:dyDescent="0.3">
      <c r="A232" t="s">
        <v>505</v>
      </c>
      <c r="B232" t="s">
        <v>506</v>
      </c>
      <c r="C232" t="s">
        <v>46</v>
      </c>
      <c r="D232" t="e">
        <v>#N/A</v>
      </c>
    </row>
    <row r="233" spans="1:4" x14ac:dyDescent="0.3">
      <c r="A233" t="s">
        <v>507</v>
      </c>
      <c r="B233" t="s">
        <v>508</v>
      </c>
      <c r="C233" t="s">
        <v>46</v>
      </c>
      <c r="D233" t="e">
        <v>#N/A</v>
      </c>
    </row>
    <row r="234" spans="1:4" x14ac:dyDescent="0.3">
      <c r="A234" t="s">
        <v>509</v>
      </c>
      <c r="B234" t="s">
        <v>510</v>
      </c>
      <c r="C234" t="s">
        <v>46</v>
      </c>
      <c r="D234" t="e">
        <v>#N/A</v>
      </c>
    </row>
    <row r="235" spans="1:4" x14ac:dyDescent="0.3">
      <c r="A235" t="s">
        <v>511</v>
      </c>
      <c r="B235" t="s">
        <v>512</v>
      </c>
      <c r="C235" t="s">
        <v>46</v>
      </c>
      <c r="D235">
        <v>0.35139999999999999</v>
      </c>
    </row>
    <row r="236" spans="1:4" x14ac:dyDescent="0.3">
      <c r="A236" t="s">
        <v>513</v>
      </c>
      <c r="B236" t="s">
        <v>514</v>
      </c>
      <c r="C236" t="s">
        <v>46</v>
      </c>
      <c r="D236" t="e">
        <v>#N/A</v>
      </c>
    </row>
    <row r="237" spans="1:4" x14ac:dyDescent="0.3">
      <c r="A237" t="s">
        <v>515</v>
      </c>
      <c r="B237" t="s">
        <v>516</v>
      </c>
      <c r="C237" t="s">
        <v>46</v>
      </c>
      <c r="D237" t="e">
        <v>#N/A</v>
      </c>
    </row>
    <row r="238" spans="1:4" x14ac:dyDescent="0.3">
      <c r="A238" t="s">
        <v>517</v>
      </c>
      <c r="B238" t="s">
        <v>518</v>
      </c>
      <c r="C238" t="s">
        <v>46</v>
      </c>
      <c r="D238" t="e">
        <v>#N/A</v>
      </c>
    </row>
    <row r="239" spans="1:4" x14ac:dyDescent="0.3">
      <c r="A239" t="s">
        <v>519</v>
      </c>
      <c r="B239" t="s">
        <v>520</v>
      </c>
      <c r="C239" t="s">
        <v>46</v>
      </c>
      <c r="D239" t="e">
        <v>#N/A</v>
      </c>
    </row>
    <row r="240" spans="1:4" x14ac:dyDescent="0.3">
      <c r="A240" t="s">
        <v>521</v>
      </c>
      <c r="B240" t="s">
        <v>522</v>
      </c>
      <c r="C240" t="s">
        <v>46</v>
      </c>
      <c r="D240" t="e">
        <v>#N/A</v>
      </c>
    </row>
    <row r="241" spans="1:4" x14ac:dyDescent="0.3">
      <c r="A241" t="s">
        <v>523</v>
      </c>
      <c r="B241" t="s">
        <v>524</v>
      </c>
      <c r="C241" t="s">
        <v>46</v>
      </c>
      <c r="D241">
        <v>0.25</v>
      </c>
    </row>
    <row r="242" spans="1:4" x14ac:dyDescent="0.3">
      <c r="A242" t="s">
        <v>525</v>
      </c>
      <c r="B242" t="s">
        <v>526</v>
      </c>
      <c r="C242" t="s">
        <v>46</v>
      </c>
      <c r="D242" t="e">
        <v>#N/A</v>
      </c>
    </row>
    <row r="243" spans="1:4" x14ac:dyDescent="0.3">
      <c r="A243" t="s">
        <v>527</v>
      </c>
      <c r="B243" t="s">
        <v>528</v>
      </c>
      <c r="C243" t="s">
        <v>46</v>
      </c>
      <c r="D243" t="e">
        <v>#N/A</v>
      </c>
    </row>
    <row r="244" spans="1:4" x14ac:dyDescent="0.3">
      <c r="A244" t="s">
        <v>529</v>
      </c>
      <c r="B244" t="s">
        <v>530</v>
      </c>
      <c r="C244" t="s">
        <v>46</v>
      </c>
      <c r="D244" t="e">
        <v>#N/A</v>
      </c>
    </row>
    <row r="245" spans="1:4" x14ac:dyDescent="0.3">
      <c r="A245" t="s">
        <v>531</v>
      </c>
      <c r="B245" t="s">
        <v>532</v>
      </c>
      <c r="C245" t="s">
        <v>46</v>
      </c>
      <c r="D245" t="e">
        <v>#N/A</v>
      </c>
    </row>
    <row r="246" spans="1:4" x14ac:dyDescent="0.3">
      <c r="A246" t="s">
        <v>533</v>
      </c>
      <c r="B246" t="s">
        <v>534</v>
      </c>
      <c r="C246" t="s">
        <v>46</v>
      </c>
      <c r="D246" t="e">
        <v>#N/A</v>
      </c>
    </row>
    <row r="247" spans="1:4" x14ac:dyDescent="0.3">
      <c r="A247" t="s">
        <v>535</v>
      </c>
      <c r="B247" t="s">
        <v>536</v>
      </c>
      <c r="C247" t="s">
        <v>46</v>
      </c>
      <c r="D247" t="e">
        <v>#N/A</v>
      </c>
    </row>
    <row r="248" spans="1:4" x14ac:dyDescent="0.3">
      <c r="A248" t="s">
        <v>537</v>
      </c>
      <c r="B248" t="s">
        <v>538</v>
      </c>
      <c r="C248" t="s">
        <v>46</v>
      </c>
      <c r="D248">
        <v>0.35139999999999999</v>
      </c>
    </row>
    <row r="249" spans="1:4" x14ac:dyDescent="0.3">
      <c r="A249" t="s">
        <v>539</v>
      </c>
      <c r="B249" t="s">
        <v>540</v>
      </c>
      <c r="C249" t="s">
        <v>46</v>
      </c>
      <c r="D249" t="e">
        <v>#N/A</v>
      </c>
    </row>
    <row r="250" spans="1:4" x14ac:dyDescent="0.3">
      <c r="A250" t="s">
        <v>541</v>
      </c>
      <c r="B250" t="s">
        <v>542</v>
      </c>
      <c r="C250" t="s">
        <v>46</v>
      </c>
      <c r="D250" t="e">
        <v>#N/A</v>
      </c>
    </row>
    <row r="251" spans="1:4" x14ac:dyDescent="0.3">
      <c r="A251" t="s">
        <v>543</v>
      </c>
      <c r="B251" t="s">
        <v>544</v>
      </c>
      <c r="C251" t="s">
        <v>46</v>
      </c>
      <c r="D251" t="e">
        <v>#N/A</v>
      </c>
    </row>
    <row r="252" spans="1:4" x14ac:dyDescent="0.3">
      <c r="A252" t="s">
        <v>545</v>
      </c>
      <c r="B252" t="s">
        <v>546</v>
      </c>
      <c r="C252" t="s">
        <v>46</v>
      </c>
      <c r="D252" t="e">
        <v>#N/A</v>
      </c>
    </row>
    <row r="253" spans="1:4" x14ac:dyDescent="0.3">
      <c r="A253" t="s">
        <v>547</v>
      </c>
      <c r="B253" t="s">
        <v>548</v>
      </c>
      <c r="C253" t="s">
        <v>46</v>
      </c>
      <c r="D253">
        <v>4.1700000000000001E-2</v>
      </c>
    </row>
    <row r="254" spans="1:4" x14ac:dyDescent="0.3">
      <c r="A254" t="s">
        <v>549</v>
      </c>
      <c r="B254" t="s">
        <v>550</v>
      </c>
      <c r="C254" t="s">
        <v>46</v>
      </c>
      <c r="D254">
        <v>4.1700000000000001E-2</v>
      </c>
    </row>
    <row r="255" spans="1:4" x14ac:dyDescent="0.3">
      <c r="A255" t="s">
        <v>551</v>
      </c>
      <c r="B255" t="s">
        <v>552</v>
      </c>
      <c r="C255" t="s">
        <v>46</v>
      </c>
      <c r="D255">
        <v>0</v>
      </c>
    </row>
    <row r="256" spans="1:4" x14ac:dyDescent="0.3">
      <c r="A256" t="s">
        <v>553</v>
      </c>
      <c r="B256" t="s">
        <v>554</v>
      </c>
      <c r="C256" t="s">
        <v>46</v>
      </c>
      <c r="D256">
        <v>0</v>
      </c>
    </row>
    <row r="257" spans="1:4" x14ac:dyDescent="0.3">
      <c r="A257" t="s">
        <v>555</v>
      </c>
      <c r="B257" t="s">
        <v>556</v>
      </c>
      <c r="C257" t="s">
        <v>46</v>
      </c>
      <c r="D257">
        <v>0</v>
      </c>
    </row>
    <row r="258" spans="1:4" x14ac:dyDescent="0.3">
      <c r="A258" t="s">
        <v>557</v>
      </c>
      <c r="B258" t="s">
        <v>558</v>
      </c>
      <c r="C258" t="s">
        <v>46</v>
      </c>
      <c r="D258">
        <v>0</v>
      </c>
    </row>
    <row r="259" spans="1:4" x14ac:dyDescent="0.3">
      <c r="A259" t="s">
        <v>559</v>
      </c>
      <c r="B259" t="s">
        <v>560</v>
      </c>
      <c r="C259" t="s">
        <v>46</v>
      </c>
      <c r="D259">
        <v>0</v>
      </c>
    </row>
    <row r="260" spans="1:4" x14ac:dyDescent="0.3">
      <c r="A260" t="s">
        <v>561</v>
      </c>
      <c r="B260" t="s">
        <v>562</v>
      </c>
      <c r="C260" t="s">
        <v>46</v>
      </c>
      <c r="D260">
        <v>0.35139999999999999</v>
      </c>
    </row>
    <row r="261" spans="1:4" x14ac:dyDescent="0.3">
      <c r="A261" t="s">
        <v>563</v>
      </c>
      <c r="B261" t="s">
        <v>564</v>
      </c>
      <c r="C261" t="s">
        <v>46</v>
      </c>
      <c r="D261">
        <v>0.35139999999999999</v>
      </c>
    </row>
    <row r="262" spans="1:4" x14ac:dyDescent="0.3">
      <c r="A262" t="s">
        <v>565</v>
      </c>
      <c r="B262" t="s">
        <v>566</v>
      </c>
      <c r="C262" t="s">
        <v>46</v>
      </c>
      <c r="D262">
        <v>0.35139999999999999</v>
      </c>
    </row>
    <row r="263" spans="1:4" x14ac:dyDescent="0.3">
      <c r="A263" t="s">
        <v>567</v>
      </c>
      <c r="B263" t="s">
        <v>568</v>
      </c>
      <c r="C263" t="s">
        <v>46</v>
      </c>
      <c r="D263" t="e">
        <v>#N/A</v>
      </c>
    </row>
    <row r="264" spans="1:4" x14ac:dyDescent="0.3">
      <c r="A264" t="s">
        <v>569</v>
      </c>
      <c r="B264" t="s">
        <v>570</v>
      </c>
      <c r="C264" t="s">
        <v>46</v>
      </c>
      <c r="D264" t="e">
        <v>#N/A</v>
      </c>
    </row>
    <row r="265" spans="1:4" x14ac:dyDescent="0.3">
      <c r="A265" t="s">
        <v>571</v>
      </c>
      <c r="B265" t="s">
        <v>572</v>
      </c>
      <c r="C265" t="s">
        <v>46</v>
      </c>
      <c r="D265" t="e">
        <v>#N/A</v>
      </c>
    </row>
    <row r="266" spans="1:4" x14ac:dyDescent="0.3">
      <c r="A266" t="s">
        <v>573</v>
      </c>
      <c r="B266" t="s">
        <v>574</v>
      </c>
      <c r="C266" t="s">
        <v>46</v>
      </c>
      <c r="D266">
        <v>8.6999999999999994E-2</v>
      </c>
    </row>
    <row r="267" spans="1:4" x14ac:dyDescent="0.3">
      <c r="A267" t="s">
        <v>575</v>
      </c>
      <c r="B267" t="s">
        <v>576</v>
      </c>
      <c r="C267" t="s">
        <v>46</v>
      </c>
      <c r="D267">
        <v>8.6999999999999994E-2</v>
      </c>
    </row>
    <row r="268" spans="1:4" x14ac:dyDescent="0.3">
      <c r="A268" t="s">
        <v>577</v>
      </c>
      <c r="B268" t="s">
        <v>578</v>
      </c>
      <c r="C268" t="s">
        <v>46</v>
      </c>
      <c r="D268">
        <v>8.6999999999999994E-2</v>
      </c>
    </row>
    <row r="269" spans="1:4" x14ac:dyDescent="0.3">
      <c r="A269" t="s">
        <v>579</v>
      </c>
      <c r="B269" t="s">
        <v>580</v>
      </c>
      <c r="C269" t="s">
        <v>46</v>
      </c>
      <c r="D269">
        <v>8.6999999999999994E-2</v>
      </c>
    </row>
    <row r="270" spans="1:4" x14ac:dyDescent="0.3">
      <c r="A270" t="s">
        <v>581</v>
      </c>
      <c r="B270" t="s">
        <v>582</v>
      </c>
      <c r="C270" t="s">
        <v>46</v>
      </c>
      <c r="D270">
        <v>8.6999999999999994E-2</v>
      </c>
    </row>
    <row r="271" spans="1:4" x14ac:dyDescent="0.3">
      <c r="A271" t="s">
        <v>583</v>
      </c>
      <c r="B271" t="s">
        <v>584</v>
      </c>
      <c r="C271" t="s">
        <v>46</v>
      </c>
      <c r="D271" t="e">
        <v>#N/A</v>
      </c>
    </row>
    <row r="272" spans="1:4" x14ac:dyDescent="0.3">
      <c r="A272" t="s">
        <v>585</v>
      </c>
      <c r="B272" t="s">
        <v>586</v>
      </c>
      <c r="C272" t="s">
        <v>46</v>
      </c>
      <c r="D272">
        <v>8.6999999999999994E-2</v>
      </c>
    </row>
    <row r="273" spans="1:4" x14ac:dyDescent="0.3">
      <c r="A273" t="s">
        <v>587</v>
      </c>
      <c r="B273" t="s">
        <v>588</v>
      </c>
      <c r="C273" t="s">
        <v>46</v>
      </c>
      <c r="D273">
        <v>8.6999999999999994E-2</v>
      </c>
    </row>
    <row r="274" spans="1:4" x14ac:dyDescent="0.3">
      <c r="A274" t="s">
        <v>589</v>
      </c>
      <c r="B274" t="s">
        <v>590</v>
      </c>
      <c r="C274" t="s">
        <v>46</v>
      </c>
      <c r="D274">
        <v>8.6999999999999994E-2</v>
      </c>
    </row>
    <row r="275" spans="1:4" x14ac:dyDescent="0.3">
      <c r="A275" t="s">
        <v>591</v>
      </c>
      <c r="B275" t="s">
        <v>592</v>
      </c>
      <c r="C275" t="s">
        <v>46</v>
      </c>
      <c r="D275">
        <v>0.35139999999999999</v>
      </c>
    </row>
    <row r="276" spans="1:4" x14ac:dyDescent="0.3">
      <c r="A276" t="s">
        <v>593</v>
      </c>
      <c r="B276" t="s">
        <v>593</v>
      </c>
      <c r="C276" t="s">
        <v>46</v>
      </c>
      <c r="D276" t="e">
        <v>#N/A</v>
      </c>
    </row>
    <row r="277" spans="1:4" x14ac:dyDescent="0.3">
      <c r="A277" t="s">
        <v>594</v>
      </c>
      <c r="B277" t="s">
        <v>595</v>
      </c>
      <c r="C277" t="s">
        <v>46</v>
      </c>
      <c r="D277">
        <v>0</v>
      </c>
    </row>
    <row r="278" spans="1:4" x14ac:dyDescent="0.3">
      <c r="A278" t="s">
        <v>596</v>
      </c>
      <c r="B278" t="s">
        <v>597</v>
      </c>
      <c r="C278" t="s">
        <v>46</v>
      </c>
      <c r="D278">
        <v>0</v>
      </c>
    </row>
    <row r="279" spans="1:4" x14ac:dyDescent="0.3">
      <c r="A279" t="s">
        <v>598</v>
      </c>
      <c r="B279" t="s">
        <v>599</v>
      </c>
      <c r="C279" t="s">
        <v>46</v>
      </c>
      <c r="D279">
        <v>0</v>
      </c>
    </row>
    <row r="280" spans="1:4" x14ac:dyDescent="0.3">
      <c r="A280" t="s">
        <v>600</v>
      </c>
      <c r="B280" t="s">
        <v>601</v>
      </c>
      <c r="C280" t="s">
        <v>46</v>
      </c>
      <c r="D280">
        <v>0</v>
      </c>
    </row>
    <row r="281" spans="1:4" x14ac:dyDescent="0.3">
      <c r="A281" t="s">
        <v>602</v>
      </c>
      <c r="B281" t="s">
        <v>603</v>
      </c>
      <c r="C281" t="s">
        <v>46</v>
      </c>
      <c r="D281">
        <v>0</v>
      </c>
    </row>
    <row r="282" spans="1:4" x14ac:dyDescent="0.3">
      <c r="A282" t="s">
        <v>604</v>
      </c>
      <c r="B282" t="s">
        <v>605</v>
      </c>
      <c r="C282" t="s">
        <v>46</v>
      </c>
      <c r="D282">
        <v>0.35139999999999999</v>
      </c>
    </row>
    <row r="283" spans="1:4" x14ac:dyDescent="0.3">
      <c r="A283" t="s">
        <v>606</v>
      </c>
      <c r="B283" t="s">
        <v>607</v>
      </c>
      <c r="C283" t="s">
        <v>46</v>
      </c>
      <c r="D283" t="e">
        <v>#N/A</v>
      </c>
    </row>
    <row r="284" spans="1:4" x14ac:dyDescent="0.3">
      <c r="A284" t="s">
        <v>608</v>
      </c>
      <c r="B284" t="s">
        <v>609</v>
      </c>
      <c r="C284" t="s">
        <v>46</v>
      </c>
      <c r="D284" t="e">
        <v>#N/A</v>
      </c>
    </row>
    <row r="285" spans="1:4" x14ac:dyDescent="0.3">
      <c r="A285" t="s">
        <v>610</v>
      </c>
      <c r="B285" t="s">
        <v>611</v>
      </c>
      <c r="C285" t="s">
        <v>46</v>
      </c>
      <c r="D285" t="e">
        <v>#N/A</v>
      </c>
    </row>
    <row r="286" spans="1:4" x14ac:dyDescent="0.3">
      <c r="A286" t="s">
        <v>612</v>
      </c>
      <c r="B286" t="s">
        <v>613</v>
      </c>
      <c r="C286" t="s">
        <v>46</v>
      </c>
      <c r="D286" t="e">
        <v>#N/A</v>
      </c>
    </row>
    <row r="287" spans="1:4" x14ac:dyDescent="0.3">
      <c r="A287" t="s">
        <v>614</v>
      </c>
      <c r="B287" t="s">
        <v>615</v>
      </c>
      <c r="C287" t="s">
        <v>46</v>
      </c>
      <c r="D287" t="e">
        <v>#N/A</v>
      </c>
    </row>
    <row r="288" spans="1:4" x14ac:dyDescent="0.3">
      <c r="A288" t="s">
        <v>616</v>
      </c>
      <c r="B288" t="s">
        <v>617</v>
      </c>
      <c r="C288" t="s">
        <v>46</v>
      </c>
      <c r="D288" t="e">
        <v>#N/A</v>
      </c>
    </row>
    <row r="289" spans="1:4" x14ac:dyDescent="0.3">
      <c r="A289" t="s">
        <v>618</v>
      </c>
      <c r="B289" t="s">
        <v>619</v>
      </c>
      <c r="C289" t="s">
        <v>46</v>
      </c>
      <c r="D289" t="e">
        <v>#N/A</v>
      </c>
    </row>
    <row r="290" spans="1:4" x14ac:dyDescent="0.3">
      <c r="A290" t="s">
        <v>620</v>
      </c>
      <c r="B290" t="s">
        <v>621</v>
      </c>
      <c r="C290" t="s">
        <v>46</v>
      </c>
      <c r="D290" t="e">
        <v>#N/A</v>
      </c>
    </row>
    <row r="291" spans="1:4" x14ac:dyDescent="0.3">
      <c r="A291" t="s">
        <v>622</v>
      </c>
      <c r="B291" t="s">
        <v>623</v>
      </c>
      <c r="C291" t="s">
        <v>46</v>
      </c>
      <c r="D291" t="e">
        <v>#N/A</v>
      </c>
    </row>
    <row r="292" spans="1:4" x14ac:dyDescent="0.3">
      <c r="A292" t="s">
        <v>624</v>
      </c>
      <c r="B292" t="s">
        <v>625</v>
      </c>
      <c r="C292" t="s">
        <v>46</v>
      </c>
      <c r="D292" t="e">
        <v>#N/A</v>
      </c>
    </row>
    <row r="293" spans="1:4" x14ac:dyDescent="0.3">
      <c r="A293" t="s">
        <v>626</v>
      </c>
      <c r="B293" t="s">
        <v>627</v>
      </c>
      <c r="C293" t="s">
        <v>46</v>
      </c>
      <c r="D293">
        <v>0.35139999999999999</v>
      </c>
    </row>
    <row r="294" spans="1:4" x14ac:dyDescent="0.3">
      <c r="A294" t="s">
        <v>628</v>
      </c>
      <c r="B294" t="s">
        <v>629</v>
      </c>
      <c r="C294" t="s">
        <v>46</v>
      </c>
      <c r="D294">
        <v>0.35139999999999999</v>
      </c>
    </row>
    <row r="295" spans="1:4" x14ac:dyDescent="0.3">
      <c r="A295" t="s">
        <v>630</v>
      </c>
      <c r="B295" t="s">
        <v>631</v>
      </c>
      <c r="C295" t="s">
        <v>46</v>
      </c>
      <c r="D295">
        <v>0.35139999999999999</v>
      </c>
    </row>
    <row r="296" spans="1:4" x14ac:dyDescent="0.3">
      <c r="A296" t="s">
        <v>632</v>
      </c>
      <c r="B296" t="s">
        <v>633</v>
      </c>
      <c r="C296" t="s">
        <v>46</v>
      </c>
      <c r="D296" t="e">
        <v>#N/A</v>
      </c>
    </row>
    <row r="297" spans="1:4" x14ac:dyDescent="0.3">
      <c r="A297" t="s">
        <v>634</v>
      </c>
      <c r="B297" t="s">
        <v>635</v>
      </c>
      <c r="C297" t="s">
        <v>46</v>
      </c>
      <c r="D297" t="e">
        <v>#N/A</v>
      </c>
    </row>
    <row r="298" spans="1:4" x14ac:dyDescent="0.3">
      <c r="A298" t="s">
        <v>636</v>
      </c>
      <c r="B298" t="s">
        <v>637</v>
      </c>
      <c r="C298" t="s">
        <v>46</v>
      </c>
      <c r="D298" t="e">
        <v>#N/A</v>
      </c>
    </row>
    <row r="299" spans="1:4" x14ac:dyDescent="0.3">
      <c r="A299" t="s">
        <v>638</v>
      </c>
      <c r="B299" t="s">
        <v>639</v>
      </c>
      <c r="C299" t="s">
        <v>46</v>
      </c>
      <c r="D299" t="e">
        <v>#N/A</v>
      </c>
    </row>
    <row r="300" spans="1:4" x14ac:dyDescent="0.3">
      <c r="A300" t="s">
        <v>640</v>
      </c>
      <c r="B300" t="s">
        <v>641</v>
      </c>
      <c r="C300" t="s">
        <v>46</v>
      </c>
      <c r="D300" t="e">
        <v>#N/A</v>
      </c>
    </row>
    <row r="301" spans="1:4" x14ac:dyDescent="0.3">
      <c r="A301" t="s">
        <v>642</v>
      </c>
      <c r="B301" t="s">
        <v>643</v>
      </c>
      <c r="C301" t="s">
        <v>46</v>
      </c>
      <c r="D301" t="e">
        <v>#N/A</v>
      </c>
    </row>
    <row r="302" spans="1:4" x14ac:dyDescent="0.3">
      <c r="A302" t="s">
        <v>644</v>
      </c>
      <c r="B302" t="s">
        <v>645</v>
      </c>
      <c r="C302" t="s">
        <v>46</v>
      </c>
      <c r="D302" t="e">
        <v>#N/A</v>
      </c>
    </row>
    <row r="303" spans="1:4" x14ac:dyDescent="0.3">
      <c r="A303" t="s">
        <v>646</v>
      </c>
      <c r="B303" t="s">
        <v>647</v>
      </c>
      <c r="C303" t="s">
        <v>46</v>
      </c>
      <c r="D303">
        <v>4.1700000000000001E-2</v>
      </c>
    </row>
    <row r="304" spans="1:4" x14ac:dyDescent="0.3">
      <c r="A304" t="s">
        <v>648</v>
      </c>
      <c r="B304" t="s">
        <v>649</v>
      </c>
      <c r="C304" t="s">
        <v>46</v>
      </c>
      <c r="D304">
        <v>4.1700000000000001E-2</v>
      </c>
    </row>
    <row r="305" spans="1:4" x14ac:dyDescent="0.3">
      <c r="A305" t="s">
        <v>650</v>
      </c>
      <c r="B305" t="s">
        <v>651</v>
      </c>
      <c r="C305" t="s">
        <v>46</v>
      </c>
      <c r="D305">
        <v>4.1700000000000001E-2</v>
      </c>
    </row>
    <row r="306" spans="1:4" x14ac:dyDescent="0.3">
      <c r="A306" t="s">
        <v>652</v>
      </c>
      <c r="B306" t="s">
        <v>653</v>
      </c>
      <c r="C306" t="s">
        <v>46</v>
      </c>
      <c r="D306">
        <v>4.1700000000000001E-2</v>
      </c>
    </row>
    <row r="307" spans="1:4" x14ac:dyDescent="0.3">
      <c r="A307" t="s">
        <v>654</v>
      </c>
      <c r="B307" t="s">
        <v>655</v>
      </c>
      <c r="C307" t="s">
        <v>46</v>
      </c>
      <c r="D307">
        <v>8.6999999999999994E-2</v>
      </c>
    </row>
    <row r="308" spans="1:4" x14ac:dyDescent="0.3">
      <c r="A308" t="s">
        <v>656</v>
      </c>
      <c r="B308" t="s">
        <v>657</v>
      </c>
      <c r="C308" t="s">
        <v>46</v>
      </c>
      <c r="D308">
        <v>8.6999999999999994E-2</v>
      </c>
    </row>
    <row r="309" spans="1:4" x14ac:dyDescent="0.3">
      <c r="A309" t="s">
        <v>658</v>
      </c>
      <c r="B309" t="s">
        <v>659</v>
      </c>
      <c r="C309" t="s">
        <v>46</v>
      </c>
      <c r="D309" t="e">
        <v>#N/A</v>
      </c>
    </row>
    <row r="310" spans="1:4" x14ac:dyDescent="0.3">
      <c r="A310" t="s">
        <v>660</v>
      </c>
      <c r="B310" t="s">
        <v>661</v>
      </c>
      <c r="C310" t="s">
        <v>46</v>
      </c>
      <c r="D310" t="e">
        <v>#N/A</v>
      </c>
    </row>
    <row r="311" spans="1:4" x14ac:dyDescent="0.3">
      <c r="A311" t="s">
        <v>662</v>
      </c>
      <c r="B311" t="s">
        <v>663</v>
      </c>
      <c r="C311" t="s">
        <v>46</v>
      </c>
      <c r="D311" t="e">
        <v>#N/A</v>
      </c>
    </row>
    <row r="312" spans="1:4" x14ac:dyDescent="0.3">
      <c r="A312" t="s">
        <v>664</v>
      </c>
      <c r="B312" t="s">
        <v>665</v>
      </c>
      <c r="C312" t="s">
        <v>46</v>
      </c>
      <c r="D312" t="e">
        <v>#N/A</v>
      </c>
    </row>
    <row r="313" spans="1:4" x14ac:dyDescent="0.3">
      <c r="A313" t="s">
        <v>666</v>
      </c>
      <c r="B313" t="s">
        <v>667</v>
      </c>
      <c r="C313" t="s">
        <v>46</v>
      </c>
      <c r="D313" t="e">
        <v>#N/A</v>
      </c>
    </row>
    <row r="314" spans="1:4" x14ac:dyDescent="0.3">
      <c r="A314" t="s">
        <v>668</v>
      </c>
      <c r="B314" t="s">
        <v>669</v>
      </c>
      <c r="C314" t="s">
        <v>46</v>
      </c>
      <c r="D314">
        <v>8.6999999999999994E-2</v>
      </c>
    </row>
    <row r="315" spans="1:4" x14ac:dyDescent="0.3">
      <c r="A315" t="s">
        <v>670</v>
      </c>
      <c r="B315" t="s">
        <v>671</v>
      </c>
      <c r="C315" t="s">
        <v>46</v>
      </c>
      <c r="D315">
        <v>8.6999999999999994E-2</v>
      </c>
    </row>
    <row r="316" spans="1:4" x14ac:dyDescent="0.3">
      <c r="A316" t="s">
        <v>672</v>
      </c>
      <c r="B316" t="s">
        <v>673</v>
      </c>
      <c r="C316" t="s">
        <v>46</v>
      </c>
      <c r="D316">
        <v>8.6999999999999994E-2</v>
      </c>
    </row>
    <row r="317" spans="1:4" x14ac:dyDescent="0.3">
      <c r="A317" t="s">
        <v>674</v>
      </c>
      <c r="B317" t="s">
        <v>675</v>
      </c>
      <c r="C317" t="s">
        <v>46</v>
      </c>
      <c r="D317">
        <v>8.6999999999999994E-2</v>
      </c>
    </row>
    <row r="318" spans="1:4" x14ac:dyDescent="0.3">
      <c r="A318" t="s">
        <v>676</v>
      </c>
      <c r="B318" t="s">
        <v>677</v>
      </c>
      <c r="C318" t="s">
        <v>46</v>
      </c>
      <c r="D318">
        <v>8.6999999999999994E-2</v>
      </c>
    </row>
    <row r="319" spans="1:4" x14ac:dyDescent="0.3">
      <c r="A319" t="s">
        <v>678</v>
      </c>
      <c r="B319" t="s">
        <v>679</v>
      </c>
      <c r="C319" t="s">
        <v>46</v>
      </c>
      <c r="D319">
        <v>8.6999999999999994E-2</v>
      </c>
    </row>
    <row r="320" spans="1:4" x14ac:dyDescent="0.3">
      <c r="A320" t="s">
        <v>680</v>
      </c>
      <c r="B320" t="s">
        <v>681</v>
      </c>
      <c r="C320" t="s">
        <v>46</v>
      </c>
      <c r="D320">
        <v>8.6999999999999994E-2</v>
      </c>
    </row>
    <row r="321" spans="1:4" x14ac:dyDescent="0.3">
      <c r="A321" t="s">
        <v>682</v>
      </c>
      <c r="B321" t="s">
        <v>683</v>
      </c>
      <c r="C321" t="s">
        <v>46</v>
      </c>
      <c r="D321">
        <v>8.6999999999999994E-2</v>
      </c>
    </row>
    <row r="322" spans="1:4" x14ac:dyDescent="0.3">
      <c r="A322" t="s">
        <v>684</v>
      </c>
      <c r="B322" t="s">
        <v>685</v>
      </c>
      <c r="C322" t="s">
        <v>46</v>
      </c>
      <c r="D322">
        <v>8.6999999999999994E-2</v>
      </c>
    </row>
    <row r="323" spans="1:4" x14ac:dyDescent="0.3">
      <c r="A323" t="s">
        <v>686</v>
      </c>
      <c r="B323" t="s">
        <v>687</v>
      </c>
      <c r="C323" t="s">
        <v>46</v>
      </c>
      <c r="D323" t="e">
        <v>#N/A</v>
      </c>
    </row>
    <row r="324" spans="1:4" x14ac:dyDescent="0.3">
      <c r="A324" t="s">
        <v>688</v>
      </c>
      <c r="B324" t="s">
        <v>689</v>
      </c>
      <c r="C324" t="s">
        <v>46</v>
      </c>
      <c r="D324">
        <v>0</v>
      </c>
    </row>
    <row r="325" spans="1:4" x14ac:dyDescent="0.3">
      <c r="A325" t="s">
        <v>690</v>
      </c>
      <c r="B325" t="s">
        <v>691</v>
      </c>
      <c r="C325" t="s">
        <v>46</v>
      </c>
      <c r="D325" t="e">
        <v>#N/A</v>
      </c>
    </row>
    <row r="326" spans="1:4" x14ac:dyDescent="0.3">
      <c r="A326" t="s">
        <v>692</v>
      </c>
      <c r="B326" t="s">
        <v>693</v>
      </c>
      <c r="C326" t="s">
        <v>46</v>
      </c>
      <c r="D326" t="e">
        <v>#N/A</v>
      </c>
    </row>
    <row r="327" spans="1:4" x14ac:dyDescent="0.3">
      <c r="A327" t="s">
        <v>694</v>
      </c>
      <c r="B327" t="s">
        <v>695</v>
      </c>
      <c r="C327" t="s">
        <v>46</v>
      </c>
      <c r="D327" t="e">
        <v>#N/A</v>
      </c>
    </row>
    <row r="328" spans="1:4" x14ac:dyDescent="0.3">
      <c r="A328" t="s">
        <v>696</v>
      </c>
      <c r="B328" t="s">
        <v>697</v>
      </c>
      <c r="C328" t="s">
        <v>46</v>
      </c>
      <c r="D328">
        <v>0.35139999999999999</v>
      </c>
    </row>
    <row r="329" spans="1:4" x14ac:dyDescent="0.3">
      <c r="A329" t="s">
        <v>698</v>
      </c>
      <c r="B329" t="s">
        <v>699</v>
      </c>
      <c r="C329" t="s">
        <v>46</v>
      </c>
      <c r="D329">
        <v>0.35139999999999999</v>
      </c>
    </row>
    <row r="330" spans="1:4" x14ac:dyDescent="0.3">
      <c r="A330" t="s">
        <v>700</v>
      </c>
      <c r="B330" t="s">
        <v>701</v>
      </c>
      <c r="C330" t="s">
        <v>46</v>
      </c>
      <c r="D330" t="e">
        <v>#N/A</v>
      </c>
    </row>
    <row r="331" spans="1:4" x14ac:dyDescent="0.3">
      <c r="A331" t="s">
        <v>702</v>
      </c>
      <c r="B331" t="s">
        <v>703</v>
      </c>
      <c r="C331" t="s">
        <v>46</v>
      </c>
      <c r="D331" t="e">
        <v>#N/A</v>
      </c>
    </row>
    <row r="332" spans="1:4" x14ac:dyDescent="0.3">
      <c r="A332" t="s">
        <v>704</v>
      </c>
      <c r="B332" t="s">
        <v>705</v>
      </c>
      <c r="C332" t="s">
        <v>46</v>
      </c>
      <c r="D332" t="e">
        <v>#N/A</v>
      </c>
    </row>
    <row r="333" spans="1:4" x14ac:dyDescent="0.3">
      <c r="A333" t="s">
        <v>706</v>
      </c>
      <c r="B333" t="s">
        <v>707</v>
      </c>
      <c r="C333" t="s">
        <v>46</v>
      </c>
      <c r="D333" t="e">
        <v>#N/A</v>
      </c>
    </row>
    <row r="334" spans="1:4" x14ac:dyDescent="0.3">
      <c r="A334" t="s">
        <v>708</v>
      </c>
      <c r="B334" t="s">
        <v>709</v>
      </c>
      <c r="C334" t="s">
        <v>46</v>
      </c>
      <c r="D334" t="e">
        <v>#N/A</v>
      </c>
    </row>
    <row r="335" spans="1:4" x14ac:dyDescent="0.3">
      <c r="A335" t="s">
        <v>710</v>
      </c>
      <c r="B335" t="s">
        <v>711</v>
      </c>
      <c r="C335" t="s">
        <v>46</v>
      </c>
      <c r="D335" t="e">
        <v>#N/A</v>
      </c>
    </row>
    <row r="336" spans="1:4" x14ac:dyDescent="0.3">
      <c r="A336" t="s">
        <v>712</v>
      </c>
      <c r="B336" t="s">
        <v>713</v>
      </c>
      <c r="C336" t="s">
        <v>46</v>
      </c>
      <c r="D336" t="e">
        <v>#N/A</v>
      </c>
    </row>
    <row r="337" spans="1:4" x14ac:dyDescent="0.3">
      <c r="A337" t="s">
        <v>714</v>
      </c>
      <c r="B337" t="s">
        <v>715</v>
      </c>
      <c r="C337" t="s">
        <v>46</v>
      </c>
      <c r="D337" t="e">
        <v>#N/A</v>
      </c>
    </row>
    <row r="338" spans="1:4" x14ac:dyDescent="0.3">
      <c r="A338" t="s">
        <v>716</v>
      </c>
      <c r="B338" t="s">
        <v>717</v>
      </c>
      <c r="C338" t="s">
        <v>46</v>
      </c>
      <c r="D338">
        <v>8.6999999999999994E-2</v>
      </c>
    </row>
    <row r="339" spans="1:4" x14ac:dyDescent="0.3">
      <c r="A339" t="s">
        <v>718</v>
      </c>
      <c r="B339" t="s">
        <v>719</v>
      </c>
      <c r="C339" t="s">
        <v>46</v>
      </c>
      <c r="D339">
        <v>8.6999999999999994E-2</v>
      </c>
    </row>
    <row r="340" spans="1:4" x14ac:dyDescent="0.3">
      <c r="A340" t="s">
        <v>720</v>
      </c>
      <c r="B340" t="s">
        <v>721</v>
      </c>
      <c r="C340" t="s">
        <v>46</v>
      </c>
      <c r="D340">
        <v>8.6999999999999994E-2</v>
      </c>
    </row>
    <row r="341" spans="1:4" x14ac:dyDescent="0.3">
      <c r="A341" t="s">
        <v>722</v>
      </c>
      <c r="B341" t="s">
        <v>723</v>
      </c>
      <c r="C341" t="s">
        <v>46</v>
      </c>
      <c r="D341">
        <v>8.6999999999999994E-2</v>
      </c>
    </row>
    <row r="342" spans="1:4" x14ac:dyDescent="0.3">
      <c r="A342" t="s">
        <v>724</v>
      </c>
      <c r="B342" t="s">
        <v>725</v>
      </c>
      <c r="C342" t="s">
        <v>46</v>
      </c>
      <c r="D342">
        <v>8.6999999999999994E-2</v>
      </c>
    </row>
    <row r="343" spans="1:4" x14ac:dyDescent="0.3">
      <c r="A343" t="s">
        <v>726</v>
      </c>
      <c r="B343" t="s">
        <v>727</v>
      </c>
      <c r="C343" t="s">
        <v>46</v>
      </c>
      <c r="D343">
        <v>8.6999999999999994E-2</v>
      </c>
    </row>
    <row r="344" spans="1:4" x14ac:dyDescent="0.3">
      <c r="A344" t="s">
        <v>728</v>
      </c>
      <c r="B344" t="s">
        <v>729</v>
      </c>
      <c r="C344" t="s">
        <v>46</v>
      </c>
      <c r="D344">
        <v>8.6999999999999994E-2</v>
      </c>
    </row>
    <row r="345" spans="1:4" x14ac:dyDescent="0.3">
      <c r="A345" t="s">
        <v>730</v>
      </c>
      <c r="B345" t="s">
        <v>731</v>
      </c>
      <c r="C345" t="s">
        <v>46</v>
      </c>
      <c r="D345">
        <v>8.6999999999999994E-2</v>
      </c>
    </row>
    <row r="346" spans="1:4" x14ac:dyDescent="0.3">
      <c r="A346" t="s">
        <v>732</v>
      </c>
      <c r="B346" t="s">
        <v>733</v>
      </c>
      <c r="C346" t="s">
        <v>46</v>
      </c>
      <c r="D346">
        <v>8.6999999999999994E-2</v>
      </c>
    </row>
    <row r="347" spans="1:4" x14ac:dyDescent="0.3">
      <c r="A347" t="s">
        <v>734</v>
      </c>
      <c r="B347" t="s">
        <v>735</v>
      </c>
      <c r="C347" t="s">
        <v>46</v>
      </c>
      <c r="D347">
        <v>8.6999999999999994E-2</v>
      </c>
    </row>
    <row r="348" spans="1:4" x14ac:dyDescent="0.3">
      <c r="A348" t="s">
        <v>736</v>
      </c>
      <c r="B348" t="s">
        <v>737</v>
      </c>
      <c r="C348" t="s">
        <v>46</v>
      </c>
      <c r="D348">
        <v>8.6999999999999994E-2</v>
      </c>
    </row>
    <row r="349" spans="1:4" x14ac:dyDescent="0.3">
      <c r="A349" t="s">
        <v>738</v>
      </c>
      <c r="B349" t="s">
        <v>739</v>
      </c>
      <c r="C349" t="s">
        <v>46</v>
      </c>
      <c r="D349">
        <v>8.6999999999999994E-2</v>
      </c>
    </row>
    <row r="350" spans="1:4" x14ac:dyDescent="0.3">
      <c r="A350" t="s">
        <v>740</v>
      </c>
      <c r="B350" t="s">
        <v>741</v>
      </c>
      <c r="C350" t="s">
        <v>46</v>
      </c>
      <c r="D350">
        <v>8.6999999999999994E-2</v>
      </c>
    </row>
    <row r="351" spans="1:4" x14ac:dyDescent="0.3">
      <c r="A351" t="s">
        <v>742</v>
      </c>
      <c r="B351" t="s">
        <v>743</v>
      </c>
      <c r="C351" t="s">
        <v>46</v>
      </c>
      <c r="D351">
        <v>8.6999999999999994E-2</v>
      </c>
    </row>
    <row r="352" spans="1:4" x14ac:dyDescent="0.3">
      <c r="A352" t="s">
        <v>744</v>
      </c>
      <c r="B352" t="s">
        <v>745</v>
      </c>
      <c r="C352" t="s">
        <v>46</v>
      </c>
      <c r="D352">
        <v>8.6999999999999994E-2</v>
      </c>
    </row>
    <row r="353" spans="1:4" x14ac:dyDescent="0.3">
      <c r="A353" t="s">
        <v>746</v>
      </c>
      <c r="B353" t="s">
        <v>747</v>
      </c>
      <c r="C353" t="s">
        <v>46</v>
      </c>
      <c r="D353">
        <v>8.6999999999999994E-2</v>
      </c>
    </row>
    <row r="354" spans="1:4" x14ac:dyDescent="0.3">
      <c r="A354" t="s">
        <v>748</v>
      </c>
      <c r="B354" t="s">
        <v>749</v>
      </c>
      <c r="C354" t="s">
        <v>46</v>
      </c>
      <c r="D354">
        <v>8.6999999999999994E-2</v>
      </c>
    </row>
    <row r="355" spans="1:4" x14ac:dyDescent="0.3">
      <c r="A355" t="s">
        <v>750</v>
      </c>
      <c r="B355" t="s">
        <v>751</v>
      </c>
      <c r="C355" t="s">
        <v>46</v>
      </c>
      <c r="D355">
        <v>8.6999999999999994E-2</v>
      </c>
    </row>
    <row r="356" spans="1:4" x14ac:dyDescent="0.3">
      <c r="A356" t="s">
        <v>752</v>
      </c>
      <c r="B356" t="s">
        <v>753</v>
      </c>
      <c r="C356" t="s">
        <v>46</v>
      </c>
      <c r="D356">
        <v>8.6999999999999994E-2</v>
      </c>
    </row>
    <row r="357" spans="1:4" x14ac:dyDescent="0.3">
      <c r="A357" t="s">
        <v>754</v>
      </c>
      <c r="B357" t="s">
        <v>755</v>
      </c>
      <c r="C357" t="s">
        <v>46</v>
      </c>
      <c r="D357">
        <v>8.6999999999999994E-2</v>
      </c>
    </row>
    <row r="358" spans="1:4" x14ac:dyDescent="0.3">
      <c r="A358" t="s">
        <v>756</v>
      </c>
      <c r="B358" t="s">
        <v>757</v>
      </c>
      <c r="C358" t="s">
        <v>46</v>
      </c>
      <c r="D358">
        <v>8.6999999999999994E-2</v>
      </c>
    </row>
    <row r="359" spans="1:4" x14ac:dyDescent="0.3">
      <c r="A359" t="s">
        <v>758</v>
      </c>
      <c r="B359" t="s">
        <v>759</v>
      </c>
      <c r="C359" t="s">
        <v>46</v>
      </c>
      <c r="D359">
        <v>8.6999999999999994E-2</v>
      </c>
    </row>
    <row r="360" spans="1:4" x14ac:dyDescent="0.3">
      <c r="A360" t="s">
        <v>760</v>
      </c>
      <c r="B360" t="s">
        <v>761</v>
      </c>
      <c r="C360" t="s">
        <v>46</v>
      </c>
      <c r="D360">
        <v>0</v>
      </c>
    </row>
    <row r="361" spans="1:4" x14ac:dyDescent="0.3">
      <c r="A361" t="s">
        <v>762</v>
      </c>
      <c r="B361" t="s">
        <v>763</v>
      </c>
      <c r="C361" t="s">
        <v>46</v>
      </c>
      <c r="D361">
        <v>0</v>
      </c>
    </row>
    <row r="362" spans="1:4" x14ac:dyDescent="0.3">
      <c r="A362" t="s">
        <v>764</v>
      </c>
      <c r="B362" t="s">
        <v>765</v>
      </c>
      <c r="C362" t="s">
        <v>46</v>
      </c>
      <c r="D362">
        <v>0</v>
      </c>
    </row>
    <row r="363" spans="1:4" x14ac:dyDescent="0.3">
      <c r="A363" t="s">
        <v>766</v>
      </c>
      <c r="B363" t="s">
        <v>767</v>
      </c>
      <c r="C363" t="s">
        <v>46</v>
      </c>
      <c r="D363">
        <v>0</v>
      </c>
    </row>
    <row r="364" spans="1:4" x14ac:dyDescent="0.3">
      <c r="A364" t="s">
        <v>768</v>
      </c>
      <c r="B364" t="s">
        <v>769</v>
      </c>
      <c r="C364" t="s">
        <v>46</v>
      </c>
      <c r="D364">
        <v>0</v>
      </c>
    </row>
    <row r="365" spans="1:4" x14ac:dyDescent="0.3">
      <c r="A365" t="s">
        <v>770</v>
      </c>
      <c r="B365" t="s">
        <v>771</v>
      </c>
      <c r="C365" t="s">
        <v>46</v>
      </c>
      <c r="D365">
        <v>0</v>
      </c>
    </row>
    <row r="366" spans="1:4" x14ac:dyDescent="0.3">
      <c r="A366" t="s">
        <v>772</v>
      </c>
      <c r="B366" t="s">
        <v>773</v>
      </c>
      <c r="C366" t="s">
        <v>46</v>
      </c>
      <c r="D366">
        <v>0</v>
      </c>
    </row>
    <row r="367" spans="1:4" x14ac:dyDescent="0.3">
      <c r="A367" t="s">
        <v>774</v>
      </c>
      <c r="B367" t="s">
        <v>775</v>
      </c>
      <c r="C367" t="s">
        <v>46</v>
      </c>
      <c r="D367">
        <v>0</v>
      </c>
    </row>
    <row r="368" spans="1:4" x14ac:dyDescent="0.3">
      <c r="A368" t="s">
        <v>776</v>
      </c>
      <c r="B368" t="s">
        <v>777</v>
      </c>
      <c r="C368" t="s">
        <v>46</v>
      </c>
      <c r="D368">
        <v>0</v>
      </c>
    </row>
    <row r="369" spans="1:4" x14ac:dyDescent="0.3">
      <c r="A369" t="s">
        <v>778</v>
      </c>
      <c r="B369" t="s">
        <v>779</v>
      </c>
      <c r="C369" t="s">
        <v>46</v>
      </c>
      <c r="D369">
        <v>0</v>
      </c>
    </row>
    <row r="370" spans="1:4" x14ac:dyDescent="0.3">
      <c r="A370" t="s">
        <v>780</v>
      </c>
      <c r="B370" t="s">
        <v>781</v>
      </c>
      <c r="C370" t="s">
        <v>46</v>
      </c>
      <c r="D370" t="e">
        <v>#N/A</v>
      </c>
    </row>
    <row r="371" spans="1:4" x14ac:dyDescent="0.3">
      <c r="A371" t="s">
        <v>782</v>
      </c>
      <c r="B371" t="s">
        <v>783</v>
      </c>
      <c r="C371" t="s">
        <v>46</v>
      </c>
      <c r="D371" t="e">
        <v>#N/A</v>
      </c>
    </row>
    <row r="372" spans="1:4" x14ac:dyDescent="0.3">
      <c r="A372" t="s">
        <v>784</v>
      </c>
      <c r="B372" t="s">
        <v>785</v>
      </c>
      <c r="C372" t="s">
        <v>46</v>
      </c>
      <c r="D372" t="e">
        <v>#N/A</v>
      </c>
    </row>
    <row r="373" spans="1:4" x14ac:dyDescent="0.3">
      <c r="A373" t="s">
        <v>786</v>
      </c>
      <c r="B373" t="s">
        <v>787</v>
      </c>
      <c r="C373" t="s">
        <v>46</v>
      </c>
      <c r="D373">
        <v>0</v>
      </c>
    </row>
    <row r="374" spans="1:4" x14ac:dyDescent="0.3">
      <c r="A374" t="s">
        <v>788</v>
      </c>
      <c r="B374" t="s">
        <v>789</v>
      </c>
      <c r="C374" t="s">
        <v>46</v>
      </c>
      <c r="D374">
        <v>0</v>
      </c>
    </row>
    <row r="375" spans="1:4" x14ac:dyDescent="0.3">
      <c r="A375" t="s">
        <v>790</v>
      </c>
      <c r="B375" t="s">
        <v>791</v>
      </c>
      <c r="C375" t="s">
        <v>46</v>
      </c>
      <c r="D375">
        <v>0</v>
      </c>
    </row>
    <row r="376" spans="1:4" x14ac:dyDescent="0.3">
      <c r="A376" t="s">
        <v>792</v>
      </c>
      <c r="B376" t="s">
        <v>793</v>
      </c>
      <c r="C376" t="s">
        <v>46</v>
      </c>
      <c r="D376">
        <v>0</v>
      </c>
    </row>
    <row r="377" spans="1:4" x14ac:dyDescent="0.3">
      <c r="A377" t="s">
        <v>794</v>
      </c>
      <c r="B377" t="s">
        <v>795</v>
      </c>
      <c r="C377" t="s">
        <v>46</v>
      </c>
      <c r="D377">
        <v>0</v>
      </c>
    </row>
    <row r="378" spans="1:4" x14ac:dyDescent="0.3">
      <c r="A378" t="s">
        <v>796</v>
      </c>
      <c r="B378" t="s">
        <v>797</v>
      </c>
      <c r="C378" t="s">
        <v>46</v>
      </c>
      <c r="D378" t="e">
        <v>#N/A</v>
      </c>
    </row>
    <row r="379" spans="1:4" x14ac:dyDescent="0.3">
      <c r="A379" t="s">
        <v>798</v>
      </c>
      <c r="B379" t="s">
        <v>799</v>
      </c>
      <c r="C379" t="s">
        <v>46</v>
      </c>
      <c r="D379" t="e">
        <v>#N/A</v>
      </c>
    </row>
    <row r="380" spans="1:4" x14ac:dyDescent="0.3">
      <c r="A380" t="s">
        <v>800</v>
      </c>
      <c r="B380" t="s">
        <v>801</v>
      </c>
      <c r="C380" t="s">
        <v>46</v>
      </c>
      <c r="D380">
        <v>0</v>
      </c>
    </row>
    <row r="381" spans="1:4" x14ac:dyDescent="0.3">
      <c r="A381" t="s">
        <v>802</v>
      </c>
      <c r="B381" t="s">
        <v>803</v>
      </c>
      <c r="C381" t="s">
        <v>46</v>
      </c>
      <c r="D381">
        <v>0</v>
      </c>
    </row>
    <row r="382" spans="1:4" x14ac:dyDescent="0.3">
      <c r="A382" t="s">
        <v>804</v>
      </c>
      <c r="B382" t="s">
        <v>805</v>
      </c>
      <c r="C382" t="s">
        <v>46</v>
      </c>
      <c r="D382">
        <v>0</v>
      </c>
    </row>
    <row r="383" spans="1:4" x14ac:dyDescent="0.3">
      <c r="A383" t="s">
        <v>806</v>
      </c>
      <c r="B383" t="s">
        <v>807</v>
      </c>
      <c r="C383" t="s">
        <v>46</v>
      </c>
      <c r="D383">
        <v>0</v>
      </c>
    </row>
    <row r="384" spans="1:4" x14ac:dyDescent="0.3">
      <c r="A384" t="s">
        <v>808</v>
      </c>
      <c r="B384" t="s">
        <v>809</v>
      </c>
      <c r="C384" t="s">
        <v>46</v>
      </c>
      <c r="D384">
        <v>0</v>
      </c>
    </row>
    <row r="385" spans="1:4" x14ac:dyDescent="0.3">
      <c r="A385" t="s">
        <v>810</v>
      </c>
      <c r="B385" t="s">
        <v>811</v>
      </c>
      <c r="C385" t="s">
        <v>46</v>
      </c>
      <c r="D385" t="e">
        <v>#N/A</v>
      </c>
    </row>
    <row r="386" spans="1:4" x14ac:dyDescent="0.3">
      <c r="A386" t="s">
        <v>812</v>
      </c>
      <c r="B386" t="s">
        <v>813</v>
      </c>
      <c r="C386" t="s">
        <v>46</v>
      </c>
      <c r="D386" t="e">
        <v>#N/A</v>
      </c>
    </row>
    <row r="387" spans="1:4" x14ac:dyDescent="0.3">
      <c r="A387" t="s">
        <v>814</v>
      </c>
      <c r="B387" t="s">
        <v>815</v>
      </c>
      <c r="C387" t="s">
        <v>46</v>
      </c>
      <c r="D387" t="e">
        <v>#N/A</v>
      </c>
    </row>
    <row r="388" spans="1:4" x14ac:dyDescent="0.3">
      <c r="A388" t="s">
        <v>816</v>
      </c>
      <c r="B388" t="s">
        <v>817</v>
      </c>
      <c r="C388" t="s">
        <v>46</v>
      </c>
      <c r="D388">
        <v>0.35139999999999999</v>
      </c>
    </row>
    <row r="389" spans="1:4" x14ac:dyDescent="0.3">
      <c r="A389" t="s">
        <v>818</v>
      </c>
      <c r="B389" t="s">
        <v>819</v>
      </c>
      <c r="C389" t="s">
        <v>46</v>
      </c>
      <c r="D389" t="e">
        <v>#N/A</v>
      </c>
    </row>
    <row r="390" spans="1:4" x14ac:dyDescent="0.3">
      <c r="A390" t="s">
        <v>820</v>
      </c>
      <c r="B390" t="s">
        <v>821</v>
      </c>
      <c r="C390" t="s">
        <v>46</v>
      </c>
      <c r="D390" t="e">
        <v>#N/A</v>
      </c>
    </row>
    <row r="391" spans="1:4" x14ac:dyDescent="0.3">
      <c r="A391" t="s">
        <v>822</v>
      </c>
      <c r="B391" t="s">
        <v>823</v>
      </c>
      <c r="C391" t="s">
        <v>46</v>
      </c>
      <c r="D391" t="e">
        <v>#N/A</v>
      </c>
    </row>
    <row r="392" spans="1:4" x14ac:dyDescent="0.3">
      <c r="A392" t="s">
        <v>824</v>
      </c>
      <c r="B392" t="s">
        <v>825</v>
      </c>
      <c r="C392" t="s">
        <v>46</v>
      </c>
      <c r="D392" t="e">
        <v>#N/A</v>
      </c>
    </row>
    <row r="393" spans="1:4" x14ac:dyDescent="0.3">
      <c r="A393" t="s">
        <v>826</v>
      </c>
      <c r="B393" t="s">
        <v>827</v>
      </c>
      <c r="C393" t="s">
        <v>46</v>
      </c>
      <c r="D393" t="e">
        <v>#N/A</v>
      </c>
    </row>
    <row r="394" spans="1:4" x14ac:dyDescent="0.3">
      <c r="A394" t="s">
        <v>828</v>
      </c>
      <c r="B394" t="s">
        <v>829</v>
      </c>
      <c r="C394" t="s">
        <v>46</v>
      </c>
      <c r="D394" t="e">
        <v>#N/A</v>
      </c>
    </row>
    <row r="395" spans="1:4" x14ac:dyDescent="0.3">
      <c r="A395" t="s">
        <v>830</v>
      </c>
      <c r="B395" t="s">
        <v>831</v>
      </c>
      <c r="C395" t="s">
        <v>46</v>
      </c>
      <c r="D395" t="e">
        <v>#N/A</v>
      </c>
    </row>
    <row r="396" spans="1:4" x14ac:dyDescent="0.3">
      <c r="A396" t="s">
        <v>832</v>
      </c>
      <c r="B396" t="s">
        <v>833</v>
      </c>
      <c r="C396" t="s">
        <v>46</v>
      </c>
      <c r="D396" t="e">
        <v>#N/A</v>
      </c>
    </row>
    <row r="397" spans="1:4" x14ac:dyDescent="0.3">
      <c r="A397" t="s">
        <v>834</v>
      </c>
      <c r="B397" t="s">
        <v>835</v>
      </c>
      <c r="C397" t="s">
        <v>46</v>
      </c>
      <c r="D397" t="e">
        <v>#N/A</v>
      </c>
    </row>
    <row r="398" spans="1:4" x14ac:dyDescent="0.3">
      <c r="A398" t="s">
        <v>836</v>
      </c>
      <c r="B398" t="s">
        <v>837</v>
      </c>
      <c r="C398" t="s">
        <v>46</v>
      </c>
      <c r="D398" t="e">
        <v>#N/A</v>
      </c>
    </row>
    <row r="399" spans="1:4" x14ac:dyDescent="0.3">
      <c r="A399" t="s">
        <v>838</v>
      </c>
      <c r="B399" t="s">
        <v>839</v>
      </c>
      <c r="C399" t="s">
        <v>46</v>
      </c>
      <c r="D399" t="e">
        <v>#N/A</v>
      </c>
    </row>
    <row r="400" spans="1:4" x14ac:dyDescent="0.3">
      <c r="A400" t="s">
        <v>840</v>
      </c>
      <c r="B400" t="s">
        <v>841</v>
      </c>
      <c r="C400" t="s">
        <v>46</v>
      </c>
      <c r="D400" t="e">
        <v>#N/A</v>
      </c>
    </row>
    <row r="401" spans="1:4" x14ac:dyDescent="0.3">
      <c r="A401" t="s">
        <v>842</v>
      </c>
      <c r="B401" t="s">
        <v>843</v>
      </c>
      <c r="C401" t="s">
        <v>46</v>
      </c>
      <c r="D401" t="e">
        <v>#N/A</v>
      </c>
    </row>
    <row r="402" spans="1:4" x14ac:dyDescent="0.3">
      <c r="A402" t="s">
        <v>844</v>
      </c>
      <c r="B402" t="s">
        <v>845</v>
      </c>
      <c r="C402" t="s">
        <v>46</v>
      </c>
      <c r="D402" t="e">
        <v>#N/A</v>
      </c>
    </row>
    <row r="403" spans="1:4" x14ac:dyDescent="0.3">
      <c r="A403" t="s">
        <v>846</v>
      </c>
      <c r="B403" t="s">
        <v>847</v>
      </c>
      <c r="C403" t="s">
        <v>46</v>
      </c>
      <c r="D403" t="e">
        <v>#N/A</v>
      </c>
    </row>
    <row r="404" spans="1:4" x14ac:dyDescent="0.3">
      <c r="A404" t="s">
        <v>848</v>
      </c>
      <c r="B404" t="s">
        <v>849</v>
      </c>
      <c r="C404" t="s">
        <v>46</v>
      </c>
      <c r="D404" t="e">
        <v>#N/A</v>
      </c>
    </row>
    <row r="405" spans="1:4" x14ac:dyDescent="0.3">
      <c r="A405" t="s">
        <v>850</v>
      </c>
      <c r="B405" t="s">
        <v>851</v>
      </c>
      <c r="C405" t="s">
        <v>46</v>
      </c>
      <c r="D405">
        <v>0.35139999999999999</v>
      </c>
    </row>
    <row r="406" spans="1:4" x14ac:dyDescent="0.3">
      <c r="A406" t="s">
        <v>852</v>
      </c>
      <c r="B406" t="s">
        <v>853</v>
      </c>
      <c r="C406" t="s">
        <v>46</v>
      </c>
      <c r="D406">
        <v>0.35139999999999999</v>
      </c>
    </row>
    <row r="407" spans="1:4" x14ac:dyDescent="0.3">
      <c r="A407" t="s">
        <v>854</v>
      </c>
      <c r="B407" t="s">
        <v>855</v>
      </c>
      <c r="C407" t="s">
        <v>46</v>
      </c>
      <c r="D407">
        <v>0.35139999999999999</v>
      </c>
    </row>
    <row r="408" spans="1:4" x14ac:dyDescent="0.3">
      <c r="A408" t="s">
        <v>856</v>
      </c>
      <c r="B408" t="s">
        <v>857</v>
      </c>
      <c r="C408" t="s">
        <v>46</v>
      </c>
      <c r="D408" t="e">
        <v>#N/A</v>
      </c>
    </row>
    <row r="409" spans="1:4" x14ac:dyDescent="0.3">
      <c r="A409" t="s">
        <v>858</v>
      </c>
      <c r="B409" t="s">
        <v>859</v>
      </c>
      <c r="C409" t="s">
        <v>46</v>
      </c>
      <c r="D409" t="e">
        <v>#N/A</v>
      </c>
    </row>
    <row r="410" spans="1:4" x14ac:dyDescent="0.3">
      <c r="A410" t="s">
        <v>860</v>
      </c>
      <c r="B410" t="s">
        <v>861</v>
      </c>
      <c r="C410" t="s">
        <v>46</v>
      </c>
      <c r="D410" t="e">
        <v>#N/A</v>
      </c>
    </row>
    <row r="411" spans="1:4" x14ac:dyDescent="0.3">
      <c r="A411" t="s">
        <v>862</v>
      </c>
      <c r="B411" t="s">
        <v>863</v>
      </c>
      <c r="C411" t="s">
        <v>46</v>
      </c>
      <c r="D411" t="e">
        <v>#N/A</v>
      </c>
    </row>
    <row r="412" spans="1:4" x14ac:dyDescent="0.3">
      <c r="A412" t="s">
        <v>864</v>
      </c>
      <c r="B412" t="s">
        <v>865</v>
      </c>
      <c r="C412" t="s">
        <v>46</v>
      </c>
      <c r="D412" t="e">
        <v>#N/A</v>
      </c>
    </row>
    <row r="413" spans="1:4" x14ac:dyDescent="0.3">
      <c r="A413" t="s">
        <v>866</v>
      </c>
      <c r="B413" t="s">
        <v>867</v>
      </c>
      <c r="C413" t="s">
        <v>46</v>
      </c>
      <c r="D413" t="e">
        <v>#N/A</v>
      </c>
    </row>
    <row r="414" spans="1:4" x14ac:dyDescent="0.3">
      <c r="A414" t="s">
        <v>868</v>
      </c>
      <c r="B414" t="s">
        <v>869</v>
      </c>
      <c r="C414" t="s">
        <v>46</v>
      </c>
      <c r="D414" t="e">
        <v>#N/A</v>
      </c>
    </row>
    <row r="415" spans="1:4" x14ac:dyDescent="0.3">
      <c r="A415" t="s">
        <v>870</v>
      </c>
      <c r="B415" t="s">
        <v>871</v>
      </c>
      <c r="C415" t="s">
        <v>46</v>
      </c>
      <c r="D415" t="e">
        <v>#N/A</v>
      </c>
    </row>
    <row r="416" spans="1:4" x14ac:dyDescent="0.3">
      <c r="A416" t="s">
        <v>872</v>
      </c>
      <c r="B416" t="s">
        <v>873</v>
      </c>
      <c r="C416" t="s">
        <v>46</v>
      </c>
      <c r="D416" t="e">
        <v>#N/A</v>
      </c>
    </row>
    <row r="417" spans="1:4" x14ac:dyDescent="0.3">
      <c r="A417" t="s">
        <v>874</v>
      </c>
      <c r="B417" t="s">
        <v>875</v>
      </c>
      <c r="C417" t="s">
        <v>46</v>
      </c>
      <c r="D417" t="e">
        <v>#N/A</v>
      </c>
    </row>
    <row r="418" spans="1:4" x14ac:dyDescent="0.3">
      <c r="A418" t="s">
        <v>876</v>
      </c>
      <c r="B418" t="s">
        <v>877</v>
      </c>
      <c r="C418" t="s">
        <v>46</v>
      </c>
      <c r="D418" t="e">
        <v>#N/A</v>
      </c>
    </row>
    <row r="419" spans="1:4" x14ac:dyDescent="0.3">
      <c r="A419" t="s">
        <v>878</v>
      </c>
      <c r="B419" t="s">
        <v>879</v>
      </c>
      <c r="C419" t="s">
        <v>46</v>
      </c>
      <c r="D419" t="e">
        <v>#N/A</v>
      </c>
    </row>
    <row r="420" spans="1:4" x14ac:dyDescent="0.3">
      <c r="A420" t="s">
        <v>880</v>
      </c>
      <c r="B420" t="s">
        <v>881</v>
      </c>
      <c r="C420" t="s">
        <v>46</v>
      </c>
      <c r="D420" t="e">
        <v>#N/A</v>
      </c>
    </row>
    <row r="421" spans="1:4" x14ac:dyDescent="0.3">
      <c r="A421" t="s">
        <v>882</v>
      </c>
      <c r="B421" t="s">
        <v>883</v>
      </c>
      <c r="C421" t="s">
        <v>46</v>
      </c>
      <c r="D421" t="e">
        <v>#N/A</v>
      </c>
    </row>
    <row r="422" spans="1:4" x14ac:dyDescent="0.3">
      <c r="A422" t="s">
        <v>884</v>
      </c>
      <c r="B422" t="s">
        <v>885</v>
      </c>
      <c r="C422" t="s">
        <v>46</v>
      </c>
      <c r="D422" t="e">
        <v>#N/A</v>
      </c>
    </row>
    <row r="423" spans="1:4" x14ac:dyDescent="0.3">
      <c r="A423" t="s">
        <v>886</v>
      </c>
      <c r="B423" t="s">
        <v>887</v>
      </c>
      <c r="C423" t="s">
        <v>46</v>
      </c>
      <c r="D423" t="e">
        <v>#N/A</v>
      </c>
    </row>
    <row r="424" spans="1:4" x14ac:dyDescent="0.3">
      <c r="A424" t="s">
        <v>888</v>
      </c>
      <c r="B424" t="s">
        <v>889</v>
      </c>
      <c r="C424" t="s">
        <v>46</v>
      </c>
      <c r="D424" t="e">
        <v>#N/A</v>
      </c>
    </row>
    <row r="425" spans="1:4" x14ac:dyDescent="0.3">
      <c r="A425" t="s">
        <v>890</v>
      </c>
      <c r="B425" t="s">
        <v>891</v>
      </c>
      <c r="C425" t="s">
        <v>46</v>
      </c>
      <c r="D425" t="e">
        <v>#N/A</v>
      </c>
    </row>
    <row r="426" spans="1:4" x14ac:dyDescent="0.3">
      <c r="A426" t="s">
        <v>892</v>
      </c>
      <c r="B426" t="s">
        <v>893</v>
      </c>
      <c r="C426" t="s">
        <v>46</v>
      </c>
      <c r="D426" t="e">
        <v>#N/A</v>
      </c>
    </row>
    <row r="427" spans="1:4" x14ac:dyDescent="0.3">
      <c r="A427" t="s">
        <v>894</v>
      </c>
      <c r="B427" t="s">
        <v>895</v>
      </c>
      <c r="C427" t="s">
        <v>46</v>
      </c>
      <c r="D427" t="e">
        <v>#N/A</v>
      </c>
    </row>
    <row r="428" spans="1:4" x14ac:dyDescent="0.3">
      <c r="A428" t="s">
        <v>896</v>
      </c>
      <c r="B428" t="s">
        <v>897</v>
      </c>
      <c r="C428" t="s">
        <v>46</v>
      </c>
      <c r="D428" t="e">
        <v>#N/A</v>
      </c>
    </row>
    <row r="429" spans="1:4" x14ac:dyDescent="0.3">
      <c r="A429" t="s">
        <v>898</v>
      </c>
      <c r="B429" t="s">
        <v>899</v>
      </c>
      <c r="C429" t="s">
        <v>46</v>
      </c>
      <c r="D429" t="e">
        <v>#N/A</v>
      </c>
    </row>
    <row r="430" spans="1:4" x14ac:dyDescent="0.3">
      <c r="A430" t="s">
        <v>900</v>
      </c>
      <c r="B430" t="s">
        <v>901</v>
      </c>
      <c r="C430" t="s">
        <v>46</v>
      </c>
      <c r="D430" t="e">
        <v>#N/A</v>
      </c>
    </row>
    <row r="431" spans="1:4" x14ac:dyDescent="0.3">
      <c r="A431" t="s">
        <v>902</v>
      </c>
      <c r="B431" t="s">
        <v>903</v>
      </c>
      <c r="C431" t="s">
        <v>46</v>
      </c>
      <c r="D431" t="e">
        <v>#N/A</v>
      </c>
    </row>
    <row r="432" spans="1:4" x14ac:dyDescent="0.3">
      <c r="A432" t="s">
        <v>904</v>
      </c>
      <c r="B432" t="s">
        <v>905</v>
      </c>
      <c r="C432" t="s">
        <v>46</v>
      </c>
      <c r="D432" t="e">
        <v>#N/A</v>
      </c>
    </row>
    <row r="433" spans="1:4" x14ac:dyDescent="0.3">
      <c r="A433" t="s">
        <v>906</v>
      </c>
      <c r="B433" t="s">
        <v>907</v>
      </c>
      <c r="C433" t="s">
        <v>46</v>
      </c>
      <c r="D433" t="e">
        <v>#N/A</v>
      </c>
    </row>
    <row r="434" spans="1:4" x14ac:dyDescent="0.3">
      <c r="A434" t="s">
        <v>908</v>
      </c>
      <c r="B434" t="s">
        <v>909</v>
      </c>
      <c r="C434" t="s">
        <v>46</v>
      </c>
      <c r="D434" t="e">
        <v>#N/A</v>
      </c>
    </row>
    <row r="435" spans="1:4" x14ac:dyDescent="0.3">
      <c r="A435" t="s">
        <v>910</v>
      </c>
      <c r="B435" t="s">
        <v>911</v>
      </c>
      <c r="C435" t="s">
        <v>46</v>
      </c>
      <c r="D435" t="e">
        <v>#N/A</v>
      </c>
    </row>
    <row r="436" spans="1:4" x14ac:dyDescent="0.3">
      <c r="A436" t="s">
        <v>912</v>
      </c>
      <c r="B436" t="s">
        <v>913</v>
      </c>
      <c r="C436" t="s">
        <v>46</v>
      </c>
      <c r="D436" t="e">
        <v>#N/A</v>
      </c>
    </row>
    <row r="437" spans="1:4" x14ac:dyDescent="0.3">
      <c r="A437" t="s">
        <v>914</v>
      </c>
      <c r="B437" t="s">
        <v>915</v>
      </c>
      <c r="C437" t="s">
        <v>46</v>
      </c>
      <c r="D437" t="e">
        <v>#N/A</v>
      </c>
    </row>
    <row r="438" spans="1:4" x14ac:dyDescent="0.3">
      <c r="A438" t="s">
        <v>916</v>
      </c>
      <c r="B438" t="s">
        <v>917</v>
      </c>
      <c r="C438" t="s">
        <v>46</v>
      </c>
      <c r="D438" t="e">
        <v>#N/A</v>
      </c>
    </row>
    <row r="439" spans="1:4" x14ac:dyDescent="0.3">
      <c r="A439" t="s">
        <v>918</v>
      </c>
      <c r="B439" t="s">
        <v>919</v>
      </c>
      <c r="C439" t="s">
        <v>46</v>
      </c>
      <c r="D439" t="e">
        <v>#N/A</v>
      </c>
    </row>
    <row r="440" spans="1:4" x14ac:dyDescent="0.3">
      <c r="A440" t="s">
        <v>920</v>
      </c>
      <c r="B440" t="s">
        <v>921</v>
      </c>
      <c r="C440" t="s">
        <v>46</v>
      </c>
      <c r="D440" t="e">
        <v>#N/A</v>
      </c>
    </row>
    <row r="441" spans="1:4" x14ac:dyDescent="0.3">
      <c r="A441" t="s">
        <v>922</v>
      </c>
      <c r="B441" t="s">
        <v>923</v>
      </c>
      <c r="C441" t="s">
        <v>46</v>
      </c>
      <c r="D441" t="e">
        <v>#N/A</v>
      </c>
    </row>
    <row r="442" spans="1:4" x14ac:dyDescent="0.3">
      <c r="A442" t="s">
        <v>924</v>
      </c>
      <c r="B442" t="s">
        <v>925</v>
      </c>
      <c r="C442" t="s">
        <v>46</v>
      </c>
      <c r="D442" t="e">
        <v>#N/A</v>
      </c>
    </row>
    <row r="443" spans="1:4" x14ac:dyDescent="0.3">
      <c r="A443" t="s">
        <v>926</v>
      </c>
      <c r="B443" t="s">
        <v>927</v>
      </c>
      <c r="C443" t="s">
        <v>46</v>
      </c>
      <c r="D443" t="e">
        <v>#N/A</v>
      </c>
    </row>
    <row r="444" spans="1:4" x14ac:dyDescent="0.3">
      <c r="A444" t="s">
        <v>928</v>
      </c>
      <c r="B444" t="s">
        <v>929</v>
      </c>
      <c r="C444" t="s">
        <v>46</v>
      </c>
      <c r="D444" t="e">
        <v>#N/A</v>
      </c>
    </row>
    <row r="445" spans="1:4" x14ac:dyDescent="0.3">
      <c r="A445" t="s">
        <v>930</v>
      </c>
      <c r="B445" t="s">
        <v>931</v>
      </c>
      <c r="C445" t="s">
        <v>46</v>
      </c>
      <c r="D445" t="e">
        <v>#N/A</v>
      </c>
    </row>
    <row r="446" spans="1:4" x14ac:dyDescent="0.3">
      <c r="A446" t="s">
        <v>932</v>
      </c>
      <c r="B446" t="s">
        <v>933</v>
      </c>
      <c r="C446" t="s">
        <v>46</v>
      </c>
      <c r="D446" t="e">
        <v>#N/A</v>
      </c>
    </row>
    <row r="447" spans="1:4" x14ac:dyDescent="0.3">
      <c r="A447" t="s">
        <v>934</v>
      </c>
      <c r="B447" t="s">
        <v>935</v>
      </c>
      <c r="C447" t="s">
        <v>46</v>
      </c>
      <c r="D447" t="e">
        <v>#N/A</v>
      </c>
    </row>
    <row r="448" spans="1:4" x14ac:dyDescent="0.3">
      <c r="A448" t="s">
        <v>936</v>
      </c>
      <c r="B448" t="s">
        <v>937</v>
      </c>
      <c r="C448" t="s">
        <v>46</v>
      </c>
      <c r="D448" t="e">
        <v>#N/A</v>
      </c>
    </row>
    <row r="449" spans="1:4" x14ac:dyDescent="0.3">
      <c r="A449" t="s">
        <v>938</v>
      </c>
      <c r="B449" t="s">
        <v>939</v>
      </c>
      <c r="C449" t="s">
        <v>46</v>
      </c>
      <c r="D449" t="e">
        <v>#N/A</v>
      </c>
    </row>
    <row r="450" spans="1:4" x14ac:dyDescent="0.3">
      <c r="A450" t="s">
        <v>940</v>
      </c>
      <c r="B450" t="s">
        <v>941</v>
      </c>
      <c r="C450" t="s">
        <v>46</v>
      </c>
      <c r="D450" t="e">
        <v>#N/A</v>
      </c>
    </row>
    <row r="451" spans="1:4" x14ac:dyDescent="0.3">
      <c r="A451" t="s">
        <v>942</v>
      </c>
      <c r="B451" t="s">
        <v>943</v>
      </c>
      <c r="C451" t="s">
        <v>46</v>
      </c>
      <c r="D451" t="e">
        <v>#N/A</v>
      </c>
    </row>
    <row r="452" spans="1:4" x14ac:dyDescent="0.3">
      <c r="A452" t="s">
        <v>944</v>
      </c>
      <c r="B452" t="s">
        <v>945</v>
      </c>
      <c r="C452" t="s">
        <v>46</v>
      </c>
      <c r="D452" t="e">
        <v>#N/A</v>
      </c>
    </row>
    <row r="453" spans="1:4" x14ac:dyDescent="0.3">
      <c r="A453" t="s">
        <v>946</v>
      </c>
      <c r="B453" t="s">
        <v>947</v>
      </c>
      <c r="C453" t="s">
        <v>46</v>
      </c>
      <c r="D453" t="e">
        <v>#N/A</v>
      </c>
    </row>
    <row r="454" spans="1:4" x14ac:dyDescent="0.3">
      <c r="A454" t="s">
        <v>948</v>
      </c>
      <c r="B454" t="s">
        <v>949</v>
      </c>
      <c r="C454" t="s">
        <v>46</v>
      </c>
      <c r="D454" t="e">
        <v>#N/A</v>
      </c>
    </row>
    <row r="455" spans="1:4" x14ac:dyDescent="0.3">
      <c r="A455" t="s">
        <v>950</v>
      </c>
      <c r="B455" t="s">
        <v>951</v>
      </c>
      <c r="C455" t="s">
        <v>46</v>
      </c>
      <c r="D455" t="e">
        <v>#N/A</v>
      </c>
    </row>
    <row r="456" spans="1:4" x14ac:dyDescent="0.3">
      <c r="A456" t="s">
        <v>952</v>
      </c>
      <c r="B456" t="s">
        <v>953</v>
      </c>
      <c r="C456" t="s">
        <v>46</v>
      </c>
      <c r="D456" t="e">
        <v>#N/A</v>
      </c>
    </row>
    <row r="457" spans="1:4" x14ac:dyDescent="0.3">
      <c r="A457" t="s">
        <v>954</v>
      </c>
      <c r="B457" t="s">
        <v>955</v>
      </c>
      <c r="C457" t="s">
        <v>46</v>
      </c>
      <c r="D457" t="e">
        <v>#N/A</v>
      </c>
    </row>
    <row r="458" spans="1:4" x14ac:dyDescent="0.3">
      <c r="A458" t="s">
        <v>956</v>
      </c>
      <c r="B458" t="s">
        <v>957</v>
      </c>
      <c r="C458" t="s">
        <v>46</v>
      </c>
      <c r="D458" t="e">
        <v>#N/A</v>
      </c>
    </row>
    <row r="459" spans="1:4" x14ac:dyDescent="0.3">
      <c r="A459" t="s">
        <v>958</v>
      </c>
      <c r="B459" t="s">
        <v>959</v>
      </c>
      <c r="C459" t="s">
        <v>46</v>
      </c>
      <c r="D459" t="e">
        <v>#N/A</v>
      </c>
    </row>
    <row r="460" spans="1:4" x14ac:dyDescent="0.3">
      <c r="A460" t="s">
        <v>960</v>
      </c>
      <c r="B460" t="s">
        <v>961</v>
      </c>
      <c r="C460" t="s">
        <v>46</v>
      </c>
      <c r="D460" t="e">
        <v>#N/A</v>
      </c>
    </row>
    <row r="461" spans="1:4" x14ac:dyDescent="0.3">
      <c r="A461" t="s">
        <v>962</v>
      </c>
      <c r="B461" t="s">
        <v>963</v>
      </c>
      <c r="C461" t="s">
        <v>46</v>
      </c>
      <c r="D461">
        <v>0</v>
      </c>
    </row>
    <row r="462" spans="1:4" x14ac:dyDescent="0.3">
      <c r="A462" t="s">
        <v>964</v>
      </c>
      <c r="B462" t="s">
        <v>965</v>
      </c>
      <c r="C462" t="s">
        <v>46</v>
      </c>
      <c r="D462">
        <v>0</v>
      </c>
    </row>
    <row r="463" spans="1:4" x14ac:dyDescent="0.3">
      <c r="A463" t="s">
        <v>966</v>
      </c>
      <c r="B463" t="s">
        <v>967</v>
      </c>
      <c r="C463" t="s">
        <v>46</v>
      </c>
      <c r="D463">
        <v>0</v>
      </c>
    </row>
    <row r="464" spans="1:4" x14ac:dyDescent="0.3">
      <c r="A464" t="s">
        <v>966</v>
      </c>
      <c r="B464" t="s">
        <v>967</v>
      </c>
      <c r="C464" t="s">
        <v>46</v>
      </c>
      <c r="D464">
        <v>0</v>
      </c>
    </row>
    <row r="465" spans="1:4" x14ac:dyDescent="0.3">
      <c r="A465" t="s">
        <v>966</v>
      </c>
      <c r="B465" t="s">
        <v>967</v>
      </c>
      <c r="C465" t="s">
        <v>46</v>
      </c>
      <c r="D465">
        <v>0</v>
      </c>
    </row>
    <row r="466" spans="1:4" x14ac:dyDescent="0.3">
      <c r="A466" t="s">
        <v>968</v>
      </c>
      <c r="B466" t="s">
        <v>969</v>
      </c>
      <c r="C466" t="s">
        <v>46</v>
      </c>
      <c r="D466" t="e">
        <v>#N/A</v>
      </c>
    </row>
    <row r="467" spans="1:4" x14ac:dyDescent="0.3">
      <c r="A467" t="s">
        <v>970</v>
      </c>
      <c r="B467" t="s">
        <v>971</v>
      </c>
      <c r="C467" t="s">
        <v>46</v>
      </c>
      <c r="D467" t="e">
        <v>#N/A</v>
      </c>
    </row>
    <row r="468" spans="1:4" x14ac:dyDescent="0.3">
      <c r="A468" t="s">
        <v>972</v>
      </c>
      <c r="B468" t="s">
        <v>973</v>
      </c>
      <c r="C468" t="s">
        <v>46</v>
      </c>
      <c r="D468" t="e">
        <v>#N/A</v>
      </c>
    </row>
    <row r="469" spans="1:4" x14ac:dyDescent="0.3">
      <c r="A469" t="s">
        <v>974</v>
      </c>
      <c r="B469" t="s">
        <v>975</v>
      </c>
      <c r="C469" t="s">
        <v>46</v>
      </c>
      <c r="D469" t="e">
        <v>#N/A</v>
      </c>
    </row>
    <row r="470" spans="1:4" x14ac:dyDescent="0.3">
      <c r="A470" t="s">
        <v>976</v>
      </c>
      <c r="B470" t="s">
        <v>977</v>
      </c>
      <c r="C470" t="s">
        <v>46</v>
      </c>
      <c r="D470" t="e">
        <v>#N/A</v>
      </c>
    </row>
    <row r="471" spans="1:4" x14ac:dyDescent="0.3">
      <c r="A471" t="s">
        <v>978</v>
      </c>
      <c r="B471" t="s">
        <v>979</v>
      </c>
      <c r="C471" t="s">
        <v>46</v>
      </c>
      <c r="D471" t="e">
        <v>#N/A</v>
      </c>
    </row>
    <row r="472" spans="1:4" x14ac:dyDescent="0.3">
      <c r="A472" t="s">
        <v>980</v>
      </c>
      <c r="B472" t="s">
        <v>981</v>
      </c>
      <c r="C472" t="s">
        <v>46</v>
      </c>
      <c r="D472" t="e">
        <v>#N/A</v>
      </c>
    </row>
    <row r="473" spans="1:4" x14ac:dyDescent="0.3">
      <c r="A473" t="s">
        <v>982</v>
      </c>
      <c r="B473" t="s">
        <v>983</v>
      </c>
      <c r="C473" t="s">
        <v>46</v>
      </c>
      <c r="D473" t="e">
        <v>#N/A</v>
      </c>
    </row>
    <row r="474" spans="1:4" x14ac:dyDescent="0.3">
      <c r="A474" t="s">
        <v>984</v>
      </c>
      <c r="B474" t="s">
        <v>985</v>
      </c>
      <c r="C474" t="s">
        <v>46</v>
      </c>
      <c r="D474" t="e">
        <v>#N/A</v>
      </c>
    </row>
    <row r="475" spans="1:4" x14ac:dyDescent="0.3">
      <c r="A475" t="s">
        <v>986</v>
      </c>
      <c r="B475" t="s">
        <v>987</v>
      </c>
      <c r="C475" t="s">
        <v>46</v>
      </c>
      <c r="D475" t="e">
        <v>#N/A</v>
      </c>
    </row>
    <row r="476" spans="1:4" x14ac:dyDescent="0.3">
      <c r="A476" t="s">
        <v>988</v>
      </c>
      <c r="B476" t="s">
        <v>989</v>
      </c>
      <c r="C476" t="s">
        <v>46</v>
      </c>
      <c r="D476" t="e">
        <v>#N/A</v>
      </c>
    </row>
    <row r="477" spans="1:4" x14ac:dyDescent="0.3">
      <c r="A477" t="s">
        <v>990</v>
      </c>
      <c r="B477" t="s">
        <v>991</v>
      </c>
      <c r="C477" t="s">
        <v>46</v>
      </c>
      <c r="D477" t="e">
        <v>#N/A</v>
      </c>
    </row>
    <row r="478" spans="1:4" x14ac:dyDescent="0.3">
      <c r="A478" t="s">
        <v>992</v>
      </c>
      <c r="B478" t="s">
        <v>993</v>
      </c>
      <c r="C478" t="s">
        <v>46</v>
      </c>
      <c r="D478" t="e">
        <v>#N/A</v>
      </c>
    </row>
    <row r="479" spans="1:4" x14ac:dyDescent="0.3">
      <c r="A479" t="s">
        <v>994</v>
      </c>
      <c r="B479" t="s">
        <v>995</v>
      </c>
      <c r="C479" t="s">
        <v>46</v>
      </c>
      <c r="D479" t="e">
        <v>#N/A</v>
      </c>
    </row>
    <row r="480" spans="1:4" x14ac:dyDescent="0.3">
      <c r="A480" t="s">
        <v>996</v>
      </c>
      <c r="B480" t="s">
        <v>997</v>
      </c>
      <c r="C480" t="s">
        <v>46</v>
      </c>
      <c r="D480" t="e">
        <v>#N/A</v>
      </c>
    </row>
    <row r="481" spans="1:4" x14ac:dyDescent="0.3">
      <c r="A481" t="s">
        <v>998</v>
      </c>
      <c r="B481" t="s">
        <v>999</v>
      </c>
      <c r="C481" t="s">
        <v>46</v>
      </c>
      <c r="D481" t="e">
        <v>#N/A</v>
      </c>
    </row>
    <row r="482" spans="1:4" x14ac:dyDescent="0.3">
      <c r="A482" t="s">
        <v>1000</v>
      </c>
      <c r="B482" t="s">
        <v>1001</v>
      </c>
      <c r="C482" t="s">
        <v>46</v>
      </c>
      <c r="D482" t="e">
        <v>#N/A</v>
      </c>
    </row>
    <row r="483" spans="1:4" x14ac:dyDescent="0.3">
      <c r="A483" t="s">
        <v>1002</v>
      </c>
      <c r="B483" t="s">
        <v>1003</v>
      </c>
      <c r="C483" t="s">
        <v>46</v>
      </c>
      <c r="D483" t="e">
        <v>#N/A</v>
      </c>
    </row>
    <row r="484" spans="1:4" x14ac:dyDescent="0.3">
      <c r="A484" t="s">
        <v>1004</v>
      </c>
      <c r="B484" t="s">
        <v>1005</v>
      </c>
      <c r="C484" t="s">
        <v>46</v>
      </c>
      <c r="D484" t="e">
        <v>#N/A</v>
      </c>
    </row>
    <row r="485" spans="1:4" x14ac:dyDescent="0.3">
      <c r="A485" t="s">
        <v>1006</v>
      </c>
      <c r="B485" t="s">
        <v>1007</v>
      </c>
      <c r="C485" t="s">
        <v>46</v>
      </c>
      <c r="D485" t="e">
        <v>#N/A</v>
      </c>
    </row>
    <row r="486" spans="1:4" x14ac:dyDescent="0.3">
      <c r="A486" t="s">
        <v>1008</v>
      </c>
      <c r="B486" t="s">
        <v>1009</v>
      </c>
      <c r="C486" t="s">
        <v>46</v>
      </c>
      <c r="D486" t="e">
        <v>#N/A</v>
      </c>
    </row>
    <row r="487" spans="1:4" x14ac:dyDescent="0.3">
      <c r="A487" t="s">
        <v>1010</v>
      </c>
      <c r="B487" t="s">
        <v>1011</v>
      </c>
      <c r="C487" t="s">
        <v>46</v>
      </c>
      <c r="D487" t="e">
        <v>#N/A</v>
      </c>
    </row>
    <row r="488" spans="1:4" x14ac:dyDescent="0.3">
      <c r="A488" t="s">
        <v>1012</v>
      </c>
      <c r="B488" t="s">
        <v>1013</v>
      </c>
      <c r="C488" t="s">
        <v>46</v>
      </c>
      <c r="D488" t="e">
        <v>#N/A</v>
      </c>
    </row>
    <row r="489" spans="1:4" x14ac:dyDescent="0.3">
      <c r="A489" t="s">
        <v>1014</v>
      </c>
      <c r="B489" t="s">
        <v>1015</v>
      </c>
      <c r="C489" t="s">
        <v>46</v>
      </c>
      <c r="D489" t="e">
        <v>#N/A</v>
      </c>
    </row>
    <row r="490" spans="1:4" x14ac:dyDescent="0.3">
      <c r="A490" t="s">
        <v>1016</v>
      </c>
      <c r="B490" t="s">
        <v>1017</v>
      </c>
      <c r="C490" t="s">
        <v>46</v>
      </c>
      <c r="D490" t="e">
        <v>#N/A</v>
      </c>
    </row>
    <row r="491" spans="1:4" x14ac:dyDescent="0.3">
      <c r="A491" t="s">
        <v>1018</v>
      </c>
      <c r="B491" t="s">
        <v>1019</v>
      </c>
      <c r="C491" t="s">
        <v>46</v>
      </c>
      <c r="D491" t="e">
        <v>#N/A</v>
      </c>
    </row>
    <row r="492" spans="1:4" x14ac:dyDescent="0.3">
      <c r="A492" t="s">
        <v>1020</v>
      </c>
      <c r="B492" t="s">
        <v>1021</v>
      </c>
      <c r="C492" t="s">
        <v>46</v>
      </c>
      <c r="D492" t="e">
        <v>#N/A</v>
      </c>
    </row>
    <row r="493" spans="1:4" x14ac:dyDescent="0.3">
      <c r="A493" t="s">
        <v>1022</v>
      </c>
      <c r="B493" t="s">
        <v>1023</v>
      </c>
      <c r="C493" t="s">
        <v>46</v>
      </c>
      <c r="D493" t="e">
        <v>#N/A</v>
      </c>
    </row>
    <row r="494" spans="1:4" x14ac:dyDescent="0.3">
      <c r="A494" t="s">
        <v>1024</v>
      </c>
      <c r="B494" t="s">
        <v>1025</v>
      </c>
      <c r="C494" t="s">
        <v>46</v>
      </c>
      <c r="D494" t="e">
        <v>#N/A</v>
      </c>
    </row>
    <row r="495" spans="1:4" x14ac:dyDescent="0.3">
      <c r="A495" t="s">
        <v>1026</v>
      </c>
      <c r="B495" t="s">
        <v>1027</v>
      </c>
      <c r="C495" t="s">
        <v>46</v>
      </c>
      <c r="D495" t="e">
        <v>#N/A</v>
      </c>
    </row>
    <row r="496" spans="1:4" x14ac:dyDescent="0.3">
      <c r="A496" t="s">
        <v>1028</v>
      </c>
      <c r="B496" t="s">
        <v>1029</v>
      </c>
      <c r="C496" t="s">
        <v>46</v>
      </c>
      <c r="D496" t="e">
        <v>#N/A</v>
      </c>
    </row>
    <row r="497" spans="1:4" x14ac:dyDescent="0.3">
      <c r="A497" t="s">
        <v>1030</v>
      </c>
      <c r="B497" t="s">
        <v>1031</v>
      </c>
      <c r="C497" t="s">
        <v>46</v>
      </c>
      <c r="D497" t="e">
        <v>#N/A</v>
      </c>
    </row>
    <row r="498" spans="1:4" x14ac:dyDescent="0.3">
      <c r="A498" t="s">
        <v>1032</v>
      </c>
      <c r="B498" t="s">
        <v>1033</v>
      </c>
      <c r="C498" t="s">
        <v>46</v>
      </c>
      <c r="D498" t="e">
        <v>#N/A</v>
      </c>
    </row>
    <row r="499" spans="1:4" x14ac:dyDescent="0.3">
      <c r="A499" t="s">
        <v>1034</v>
      </c>
      <c r="B499" t="s">
        <v>1035</v>
      </c>
      <c r="C499" t="s">
        <v>46</v>
      </c>
      <c r="D499" t="e">
        <v>#N/A</v>
      </c>
    </row>
    <row r="500" spans="1:4" x14ac:dyDescent="0.3">
      <c r="A500" t="s">
        <v>1036</v>
      </c>
      <c r="B500" t="s">
        <v>1037</v>
      </c>
      <c r="C500" t="s">
        <v>46</v>
      </c>
      <c r="D500" t="e">
        <v>#N/A</v>
      </c>
    </row>
    <row r="501" spans="1:4" x14ac:dyDescent="0.3">
      <c r="A501" t="s">
        <v>1038</v>
      </c>
      <c r="B501" t="s">
        <v>1039</v>
      </c>
      <c r="C501" t="s">
        <v>46</v>
      </c>
      <c r="D501" t="e">
        <v>#N/A</v>
      </c>
    </row>
    <row r="502" spans="1:4" x14ac:dyDescent="0.3">
      <c r="A502" t="s">
        <v>1040</v>
      </c>
      <c r="B502" t="s">
        <v>1041</v>
      </c>
      <c r="C502" t="s">
        <v>46</v>
      </c>
      <c r="D502" t="e">
        <v>#N/A</v>
      </c>
    </row>
    <row r="503" spans="1:4" x14ac:dyDescent="0.3">
      <c r="A503" t="s">
        <v>1042</v>
      </c>
      <c r="B503" t="s">
        <v>1043</v>
      </c>
      <c r="C503" t="s">
        <v>46</v>
      </c>
      <c r="D503" t="e">
        <v>#N/A</v>
      </c>
    </row>
    <row r="504" spans="1:4" x14ac:dyDescent="0.3">
      <c r="A504" t="s">
        <v>1044</v>
      </c>
      <c r="B504" t="s">
        <v>1045</v>
      </c>
      <c r="C504" t="s">
        <v>46</v>
      </c>
      <c r="D504" t="e">
        <v>#N/A</v>
      </c>
    </row>
    <row r="505" spans="1:4" x14ac:dyDescent="0.3">
      <c r="A505" t="s">
        <v>1046</v>
      </c>
      <c r="B505" t="s">
        <v>1047</v>
      </c>
      <c r="C505" t="s">
        <v>46</v>
      </c>
      <c r="D505" t="e">
        <v>#N/A</v>
      </c>
    </row>
    <row r="506" spans="1:4" x14ac:dyDescent="0.3">
      <c r="A506" t="s">
        <v>1048</v>
      </c>
      <c r="B506" t="s">
        <v>1049</v>
      </c>
      <c r="C506" t="s">
        <v>46</v>
      </c>
      <c r="D506" t="e">
        <v>#N/A</v>
      </c>
    </row>
    <row r="507" spans="1:4" x14ac:dyDescent="0.3">
      <c r="A507" t="s">
        <v>1050</v>
      </c>
      <c r="B507" t="s">
        <v>1051</v>
      </c>
      <c r="C507" t="s">
        <v>46</v>
      </c>
      <c r="D507" t="e">
        <v>#N/A</v>
      </c>
    </row>
    <row r="508" spans="1:4" x14ac:dyDescent="0.3">
      <c r="A508" t="s">
        <v>1052</v>
      </c>
      <c r="B508" t="s">
        <v>1053</v>
      </c>
      <c r="C508" t="s">
        <v>46</v>
      </c>
      <c r="D508" t="e">
        <v>#N/A</v>
      </c>
    </row>
    <row r="509" spans="1:4" x14ac:dyDescent="0.3">
      <c r="A509" t="s">
        <v>1054</v>
      </c>
      <c r="B509" t="s">
        <v>1055</v>
      </c>
      <c r="C509" t="s">
        <v>46</v>
      </c>
      <c r="D509" t="e">
        <v>#N/A</v>
      </c>
    </row>
    <row r="510" spans="1:4" x14ac:dyDescent="0.3">
      <c r="A510" t="s">
        <v>1056</v>
      </c>
      <c r="B510" t="s">
        <v>1057</v>
      </c>
      <c r="C510" t="s">
        <v>46</v>
      </c>
      <c r="D510" t="e">
        <v>#N/A</v>
      </c>
    </row>
    <row r="511" spans="1:4" x14ac:dyDescent="0.3">
      <c r="A511" t="s">
        <v>1058</v>
      </c>
      <c r="B511" t="s">
        <v>1059</v>
      </c>
      <c r="C511" t="s">
        <v>46</v>
      </c>
      <c r="D511" t="e">
        <v>#N/A</v>
      </c>
    </row>
    <row r="512" spans="1:4" x14ac:dyDescent="0.3">
      <c r="A512" t="s">
        <v>1060</v>
      </c>
      <c r="B512" t="s">
        <v>1061</v>
      </c>
      <c r="C512" t="s">
        <v>46</v>
      </c>
      <c r="D512" t="e">
        <v>#N/A</v>
      </c>
    </row>
    <row r="513" spans="1:4" x14ac:dyDescent="0.3">
      <c r="A513" t="s">
        <v>1062</v>
      </c>
      <c r="B513" t="s">
        <v>1063</v>
      </c>
      <c r="C513" t="s">
        <v>46</v>
      </c>
      <c r="D513" t="e">
        <v>#N/A</v>
      </c>
    </row>
    <row r="514" spans="1:4" x14ac:dyDescent="0.3">
      <c r="A514" t="s">
        <v>1064</v>
      </c>
      <c r="B514" t="s">
        <v>1065</v>
      </c>
      <c r="C514" t="s">
        <v>46</v>
      </c>
      <c r="D514" t="e">
        <v>#N/A</v>
      </c>
    </row>
    <row r="515" spans="1:4" x14ac:dyDescent="0.3">
      <c r="A515" t="s">
        <v>1066</v>
      </c>
      <c r="B515" t="s">
        <v>1067</v>
      </c>
      <c r="C515" t="s">
        <v>46</v>
      </c>
      <c r="D515" t="e">
        <v>#N/A</v>
      </c>
    </row>
    <row r="516" spans="1:4" x14ac:dyDescent="0.3">
      <c r="A516" t="s">
        <v>1068</v>
      </c>
      <c r="B516" t="s">
        <v>1069</v>
      </c>
      <c r="C516" t="s">
        <v>46</v>
      </c>
      <c r="D516" t="e">
        <v>#N/A</v>
      </c>
    </row>
    <row r="517" spans="1:4" x14ac:dyDescent="0.3">
      <c r="A517" t="s">
        <v>1070</v>
      </c>
      <c r="B517" t="s">
        <v>1071</v>
      </c>
      <c r="C517" t="s">
        <v>46</v>
      </c>
      <c r="D517" t="e">
        <v>#N/A</v>
      </c>
    </row>
    <row r="518" spans="1:4" x14ac:dyDescent="0.3">
      <c r="A518" t="s">
        <v>1072</v>
      </c>
      <c r="B518" t="s">
        <v>1073</v>
      </c>
      <c r="C518" t="s">
        <v>46</v>
      </c>
      <c r="D518" t="e">
        <v>#N/A</v>
      </c>
    </row>
    <row r="519" spans="1:4" x14ac:dyDescent="0.3">
      <c r="A519" t="s">
        <v>1074</v>
      </c>
      <c r="B519" t="s">
        <v>1075</v>
      </c>
      <c r="C519" t="s">
        <v>46</v>
      </c>
      <c r="D519">
        <v>0.35139999999999999</v>
      </c>
    </row>
    <row r="520" spans="1:4" x14ac:dyDescent="0.3">
      <c r="A520" t="s">
        <v>1076</v>
      </c>
      <c r="B520" t="s">
        <v>1077</v>
      </c>
      <c r="C520" t="s">
        <v>46</v>
      </c>
      <c r="D520">
        <v>0.35139999999999999</v>
      </c>
    </row>
    <row r="521" spans="1:4" x14ac:dyDescent="0.3">
      <c r="A521" t="s">
        <v>1078</v>
      </c>
      <c r="B521" t="s">
        <v>1079</v>
      </c>
      <c r="C521" t="s">
        <v>46</v>
      </c>
      <c r="D521" t="e">
        <v>#N/A</v>
      </c>
    </row>
    <row r="522" spans="1:4" x14ac:dyDescent="0.3">
      <c r="A522" t="s">
        <v>1080</v>
      </c>
      <c r="B522" t="s">
        <v>1081</v>
      </c>
      <c r="C522" t="s">
        <v>46</v>
      </c>
      <c r="D522" t="e">
        <v>#N/A</v>
      </c>
    </row>
    <row r="523" spans="1:4" x14ac:dyDescent="0.3">
      <c r="A523" t="s">
        <v>1082</v>
      </c>
      <c r="B523" t="s">
        <v>1083</v>
      </c>
      <c r="C523" t="s">
        <v>46</v>
      </c>
      <c r="D523" t="e">
        <v>#N/A</v>
      </c>
    </row>
    <row r="524" spans="1:4" x14ac:dyDescent="0.3">
      <c r="A524" t="s">
        <v>1084</v>
      </c>
      <c r="B524" t="s">
        <v>1085</v>
      </c>
      <c r="C524" t="s">
        <v>46</v>
      </c>
      <c r="D524" t="e">
        <v>#N/A</v>
      </c>
    </row>
    <row r="525" spans="1:4" x14ac:dyDescent="0.3">
      <c r="A525" t="s">
        <v>1086</v>
      </c>
      <c r="B525" t="s">
        <v>1087</v>
      </c>
      <c r="C525" t="s">
        <v>46</v>
      </c>
      <c r="D525" t="e">
        <v>#N/A</v>
      </c>
    </row>
    <row r="526" spans="1:4" x14ac:dyDescent="0.3">
      <c r="A526" t="s">
        <v>1088</v>
      </c>
      <c r="B526" t="s">
        <v>1089</v>
      </c>
      <c r="C526" t="s">
        <v>46</v>
      </c>
      <c r="D526" t="e">
        <v>#N/A</v>
      </c>
    </row>
    <row r="527" spans="1:4" x14ac:dyDescent="0.3">
      <c r="A527" t="s">
        <v>1090</v>
      </c>
      <c r="B527" t="s">
        <v>1091</v>
      </c>
      <c r="C527" t="s">
        <v>46</v>
      </c>
      <c r="D527" t="e">
        <v>#N/A</v>
      </c>
    </row>
    <row r="528" spans="1:4" x14ac:dyDescent="0.3">
      <c r="A528" t="s">
        <v>1092</v>
      </c>
      <c r="B528" t="s">
        <v>1093</v>
      </c>
      <c r="C528" t="s">
        <v>46</v>
      </c>
      <c r="D528" t="e">
        <v>#N/A</v>
      </c>
    </row>
    <row r="529" spans="1:4" x14ac:dyDescent="0.3">
      <c r="A529" t="s">
        <v>1094</v>
      </c>
      <c r="B529" t="s">
        <v>1095</v>
      </c>
      <c r="C529" t="s">
        <v>46</v>
      </c>
      <c r="D529" t="e">
        <v>#N/A</v>
      </c>
    </row>
    <row r="530" spans="1:4" x14ac:dyDescent="0.3">
      <c r="A530" t="s">
        <v>1096</v>
      </c>
      <c r="B530" t="s">
        <v>1097</v>
      </c>
      <c r="C530" t="s">
        <v>46</v>
      </c>
      <c r="D530" t="e">
        <v>#N/A</v>
      </c>
    </row>
    <row r="531" spans="1:4" x14ac:dyDescent="0.3">
      <c r="A531" t="s">
        <v>1098</v>
      </c>
      <c r="B531" t="s">
        <v>1099</v>
      </c>
      <c r="C531" t="s">
        <v>46</v>
      </c>
      <c r="D531" t="e">
        <v>#N/A</v>
      </c>
    </row>
    <row r="532" spans="1:4" x14ac:dyDescent="0.3">
      <c r="A532" t="s">
        <v>1100</v>
      </c>
      <c r="B532" t="s">
        <v>1101</v>
      </c>
      <c r="C532" t="s">
        <v>46</v>
      </c>
      <c r="D532" t="e">
        <v>#N/A</v>
      </c>
    </row>
    <row r="533" spans="1:4" x14ac:dyDescent="0.3">
      <c r="A533" t="s">
        <v>1102</v>
      </c>
      <c r="B533" t="s">
        <v>1103</v>
      </c>
      <c r="C533" t="s">
        <v>46</v>
      </c>
      <c r="D533" t="e">
        <v>#N/A</v>
      </c>
    </row>
    <row r="534" spans="1:4" x14ac:dyDescent="0.3">
      <c r="A534" t="s">
        <v>1104</v>
      </c>
      <c r="B534" t="s">
        <v>1105</v>
      </c>
      <c r="C534" t="s">
        <v>46</v>
      </c>
      <c r="D534" t="e">
        <v>#N/A</v>
      </c>
    </row>
    <row r="535" spans="1:4" x14ac:dyDescent="0.3">
      <c r="A535" t="s">
        <v>1106</v>
      </c>
      <c r="B535" t="s">
        <v>1107</v>
      </c>
      <c r="C535" t="s">
        <v>46</v>
      </c>
      <c r="D535" t="e">
        <v>#N/A</v>
      </c>
    </row>
    <row r="536" spans="1:4" x14ac:dyDescent="0.3">
      <c r="A536" t="s">
        <v>1108</v>
      </c>
      <c r="B536" t="s">
        <v>1109</v>
      </c>
      <c r="C536" t="s">
        <v>46</v>
      </c>
      <c r="D536" t="e">
        <v>#N/A</v>
      </c>
    </row>
    <row r="537" spans="1:4" x14ac:dyDescent="0.3">
      <c r="A537" t="s">
        <v>1110</v>
      </c>
      <c r="B537" t="s">
        <v>1111</v>
      </c>
      <c r="C537" t="s">
        <v>46</v>
      </c>
      <c r="D537" t="e">
        <v>#N/A</v>
      </c>
    </row>
    <row r="538" spans="1:4" x14ac:dyDescent="0.3">
      <c r="A538" t="s">
        <v>1112</v>
      </c>
      <c r="B538" t="s">
        <v>1113</v>
      </c>
      <c r="C538" t="s">
        <v>46</v>
      </c>
      <c r="D538" t="e">
        <v>#N/A</v>
      </c>
    </row>
    <row r="539" spans="1:4" x14ac:dyDescent="0.3">
      <c r="A539" t="s">
        <v>1114</v>
      </c>
      <c r="B539" t="s">
        <v>1115</v>
      </c>
      <c r="C539" t="s">
        <v>46</v>
      </c>
      <c r="D539" t="e">
        <v>#N/A</v>
      </c>
    </row>
    <row r="540" spans="1:4" x14ac:dyDescent="0.3">
      <c r="A540" t="s">
        <v>1116</v>
      </c>
      <c r="B540" t="s">
        <v>1117</v>
      </c>
      <c r="C540" t="s">
        <v>46</v>
      </c>
      <c r="D540" t="e">
        <v>#N/A</v>
      </c>
    </row>
    <row r="541" spans="1:4" x14ac:dyDescent="0.3">
      <c r="A541" t="s">
        <v>1118</v>
      </c>
      <c r="B541" t="s">
        <v>1119</v>
      </c>
      <c r="C541" t="s">
        <v>46</v>
      </c>
      <c r="D541" t="e">
        <v>#N/A</v>
      </c>
    </row>
    <row r="542" spans="1:4" x14ac:dyDescent="0.3">
      <c r="A542" t="s">
        <v>1120</v>
      </c>
      <c r="B542" t="s">
        <v>1121</v>
      </c>
      <c r="C542" t="s">
        <v>46</v>
      </c>
      <c r="D542" t="e">
        <v>#N/A</v>
      </c>
    </row>
    <row r="543" spans="1:4" x14ac:dyDescent="0.3">
      <c r="A543" t="s">
        <v>1122</v>
      </c>
      <c r="B543" t="s">
        <v>1123</v>
      </c>
      <c r="C543" t="s">
        <v>46</v>
      </c>
      <c r="D543" t="e">
        <v>#N/A</v>
      </c>
    </row>
    <row r="544" spans="1:4" x14ac:dyDescent="0.3">
      <c r="A544" t="s">
        <v>1124</v>
      </c>
      <c r="B544" t="s">
        <v>1125</v>
      </c>
      <c r="C544" t="s">
        <v>46</v>
      </c>
      <c r="D544" t="e">
        <v>#N/A</v>
      </c>
    </row>
    <row r="545" spans="1:4" x14ac:dyDescent="0.3">
      <c r="A545" t="s">
        <v>1126</v>
      </c>
      <c r="B545" t="s">
        <v>1127</v>
      </c>
      <c r="C545" t="s">
        <v>46</v>
      </c>
      <c r="D545" t="e">
        <v>#N/A</v>
      </c>
    </row>
    <row r="546" spans="1:4" x14ac:dyDescent="0.3">
      <c r="A546" t="s">
        <v>1128</v>
      </c>
      <c r="B546" t="s">
        <v>1129</v>
      </c>
      <c r="C546" t="s">
        <v>46</v>
      </c>
      <c r="D546" t="e">
        <v>#N/A</v>
      </c>
    </row>
    <row r="547" spans="1:4" x14ac:dyDescent="0.3">
      <c r="A547" t="s">
        <v>1130</v>
      </c>
      <c r="B547" t="s">
        <v>1131</v>
      </c>
      <c r="C547" t="s">
        <v>46</v>
      </c>
      <c r="D547" t="e">
        <v>#N/A</v>
      </c>
    </row>
    <row r="548" spans="1:4" x14ac:dyDescent="0.3">
      <c r="A548" t="s">
        <v>1132</v>
      </c>
      <c r="B548" t="s">
        <v>1133</v>
      </c>
      <c r="C548" t="s">
        <v>46</v>
      </c>
      <c r="D548" t="e">
        <v>#N/A</v>
      </c>
    </row>
    <row r="549" spans="1:4" x14ac:dyDescent="0.3">
      <c r="A549" t="s">
        <v>1134</v>
      </c>
      <c r="B549" t="s">
        <v>1135</v>
      </c>
      <c r="C549" t="s">
        <v>46</v>
      </c>
      <c r="D549" t="e">
        <v>#N/A</v>
      </c>
    </row>
    <row r="550" spans="1:4" x14ac:dyDescent="0.3">
      <c r="A550" t="s">
        <v>1136</v>
      </c>
      <c r="B550" t="s">
        <v>1137</v>
      </c>
      <c r="C550" t="s">
        <v>46</v>
      </c>
      <c r="D550" t="e">
        <v>#N/A</v>
      </c>
    </row>
    <row r="551" spans="1:4" x14ac:dyDescent="0.3">
      <c r="A551" t="s">
        <v>1138</v>
      </c>
      <c r="B551" t="s">
        <v>1139</v>
      </c>
      <c r="C551" t="s">
        <v>46</v>
      </c>
      <c r="D551" t="e">
        <v>#N/A</v>
      </c>
    </row>
    <row r="552" spans="1:4" x14ac:dyDescent="0.3">
      <c r="A552" t="s">
        <v>1140</v>
      </c>
      <c r="B552" t="s">
        <v>1141</v>
      </c>
      <c r="C552" t="s">
        <v>46</v>
      </c>
      <c r="D552" t="e">
        <v>#N/A</v>
      </c>
    </row>
    <row r="553" spans="1:4" x14ac:dyDescent="0.3">
      <c r="A553" t="s">
        <v>1142</v>
      </c>
      <c r="B553" t="s">
        <v>1143</v>
      </c>
      <c r="C553" t="s">
        <v>46</v>
      </c>
      <c r="D553" t="e">
        <v>#N/A</v>
      </c>
    </row>
    <row r="554" spans="1:4" x14ac:dyDescent="0.3">
      <c r="A554" t="s">
        <v>1144</v>
      </c>
      <c r="B554" t="s">
        <v>1145</v>
      </c>
      <c r="C554" t="s">
        <v>46</v>
      </c>
      <c r="D554" t="e">
        <v>#N/A</v>
      </c>
    </row>
    <row r="555" spans="1:4" x14ac:dyDescent="0.3">
      <c r="A555" t="s">
        <v>1146</v>
      </c>
      <c r="B555" t="s">
        <v>1147</v>
      </c>
      <c r="C555" t="s">
        <v>46</v>
      </c>
      <c r="D555" t="e">
        <v>#N/A</v>
      </c>
    </row>
    <row r="556" spans="1:4" x14ac:dyDescent="0.3">
      <c r="A556" t="s">
        <v>1148</v>
      </c>
      <c r="B556" t="s">
        <v>1149</v>
      </c>
      <c r="C556" t="s">
        <v>46</v>
      </c>
      <c r="D556" t="e">
        <v>#N/A</v>
      </c>
    </row>
    <row r="557" spans="1:4" x14ac:dyDescent="0.3">
      <c r="A557" t="s">
        <v>1150</v>
      </c>
      <c r="B557" t="s">
        <v>1151</v>
      </c>
      <c r="C557" t="s">
        <v>46</v>
      </c>
      <c r="D557" t="e">
        <v>#N/A</v>
      </c>
    </row>
    <row r="558" spans="1:4" x14ac:dyDescent="0.3">
      <c r="A558" t="s">
        <v>1152</v>
      </c>
      <c r="B558" t="s">
        <v>1153</v>
      </c>
      <c r="C558" t="s">
        <v>46</v>
      </c>
      <c r="D558" t="e">
        <v>#N/A</v>
      </c>
    </row>
    <row r="559" spans="1:4" x14ac:dyDescent="0.3">
      <c r="A559" t="s">
        <v>1154</v>
      </c>
      <c r="B559" t="s">
        <v>1155</v>
      </c>
      <c r="C559" t="s">
        <v>46</v>
      </c>
      <c r="D559" t="e">
        <v>#N/A</v>
      </c>
    </row>
    <row r="560" spans="1:4" x14ac:dyDescent="0.3">
      <c r="A560" t="s">
        <v>1156</v>
      </c>
      <c r="B560" t="s">
        <v>1157</v>
      </c>
      <c r="C560" t="s">
        <v>46</v>
      </c>
      <c r="D560" t="e">
        <v>#N/A</v>
      </c>
    </row>
    <row r="561" spans="1:4" x14ac:dyDescent="0.3">
      <c r="A561" t="s">
        <v>1158</v>
      </c>
      <c r="B561" t="s">
        <v>1159</v>
      </c>
      <c r="C561" t="s">
        <v>46</v>
      </c>
      <c r="D561" t="e">
        <v>#N/A</v>
      </c>
    </row>
    <row r="562" spans="1:4" x14ac:dyDescent="0.3">
      <c r="A562" t="s">
        <v>1160</v>
      </c>
      <c r="B562" t="s">
        <v>1161</v>
      </c>
      <c r="C562" t="s">
        <v>46</v>
      </c>
      <c r="D562" t="e">
        <v>#N/A</v>
      </c>
    </row>
    <row r="563" spans="1:4" x14ac:dyDescent="0.3">
      <c r="A563" t="s">
        <v>1162</v>
      </c>
      <c r="B563" t="s">
        <v>1163</v>
      </c>
      <c r="C563" t="s">
        <v>46</v>
      </c>
      <c r="D563" t="e">
        <v>#N/A</v>
      </c>
    </row>
    <row r="564" spans="1:4" x14ac:dyDescent="0.3">
      <c r="A564" t="s">
        <v>1164</v>
      </c>
      <c r="B564" t="s">
        <v>1165</v>
      </c>
      <c r="C564" t="s">
        <v>46</v>
      </c>
      <c r="D564" t="e">
        <v>#N/A</v>
      </c>
    </row>
    <row r="565" spans="1:4" x14ac:dyDescent="0.3">
      <c r="A565" t="s">
        <v>1166</v>
      </c>
      <c r="B565" t="s">
        <v>1167</v>
      </c>
      <c r="C565" t="s">
        <v>46</v>
      </c>
      <c r="D565" t="e">
        <v>#N/A</v>
      </c>
    </row>
    <row r="566" spans="1:4" x14ac:dyDescent="0.3">
      <c r="A566" t="s">
        <v>1168</v>
      </c>
      <c r="B566" t="s">
        <v>1169</v>
      </c>
      <c r="C566" t="s">
        <v>46</v>
      </c>
      <c r="D566" t="e">
        <v>#N/A</v>
      </c>
    </row>
    <row r="567" spans="1:4" x14ac:dyDescent="0.3">
      <c r="A567" t="s">
        <v>1170</v>
      </c>
      <c r="B567" t="s">
        <v>1171</v>
      </c>
      <c r="C567" t="s">
        <v>46</v>
      </c>
      <c r="D567" t="e">
        <v>#N/A</v>
      </c>
    </row>
    <row r="568" spans="1:4" x14ac:dyDescent="0.3">
      <c r="A568" t="s">
        <v>1172</v>
      </c>
      <c r="B568" t="s">
        <v>1173</v>
      </c>
      <c r="C568" t="s">
        <v>46</v>
      </c>
      <c r="D568" t="e">
        <v>#N/A</v>
      </c>
    </row>
    <row r="569" spans="1:4" x14ac:dyDescent="0.3">
      <c r="A569" t="s">
        <v>1174</v>
      </c>
      <c r="B569" t="s">
        <v>1175</v>
      </c>
      <c r="C569" t="s">
        <v>46</v>
      </c>
      <c r="D569" t="e">
        <v>#N/A</v>
      </c>
    </row>
    <row r="570" spans="1:4" x14ac:dyDescent="0.3">
      <c r="A570" t="s">
        <v>1176</v>
      </c>
      <c r="B570" t="s">
        <v>1177</v>
      </c>
      <c r="C570" t="s">
        <v>46</v>
      </c>
      <c r="D570" t="e">
        <v>#N/A</v>
      </c>
    </row>
    <row r="571" spans="1:4" x14ac:dyDescent="0.3">
      <c r="A571" t="s">
        <v>1178</v>
      </c>
      <c r="B571" t="s">
        <v>1179</v>
      </c>
      <c r="C571" t="s">
        <v>46</v>
      </c>
      <c r="D571" t="e">
        <v>#N/A</v>
      </c>
    </row>
    <row r="572" spans="1:4" x14ac:dyDescent="0.3">
      <c r="A572" t="s">
        <v>1180</v>
      </c>
      <c r="B572" t="s">
        <v>1181</v>
      </c>
      <c r="C572" t="s">
        <v>46</v>
      </c>
      <c r="D572" t="e">
        <v>#N/A</v>
      </c>
    </row>
    <row r="573" spans="1:4" x14ac:dyDescent="0.3">
      <c r="A573" t="s">
        <v>1182</v>
      </c>
      <c r="B573" t="s">
        <v>1183</v>
      </c>
      <c r="C573" t="s">
        <v>46</v>
      </c>
      <c r="D573" t="e">
        <v>#N/A</v>
      </c>
    </row>
    <row r="574" spans="1:4" x14ac:dyDescent="0.3">
      <c r="A574" t="s">
        <v>1184</v>
      </c>
      <c r="B574" t="s">
        <v>1185</v>
      </c>
      <c r="C574" t="s">
        <v>46</v>
      </c>
      <c r="D574" t="e">
        <v>#N/A</v>
      </c>
    </row>
    <row r="575" spans="1:4" x14ac:dyDescent="0.3">
      <c r="A575" t="s">
        <v>1186</v>
      </c>
      <c r="B575" t="s">
        <v>1187</v>
      </c>
      <c r="C575" t="s">
        <v>46</v>
      </c>
      <c r="D575" t="e">
        <v>#N/A</v>
      </c>
    </row>
    <row r="576" spans="1:4" x14ac:dyDescent="0.3">
      <c r="A576" t="s">
        <v>1188</v>
      </c>
      <c r="B576" t="s">
        <v>1189</v>
      </c>
      <c r="C576" t="s">
        <v>46</v>
      </c>
      <c r="D576" t="e">
        <v>#N/A</v>
      </c>
    </row>
    <row r="577" spans="1:4" x14ac:dyDescent="0.3">
      <c r="A577" t="s">
        <v>1190</v>
      </c>
      <c r="B577" t="s">
        <v>1191</v>
      </c>
      <c r="C577" t="s">
        <v>46</v>
      </c>
      <c r="D577" t="e">
        <v>#N/A</v>
      </c>
    </row>
    <row r="578" spans="1:4" x14ac:dyDescent="0.3">
      <c r="A578" t="s">
        <v>1192</v>
      </c>
      <c r="B578" t="s">
        <v>1193</v>
      </c>
      <c r="C578" t="s">
        <v>46</v>
      </c>
      <c r="D578" t="e">
        <v>#N/A</v>
      </c>
    </row>
    <row r="579" spans="1:4" x14ac:dyDescent="0.3">
      <c r="A579" t="s">
        <v>1194</v>
      </c>
      <c r="B579" t="s">
        <v>1195</v>
      </c>
      <c r="C579" t="s">
        <v>46</v>
      </c>
      <c r="D579" t="e">
        <v>#N/A</v>
      </c>
    </row>
    <row r="580" spans="1:4" x14ac:dyDescent="0.3">
      <c r="A580" t="s">
        <v>1196</v>
      </c>
      <c r="B580" t="s">
        <v>1197</v>
      </c>
      <c r="C580" t="s">
        <v>46</v>
      </c>
      <c r="D580" t="e">
        <v>#N/A</v>
      </c>
    </row>
    <row r="581" spans="1:4" x14ac:dyDescent="0.3">
      <c r="A581" t="s">
        <v>1198</v>
      </c>
      <c r="B581" t="s">
        <v>1199</v>
      </c>
      <c r="C581" t="s">
        <v>46</v>
      </c>
      <c r="D581" t="e">
        <v>#N/A</v>
      </c>
    </row>
    <row r="582" spans="1:4" x14ac:dyDescent="0.3">
      <c r="A582" t="s">
        <v>1200</v>
      </c>
      <c r="B582" t="s">
        <v>1201</v>
      </c>
      <c r="C582" t="s">
        <v>46</v>
      </c>
      <c r="D582" t="e">
        <v>#N/A</v>
      </c>
    </row>
    <row r="583" spans="1:4" x14ac:dyDescent="0.3">
      <c r="A583" t="s">
        <v>1202</v>
      </c>
      <c r="B583" t="s">
        <v>1203</v>
      </c>
      <c r="C583" t="s">
        <v>46</v>
      </c>
      <c r="D583" t="e">
        <v>#N/A</v>
      </c>
    </row>
    <row r="584" spans="1:4" x14ac:dyDescent="0.3">
      <c r="A584" t="s">
        <v>1204</v>
      </c>
      <c r="B584" t="s">
        <v>1205</v>
      </c>
      <c r="C584" t="s">
        <v>46</v>
      </c>
      <c r="D584" t="e">
        <v>#N/A</v>
      </c>
    </row>
    <row r="585" spans="1:4" x14ac:dyDescent="0.3">
      <c r="A585" t="s">
        <v>1206</v>
      </c>
      <c r="B585" t="s">
        <v>1207</v>
      </c>
      <c r="C585" t="s">
        <v>46</v>
      </c>
      <c r="D585" t="e">
        <v>#N/A</v>
      </c>
    </row>
    <row r="586" spans="1:4" x14ac:dyDescent="0.3">
      <c r="A586" t="s">
        <v>1208</v>
      </c>
      <c r="B586" t="s">
        <v>1209</v>
      </c>
      <c r="C586" t="s">
        <v>46</v>
      </c>
      <c r="D586" t="e">
        <v>#N/A</v>
      </c>
    </row>
    <row r="587" spans="1:4" x14ac:dyDescent="0.3">
      <c r="A587" t="s">
        <v>1210</v>
      </c>
      <c r="B587" t="s">
        <v>1211</v>
      </c>
      <c r="C587" t="s">
        <v>46</v>
      </c>
      <c r="D587" t="e">
        <v>#N/A</v>
      </c>
    </row>
    <row r="588" spans="1:4" x14ac:dyDescent="0.3">
      <c r="A588" t="s">
        <v>1212</v>
      </c>
      <c r="B588" t="s">
        <v>1213</v>
      </c>
      <c r="C588" t="s">
        <v>46</v>
      </c>
      <c r="D588" t="e">
        <v>#N/A</v>
      </c>
    </row>
    <row r="589" spans="1:4" x14ac:dyDescent="0.3">
      <c r="A589" t="s">
        <v>1214</v>
      </c>
      <c r="B589" t="s">
        <v>1215</v>
      </c>
      <c r="C589" t="s">
        <v>46</v>
      </c>
      <c r="D589" t="e">
        <v>#N/A</v>
      </c>
    </row>
    <row r="590" spans="1:4" x14ac:dyDescent="0.3">
      <c r="A590" t="s">
        <v>1216</v>
      </c>
      <c r="B590" t="s">
        <v>1217</v>
      </c>
      <c r="C590" t="s">
        <v>46</v>
      </c>
      <c r="D590" t="e">
        <v>#N/A</v>
      </c>
    </row>
    <row r="591" spans="1:4" x14ac:dyDescent="0.3">
      <c r="A591" t="s">
        <v>1218</v>
      </c>
      <c r="B591" t="s">
        <v>1219</v>
      </c>
      <c r="C591" t="s">
        <v>46</v>
      </c>
      <c r="D591" t="e">
        <v>#N/A</v>
      </c>
    </row>
    <row r="592" spans="1:4" x14ac:dyDescent="0.3">
      <c r="A592" t="s">
        <v>1220</v>
      </c>
      <c r="B592" t="s">
        <v>1221</v>
      </c>
      <c r="C592" t="s">
        <v>46</v>
      </c>
      <c r="D592" t="e">
        <v>#N/A</v>
      </c>
    </row>
    <row r="593" spans="1:4" x14ac:dyDescent="0.3">
      <c r="A593" t="s">
        <v>1222</v>
      </c>
      <c r="B593" t="s">
        <v>1223</v>
      </c>
      <c r="C593" t="s">
        <v>46</v>
      </c>
      <c r="D593" t="e">
        <v>#N/A</v>
      </c>
    </row>
    <row r="594" spans="1:4" x14ac:dyDescent="0.3">
      <c r="A594" t="s">
        <v>1224</v>
      </c>
      <c r="B594" t="s">
        <v>1225</v>
      </c>
      <c r="C594" t="s">
        <v>46</v>
      </c>
      <c r="D594" t="e">
        <v>#N/A</v>
      </c>
    </row>
    <row r="595" spans="1:4" x14ac:dyDescent="0.3">
      <c r="A595" t="s">
        <v>1226</v>
      </c>
      <c r="B595" t="s">
        <v>1227</v>
      </c>
      <c r="C595" t="s">
        <v>46</v>
      </c>
      <c r="D595" t="e">
        <v>#N/A</v>
      </c>
    </row>
    <row r="596" spans="1:4" x14ac:dyDescent="0.3">
      <c r="A596" t="s">
        <v>1228</v>
      </c>
      <c r="B596" t="s">
        <v>1229</v>
      </c>
      <c r="C596" t="s">
        <v>46</v>
      </c>
      <c r="D596" t="e">
        <v>#N/A</v>
      </c>
    </row>
    <row r="597" spans="1:4" x14ac:dyDescent="0.3">
      <c r="A597" t="s">
        <v>1230</v>
      </c>
      <c r="B597" t="s">
        <v>1231</v>
      </c>
      <c r="C597" t="s">
        <v>46</v>
      </c>
      <c r="D597" t="e">
        <v>#N/A</v>
      </c>
    </row>
    <row r="598" spans="1:4" x14ac:dyDescent="0.3">
      <c r="A598" t="s">
        <v>1232</v>
      </c>
      <c r="B598" t="s">
        <v>1233</v>
      </c>
      <c r="C598" t="s">
        <v>46</v>
      </c>
      <c r="D598" t="e">
        <v>#N/A</v>
      </c>
    </row>
    <row r="599" spans="1:4" x14ac:dyDescent="0.3">
      <c r="A599" t="s">
        <v>1234</v>
      </c>
      <c r="B599" t="s">
        <v>1235</v>
      </c>
      <c r="C599" t="s">
        <v>46</v>
      </c>
      <c r="D599" t="e">
        <v>#N/A</v>
      </c>
    </row>
    <row r="600" spans="1:4" x14ac:dyDescent="0.3">
      <c r="A600" t="s">
        <v>1236</v>
      </c>
      <c r="B600" t="s">
        <v>1237</v>
      </c>
      <c r="C600" t="s">
        <v>46</v>
      </c>
      <c r="D600" t="e">
        <v>#N/A</v>
      </c>
    </row>
    <row r="601" spans="1:4" x14ac:dyDescent="0.3">
      <c r="A601" t="s">
        <v>1238</v>
      </c>
      <c r="B601" t="s">
        <v>1239</v>
      </c>
      <c r="C601" t="s">
        <v>46</v>
      </c>
      <c r="D601" t="e">
        <v>#N/A</v>
      </c>
    </row>
    <row r="602" spans="1:4" x14ac:dyDescent="0.3">
      <c r="A602" t="s">
        <v>1240</v>
      </c>
      <c r="B602" t="s">
        <v>1241</v>
      </c>
      <c r="C602" t="s">
        <v>46</v>
      </c>
      <c r="D602" t="e">
        <v>#N/A</v>
      </c>
    </row>
    <row r="603" spans="1:4" x14ac:dyDescent="0.3">
      <c r="A603" t="s">
        <v>1242</v>
      </c>
      <c r="B603" t="s">
        <v>1243</v>
      </c>
      <c r="C603" t="s">
        <v>46</v>
      </c>
      <c r="D603" t="e">
        <v>#N/A</v>
      </c>
    </row>
    <row r="604" spans="1:4" x14ac:dyDescent="0.3">
      <c r="A604" t="s">
        <v>1244</v>
      </c>
      <c r="B604" t="s">
        <v>1245</v>
      </c>
      <c r="C604" t="s">
        <v>46</v>
      </c>
      <c r="D604" t="e">
        <v>#N/A</v>
      </c>
    </row>
    <row r="605" spans="1:4" x14ac:dyDescent="0.3">
      <c r="A605" t="s">
        <v>1246</v>
      </c>
      <c r="B605" t="s">
        <v>1247</v>
      </c>
      <c r="C605" t="s">
        <v>46</v>
      </c>
      <c r="D605" t="e">
        <v>#N/A</v>
      </c>
    </row>
    <row r="606" spans="1:4" x14ac:dyDescent="0.3">
      <c r="A606" t="s">
        <v>1248</v>
      </c>
      <c r="B606" t="s">
        <v>1249</v>
      </c>
      <c r="C606" t="s">
        <v>46</v>
      </c>
      <c r="D606" t="e">
        <v>#N/A</v>
      </c>
    </row>
    <row r="607" spans="1:4" x14ac:dyDescent="0.3">
      <c r="A607" t="s">
        <v>1250</v>
      </c>
      <c r="B607" t="s">
        <v>1251</v>
      </c>
      <c r="C607" t="s">
        <v>46</v>
      </c>
      <c r="D607" t="e">
        <v>#N/A</v>
      </c>
    </row>
    <row r="608" spans="1:4" x14ac:dyDescent="0.3">
      <c r="A608" t="s">
        <v>1252</v>
      </c>
      <c r="B608" t="s">
        <v>1253</v>
      </c>
      <c r="C608" t="s">
        <v>46</v>
      </c>
      <c r="D608" t="e">
        <v>#N/A</v>
      </c>
    </row>
    <row r="609" spans="1:4" x14ac:dyDescent="0.3">
      <c r="A609" t="s">
        <v>1254</v>
      </c>
      <c r="B609" t="s">
        <v>1255</v>
      </c>
      <c r="C609" t="s">
        <v>46</v>
      </c>
      <c r="D609" t="e">
        <v>#N/A</v>
      </c>
    </row>
    <row r="610" spans="1:4" x14ac:dyDescent="0.3">
      <c r="A610" t="s">
        <v>1256</v>
      </c>
      <c r="B610" t="s">
        <v>1257</v>
      </c>
      <c r="C610" t="s">
        <v>46</v>
      </c>
      <c r="D610" t="e">
        <v>#N/A</v>
      </c>
    </row>
    <row r="611" spans="1:4" x14ac:dyDescent="0.3">
      <c r="A611" t="s">
        <v>1258</v>
      </c>
      <c r="B611" t="s">
        <v>1259</v>
      </c>
      <c r="C611" t="s">
        <v>46</v>
      </c>
      <c r="D611" t="e">
        <v>#N/A</v>
      </c>
    </row>
    <row r="612" spans="1:4" x14ac:dyDescent="0.3">
      <c r="A612" t="s">
        <v>1260</v>
      </c>
      <c r="B612" t="s">
        <v>1261</v>
      </c>
      <c r="C612" t="s">
        <v>46</v>
      </c>
      <c r="D612" t="e">
        <v>#N/A</v>
      </c>
    </row>
    <row r="613" spans="1:4" x14ac:dyDescent="0.3">
      <c r="A613" t="s">
        <v>1262</v>
      </c>
      <c r="B613" t="s">
        <v>1263</v>
      </c>
      <c r="C613" t="s">
        <v>46</v>
      </c>
      <c r="D613" t="e">
        <v>#N/A</v>
      </c>
    </row>
    <row r="614" spans="1:4" x14ac:dyDescent="0.3">
      <c r="A614" t="s">
        <v>1264</v>
      </c>
      <c r="B614" t="s">
        <v>1265</v>
      </c>
      <c r="C614" t="s">
        <v>46</v>
      </c>
      <c r="D614" t="e">
        <v>#N/A</v>
      </c>
    </row>
    <row r="615" spans="1:4" x14ac:dyDescent="0.3">
      <c r="A615" t="s">
        <v>1266</v>
      </c>
      <c r="B615" t="s">
        <v>1267</v>
      </c>
      <c r="C615" t="s">
        <v>46</v>
      </c>
      <c r="D615" t="e">
        <v>#N/A</v>
      </c>
    </row>
    <row r="616" spans="1:4" x14ac:dyDescent="0.3">
      <c r="A616" t="s">
        <v>1268</v>
      </c>
      <c r="B616" t="s">
        <v>1269</v>
      </c>
      <c r="C616" t="s">
        <v>46</v>
      </c>
      <c r="D616" t="e">
        <v>#N/A</v>
      </c>
    </row>
    <row r="617" spans="1:4" x14ac:dyDescent="0.3">
      <c r="A617" t="s">
        <v>1270</v>
      </c>
      <c r="B617" t="s">
        <v>1271</v>
      </c>
      <c r="C617" t="s">
        <v>46</v>
      </c>
      <c r="D617" t="e">
        <v>#N/A</v>
      </c>
    </row>
    <row r="618" spans="1:4" x14ac:dyDescent="0.3">
      <c r="A618" t="s">
        <v>1272</v>
      </c>
      <c r="B618" t="s">
        <v>1273</v>
      </c>
      <c r="C618" t="s">
        <v>46</v>
      </c>
      <c r="D618" t="e">
        <v>#N/A</v>
      </c>
    </row>
    <row r="619" spans="1:4" x14ac:dyDescent="0.3">
      <c r="A619" t="s">
        <v>1274</v>
      </c>
      <c r="B619" t="s">
        <v>1275</v>
      </c>
      <c r="C619" t="s">
        <v>46</v>
      </c>
      <c r="D619" t="e">
        <v>#N/A</v>
      </c>
    </row>
    <row r="620" spans="1:4" x14ac:dyDescent="0.3">
      <c r="A620" t="s">
        <v>1276</v>
      </c>
      <c r="B620" t="s">
        <v>1277</v>
      </c>
      <c r="C620" t="s">
        <v>46</v>
      </c>
      <c r="D620" t="e">
        <v>#N/A</v>
      </c>
    </row>
    <row r="621" spans="1:4" x14ac:dyDescent="0.3">
      <c r="A621" t="s">
        <v>1278</v>
      </c>
      <c r="B621" t="s">
        <v>1279</v>
      </c>
      <c r="C621" t="s">
        <v>46</v>
      </c>
      <c r="D621" t="e">
        <v>#N/A</v>
      </c>
    </row>
    <row r="622" spans="1:4" x14ac:dyDescent="0.3">
      <c r="A622" t="s">
        <v>1280</v>
      </c>
      <c r="B622" t="s">
        <v>1281</v>
      </c>
      <c r="C622" t="s">
        <v>46</v>
      </c>
      <c r="D622" t="e">
        <v>#N/A</v>
      </c>
    </row>
    <row r="623" spans="1:4" x14ac:dyDescent="0.3">
      <c r="A623" t="s">
        <v>1282</v>
      </c>
      <c r="B623" t="s">
        <v>1283</v>
      </c>
      <c r="C623" t="s">
        <v>46</v>
      </c>
      <c r="D623" t="e">
        <v>#N/A</v>
      </c>
    </row>
    <row r="624" spans="1:4" x14ac:dyDescent="0.3">
      <c r="A624" t="s">
        <v>1284</v>
      </c>
      <c r="B624" t="s">
        <v>1285</v>
      </c>
      <c r="C624" t="s">
        <v>46</v>
      </c>
      <c r="D624" t="e">
        <v>#N/A</v>
      </c>
    </row>
    <row r="625" spans="1:4" x14ac:dyDescent="0.3">
      <c r="A625" t="s">
        <v>1286</v>
      </c>
      <c r="B625" t="s">
        <v>1287</v>
      </c>
      <c r="C625" t="s">
        <v>46</v>
      </c>
      <c r="D625" t="e">
        <v>#N/A</v>
      </c>
    </row>
    <row r="626" spans="1:4" x14ac:dyDescent="0.3">
      <c r="A626" t="s">
        <v>1288</v>
      </c>
      <c r="B626" t="s">
        <v>1289</v>
      </c>
      <c r="C626" t="s">
        <v>46</v>
      </c>
      <c r="D626" t="e">
        <v>#N/A</v>
      </c>
    </row>
    <row r="627" spans="1:4" x14ac:dyDescent="0.3">
      <c r="A627" t="s">
        <v>1290</v>
      </c>
      <c r="B627" t="s">
        <v>1291</v>
      </c>
      <c r="C627" t="s">
        <v>46</v>
      </c>
      <c r="D627" t="e">
        <v>#N/A</v>
      </c>
    </row>
    <row r="628" spans="1:4" x14ac:dyDescent="0.3">
      <c r="A628" t="s">
        <v>1292</v>
      </c>
      <c r="B628" t="s">
        <v>1293</v>
      </c>
      <c r="C628" t="s">
        <v>46</v>
      </c>
      <c r="D628" t="e">
        <v>#N/A</v>
      </c>
    </row>
    <row r="629" spans="1:4" x14ac:dyDescent="0.3">
      <c r="A629" t="s">
        <v>1294</v>
      </c>
      <c r="B629" t="s">
        <v>1295</v>
      </c>
      <c r="C629" t="s">
        <v>46</v>
      </c>
      <c r="D629">
        <v>0</v>
      </c>
    </row>
    <row r="630" spans="1:4" x14ac:dyDescent="0.3">
      <c r="A630" t="s">
        <v>1296</v>
      </c>
      <c r="B630" t="s">
        <v>1297</v>
      </c>
      <c r="C630" t="s">
        <v>46</v>
      </c>
      <c r="D630">
        <v>0</v>
      </c>
    </row>
    <row r="631" spans="1:4" x14ac:dyDescent="0.3">
      <c r="A631" t="s">
        <v>1298</v>
      </c>
      <c r="B631" t="s">
        <v>1299</v>
      </c>
      <c r="C631" t="s">
        <v>46</v>
      </c>
      <c r="D631">
        <v>0</v>
      </c>
    </row>
    <row r="632" spans="1:4" x14ac:dyDescent="0.3">
      <c r="A632" t="s">
        <v>1300</v>
      </c>
      <c r="B632" t="s">
        <v>1301</v>
      </c>
      <c r="C632" t="s">
        <v>46</v>
      </c>
      <c r="D632">
        <v>0</v>
      </c>
    </row>
    <row r="633" spans="1:4" x14ac:dyDescent="0.3">
      <c r="A633" t="s">
        <v>1302</v>
      </c>
      <c r="B633" t="s">
        <v>1303</v>
      </c>
      <c r="C633" t="s">
        <v>46</v>
      </c>
      <c r="D633">
        <v>0</v>
      </c>
    </row>
    <row r="634" spans="1:4" x14ac:dyDescent="0.3">
      <c r="A634" t="s">
        <v>1304</v>
      </c>
      <c r="B634" t="s">
        <v>1305</v>
      </c>
      <c r="C634" t="s">
        <v>46</v>
      </c>
      <c r="D634">
        <v>0</v>
      </c>
    </row>
    <row r="635" spans="1:4" x14ac:dyDescent="0.3">
      <c r="A635" t="s">
        <v>1306</v>
      </c>
      <c r="B635" t="s">
        <v>1307</v>
      </c>
      <c r="C635" t="s">
        <v>46</v>
      </c>
      <c r="D635">
        <v>0</v>
      </c>
    </row>
    <row r="636" spans="1:4" x14ac:dyDescent="0.3">
      <c r="A636" t="s">
        <v>1308</v>
      </c>
      <c r="B636" t="s">
        <v>1309</v>
      </c>
      <c r="C636" t="s">
        <v>46</v>
      </c>
      <c r="D636">
        <v>0</v>
      </c>
    </row>
    <row r="637" spans="1:4" x14ac:dyDescent="0.3">
      <c r="A637" t="s">
        <v>1310</v>
      </c>
      <c r="B637" t="s">
        <v>1311</v>
      </c>
      <c r="C637" t="s">
        <v>46</v>
      </c>
      <c r="D637">
        <v>0</v>
      </c>
    </row>
    <row r="638" spans="1:4" x14ac:dyDescent="0.3">
      <c r="A638" t="s">
        <v>1312</v>
      </c>
      <c r="B638" t="s">
        <v>1313</v>
      </c>
      <c r="C638" t="s">
        <v>46</v>
      </c>
      <c r="D638" t="e">
        <v>#N/A</v>
      </c>
    </row>
    <row r="639" spans="1:4" x14ac:dyDescent="0.3">
      <c r="A639" t="s">
        <v>1314</v>
      </c>
      <c r="B639" t="s">
        <v>1315</v>
      </c>
      <c r="C639" t="s">
        <v>46</v>
      </c>
      <c r="D639" t="e">
        <v>#N/A</v>
      </c>
    </row>
    <row r="640" spans="1:4" x14ac:dyDescent="0.3">
      <c r="A640" t="s">
        <v>1316</v>
      </c>
      <c r="B640" t="s">
        <v>1317</v>
      </c>
      <c r="C640" t="s">
        <v>46</v>
      </c>
      <c r="D640" t="e">
        <v>#N/A</v>
      </c>
    </row>
    <row r="641" spans="1:4" x14ac:dyDescent="0.3">
      <c r="A641" t="s">
        <v>1318</v>
      </c>
      <c r="B641" t="s">
        <v>1319</v>
      </c>
      <c r="C641" t="s">
        <v>46</v>
      </c>
      <c r="D641" t="e">
        <v>#N/A</v>
      </c>
    </row>
    <row r="642" spans="1:4" x14ac:dyDescent="0.3">
      <c r="A642" t="s">
        <v>1320</v>
      </c>
      <c r="B642" t="s">
        <v>1321</v>
      </c>
      <c r="C642" t="s">
        <v>46</v>
      </c>
      <c r="D642" t="e">
        <v>#N/A</v>
      </c>
    </row>
    <row r="643" spans="1:4" x14ac:dyDescent="0.3">
      <c r="A643" t="s">
        <v>1322</v>
      </c>
      <c r="B643" t="s">
        <v>1323</v>
      </c>
      <c r="C643" t="s">
        <v>46</v>
      </c>
      <c r="D643" t="e">
        <v>#N/A</v>
      </c>
    </row>
    <row r="644" spans="1:4" x14ac:dyDescent="0.3">
      <c r="A644" t="s">
        <v>1324</v>
      </c>
      <c r="B644" t="s">
        <v>1325</v>
      </c>
      <c r="C644" t="s">
        <v>46</v>
      </c>
      <c r="D644" t="e">
        <v>#N/A</v>
      </c>
    </row>
    <row r="645" spans="1:4" x14ac:dyDescent="0.3">
      <c r="A645" t="s">
        <v>1326</v>
      </c>
      <c r="B645" t="s">
        <v>1327</v>
      </c>
      <c r="C645" t="s">
        <v>46</v>
      </c>
      <c r="D645" t="e">
        <v>#N/A</v>
      </c>
    </row>
    <row r="646" spans="1:4" x14ac:dyDescent="0.3">
      <c r="A646" t="s">
        <v>1328</v>
      </c>
      <c r="B646" t="s">
        <v>1329</v>
      </c>
      <c r="C646" t="s">
        <v>46</v>
      </c>
      <c r="D646" t="e">
        <v>#N/A</v>
      </c>
    </row>
    <row r="647" spans="1:4" x14ac:dyDescent="0.3">
      <c r="A647" t="s">
        <v>1330</v>
      </c>
      <c r="B647" t="s">
        <v>1331</v>
      </c>
      <c r="C647" t="s">
        <v>46</v>
      </c>
      <c r="D647" t="e">
        <v>#N/A</v>
      </c>
    </row>
    <row r="648" spans="1:4" x14ac:dyDescent="0.3">
      <c r="A648" t="s">
        <v>1332</v>
      </c>
      <c r="B648" t="s">
        <v>1333</v>
      </c>
      <c r="C648" t="s">
        <v>46</v>
      </c>
      <c r="D648">
        <v>0.35139999999999999</v>
      </c>
    </row>
    <row r="649" spans="1:4" x14ac:dyDescent="0.3">
      <c r="A649" t="s">
        <v>1334</v>
      </c>
      <c r="B649" t="s">
        <v>1335</v>
      </c>
      <c r="C649" t="s">
        <v>46</v>
      </c>
      <c r="D649">
        <v>0.35139999999999999</v>
      </c>
    </row>
    <row r="650" spans="1:4" x14ac:dyDescent="0.3">
      <c r="A650" t="s">
        <v>1336</v>
      </c>
      <c r="B650" t="s">
        <v>1337</v>
      </c>
      <c r="C650" t="s">
        <v>46</v>
      </c>
      <c r="D650">
        <v>0.35139999999999999</v>
      </c>
    </row>
    <row r="651" spans="1:4" x14ac:dyDescent="0.3">
      <c r="A651" t="s">
        <v>1338</v>
      </c>
      <c r="B651" t="s">
        <v>1339</v>
      </c>
      <c r="C651" t="s">
        <v>46</v>
      </c>
      <c r="D651">
        <v>0.35139999999999999</v>
      </c>
    </row>
    <row r="652" spans="1:4" x14ac:dyDescent="0.3">
      <c r="A652" t="s">
        <v>1340</v>
      </c>
      <c r="B652" t="s">
        <v>1341</v>
      </c>
      <c r="C652" t="s">
        <v>46</v>
      </c>
      <c r="D652">
        <v>0.35139999999999999</v>
      </c>
    </row>
    <row r="653" spans="1:4" x14ac:dyDescent="0.3">
      <c r="A653" t="s">
        <v>1342</v>
      </c>
      <c r="B653" t="s">
        <v>1343</v>
      </c>
      <c r="C653" t="s">
        <v>46</v>
      </c>
      <c r="D653">
        <v>0.35139999999999999</v>
      </c>
    </row>
    <row r="654" spans="1:4" x14ac:dyDescent="0.3">
      <c r="A654" t="s">
        <v>1344</v>
      </c>
      <c r="B654" t="s">
        <v>1345</v>
      </c>
      <c r="C654" t="s">
        <v>46</v>
      </c>
      <c r="D654">
        <v>0.35139999999999999</v>
      </c>
    </row>
    <row r="655" spans="1:4" x14ac:dyDescent="0.3">
      <c r="A655" t="s">
        <v>1346</v>
      </c>
      <c r="B655" t="s">
        <v>1347</v>
      </c>
      <c r="C655" t="s">
        <v>46</v>
      </c>
      <c r="D655">
        <v>0.35139999999999999</v>
      </c>
    </row>
    <row r="656" spans="1:4" x14ac:dyDescent="0.3">
      <c r="A656" t="s">
        <v>1348</v>
      </c>
      <c r="B656" t="s">
        <v>1349</v>
      </c>
      <c r="C656" t="s">
        <v>46</v>
      </c>
      <c r="D656">
        <v>0.35139999999999999</v>
      </c>
    </row>
    <row r="657" spans="1:4" x14ac:dyDescent="0.3">
      <c r="A657" t="s">
        <v>1350</v>
      </c>
      <c r="B657" t="s">
        <v>1351</v>
      </c>
      <c r="C657" t="s">
        <v>46</v>
      </c>
      <c r="D657">
        <v>0.35139999999999999</v>
      </c>
    </row>
    <row r="658" spans="1:4" x14ac:dyDescent="0.3">
      <c r="A658" t="s">
        <v>1352</v>
      </c>
      <c r="B658" t="s">
        <v>1353</v>
      </c>
      <c r="C658" t="s">
        <v>46</v>
      </c>
      <c r="D658">
        <v>0.35139999999999999</v>
      </c>
    </row>
    <row r="659" spans="1:4" x14ac:dyDescent="0.3">
      <c r="A659" t="s">
        <v>1354</v>
      </c>
      <c r="B659" t="s">
        <v>1355</v>
      </c>
      <c r="C659" t="s">
        <v>46</v>
      </c>
      <c r="D659">
        <v>0.35139999999999999</v>
      </c>
    </row>
    <row r="660" spans="1:4" x14ac:dyDescent="0.3">
      <c r="A660" t="s">
        <v>1356</v>
      </c>
      <c r="B660" t="s">
        <v>1357</v>
      </c>
      <c r="C660" t="s">
        <v>46</v>
      </c>
      <c r="D660">
        <v>0.35139999999999999</v>
      </c>
    </row>
    <row r="661" spans="1:4" x14ac:dyDescent="0.3">
      <c r="A661" t="s">
        <v>1358</v>
      </c>
      <c r="B661" t="s">
        <v>1359</v>
      </c>
      <c r="C661" t="s">
        <v>46</v>
      </c>
      <c r="D661">
        <v>0.35139999999999999</v>
      </c>
    </row>
    <row r="662" spans="1:4" x14ac:dyDescent="0.3">
      <c r="A662" t="s">
        <v>1360</v>
      </c>
      <c r="B662" t="s">
        <v>1361</v>
      </c>
      <c r="C662" t="s">
        <v>46</v>
      </c>
      <c r="D662">
        <v>0.35139999999999999</v>
      </c>
    </row>
    <row r="663" spans="1:4" x14ac:dyDescent="0.3">
      <c r="A663" t="s">
        <v>1362</v>
      </c>
      <c r="B663" t="s">
        <v>1363</v>
      </c>
      <c r="C663" t="s">
        <v>46</v>
      </c>
      <c r="D663">
        <v>0.35139999999999999</v>
      </c>
    </row>
    <row r="664" spans="1:4" x14ac:dyDescent="0.3">
      <c r="A664" t="s">
        <v>1364</v>
      </c>
      <c r="B664" t="s">
        <v>1365</v>
      </c>
      <c r="C664" t="s">
        <v>46</v>
      </c>
      <c r="D664">
        <v>0.35139999999999999</v>
      </c>
    </row>
    <row r="665" spans="1:4" x14ac:dyDescent="0.3">
      <c r="A665" t="s">
        <v>1366</v>
      </c>
      <c r="B665" t="s">
        <v>1367</v>
      </c>
      <c r="C665" t="s">
        <v>46</v>
      </c>
      <c r="D665">
        <v>0.35139999999999999</v>
      </c>
    </row>
    <row r="666" spans="1:4" x14ac:dyDescent="0.3">
      <c r="A666" t="s">
        <v>1368</v>
      </c>
      <c r="B666" t="s">
        <v>1369</v>
      </c>
      <c r="C666" t="s">
        <v>46</v>
      </c>
      <c r="D666">
        <v>0.35139999999999999</v>
      </c>
    </row>
    <row r="667" spans="1:4" x14ac:dyDescent="0.3">
      <c r="A667" t="s">
        <v>1370</v>
      </c>
      <c r="B667" t="s">
        <v>1371</v>
      </c>
      <c r="C667" t="s">
        <v>46</v>
      </c>
      <c r="D667">
        <v>0.35139999999999999</v>
      </c>
    </row>
    <row r="668" spans="1:4" x14ac:dyDescent="0.3">
      <c r="A668" t="s">
        <v>1372</v>
      </c>
      <c r="B668" t="s">
        <v>1373</v>
      </c>
      <c r="C668" t="s">
        <v>46</v>
      </c>
      <c r="D668">
        <v>0.35139999999999999</v>
      </c>
    </row>
    <row r="669" spans="1:4" x14ac:dyDescent="0.3">
      <c r="A669" t="s">
        <v>1374</v>
      </c>
      <c r="B669" t="s">
        <v>1375</v>
      </c>
      <c r="C669" t="s">
        <v>46</v>
      </c>
      <c r="D669">
        <v>0.35139999999999999</v>
      </c>
    </row>
    <row r="670" spans="1:4" x14ac:dyDescent="0.3">
      <c r="A670" t="s">
        <v>1376</v>
      </c>
      <c r="B670" t="s">
        <v>1377</v>
      </c>
      <c r="C670" t="s">
        <v>46</v>
      </c>
      <c r="D670">
        <v>0.35139999999999999</v>
      </c>
    </row>
    <row r="671" spans="1:4" x14ac:dyDescent="0.3">
      <c r="A671" t="s">
        <v>1378</v>
      </c>
      <c r="B671" t="s">
        <v>1379</v>
      </c>
      <c r="C671" t="s">
        <v>46</v>
      </c>
      <c r="D671">
        <v>0.35139999999999999</v>
      </c>
    </row>
    <row r="672" spans="1:4" x14ac:dyDescent="0.3">
      <c r="A672" t="s">
        <v>1380</v>
      </c>
      <c r="B672" t="s">
        <v>1381</v>
      </c>
      <c r="C672" t="s">
        <v>46</v>
      </c>
      <c r="D672">
        <v>0.35139999999999999</v>
      </c>
    </row>
    <row r="673" spans="1:4" x14ac:dyDescent="0.3">
      <c r="A673" t="s">
        <v>1382</v>
      </c>
      <c r="B673" t="s">
        <v>1383</v>
      </c>
      <c r="C673" t="s">
        <v>46</v>
      </c>
      <c r="D673">
        <v>0.35139999999999999</v>
      </c>
    </row>
    <row r="674" spans="1:4" x14ac:dyDescent="0.3">
      <c r="A674" t="s">
        <v>1384</v>
      </c>
      <c r="B674" t="s">
        <v>1385</v>
      </c>
      <c r="C674" t="s">
        <v>46</v>
      </c>
      <c r="D674">
        <v>0.35139999999999999</v>
      </c>
    </row>
    <row r="675" spans="1:4" x14ac:dyDescent="0.3">
      <c r="A675" t="s">
        <v>1386</v>
      </c>
      <c r="B675" t="s">
        <v>1387</v>
      </c>
      <c r="C675" t="s">
        <v>46</v>
      </c>
      <c r="D675">
        <v>0.35139999999999999</v>
      </c>
    </row>
    <row r="676" spans="1:4" x14ac:dyDescent="0.3">
      <c r="A676" t="s">
        <v>1388</v>
      </c>
      <c r="B676" t="s">
        <v>1389</v>
      </c>
      <c r="C676" t="s">
        <v>46</v>
      </c>
      <c r="D676">
        <v>0.35139999999999999</v>
      </c>
    </row>
    <row r="677" spans="1:4" x14ac:dyDescent="0.3">
      <c r="A677" t="s">
        <v>1390</v>
      </c>
      <c r="B677" t="s">
        <v>1391</v>
      </c>
      <c r="C677" t="s">
        <v>46</v>
      </c>
      <c r="D677">
        <v>0.35139999999999999</v>
      </c>
    </row>
    <row r="678" spans="1:4" x14ac:dyDescent="0.3">
      <c r="A678" t="s">
        <v>1392</v>
      </c>
      <c r="B678" t="s">
        <v>1393</v>
      </c>
      <c r="C678" t="s">
        <v>46</v>
      </c>
      <c r="D678">
        <v>0.35139999999999999</v>
      </c>
    </row>
    <row r="679" spans="1:4" x14ac:dyDescent="0.3">
      <c r="A679" t="s">
        <v>1394</v>
      </c>
      <c r="B679" t="s">
        <v>1395</v>
      </c>
      <c r="C679" t="s">
        <v>46</v>
      </c>
      <c r="D679">
        <v>0.35139999999999999</v>
      </c>
    </row>
    <row r="680" spans="1:4" x14ac:dyDescent="0.3">
      <c r="A680" t="s">
        <v>1396</v>
      </c>
      <c r="B680" t="s">
        <v>1397</v>
      </c>
      <c r="C680" t="s">
        <v>46</v>
      </c>
      <c r="D680">
        <v>0.35139999999999999</v>
      </c>
    </row>
    <row r="681" spans="1:4" x14ac:dyDescent="0.3">
      <c r="A681" t="s">
        <v>1398</v>
      </c>
      <c r="B681" t="s">
        <v>1399</v>
      </c>
      <c r="C681" t="s">
        <v>46</v>
      </c>
      <c r="D681">
        <v>0.35139999999999999</v>
      </c>
    </row>
    <row r="682" spans="1:4" x14ac:dyDescent="0.3">
      <c r="A682" t="s">
        <v>1400</v>
      </c>
      <c r="B682" t="s">
        <v>1401</v>
      </c>
      <c r="C682" t="s">
        <v>46</v>
      </c>
      <c r="D682">
        <v>0.35139999999999999</v>
      </c>
    </row>
    <row r="683" spans="1:4" x14ac:dyDescent="0.3">
      <c r="A683" t="s">
        <v>1402</v>
      </c>
      <c r="B683" t="s">
        <v>1403</v>
      </c>
      <c r="C683" t="s">
        <v>46</v>
      </c>
      <c r="D683">
        <v>0.35139999999999999</v>
      </c>
    </row>
    <row r="684" spans="1:4" x14ac:dyDescent="0.3">
      <c r="A684" t="s">
        <v>1404</v>
      </c>
      <c r="B684" t="s">
        <v>1405</v>
      </c>
      <c r="C684" t="s">
        <v>46</v>
      </c>
      <c r="D684">
        <v>0.35139999999999999</v>
      </c>
    </row>
    <row r="685" spans="1:4" x14ac:dyDescent="0.3">
      <c r="A685" t="s">
        <v>1406</v>
      </c>
      <c r="B685" t="s">
        <v>1407</v>
      </c>
      <c r="C685" t="s">
        <v>46</v>
      </c>
      <c r="D685">
        <v>0.35139999999999999</v>
      </c>
    </row>
    <row r="686" spans="1:4" x14ac:dyDescent="0.3">
      <c r="A686" t="s">
        <v>1408</v>
      </c>
      <c r="B686" t="s">
        <v>1409</v>
      </c>
      <c r="C686" t="s">
        <v>46</v>
      </c>
      <c r="D686">
        <v>0.35139999999999999</v>
      </c>
    </row>
    <row r="687" spans="1:4" x14ac:dyDescent="0.3">
      <c r="A687" t="s">
        <v>1410</v>
      </c>
      <c r="B687" t="s">
        <v>1411</v>
      </c>
      <c r="C687" t="s">
        <v>46</v>
      </c>
      <c r="D687">
        <v>0.35139999999999999</v>
      </c>
    </row>
    <row r="688" spans="1:4" x14ac:dyDescent="0.3">
      <c r="A688" t="s">
        <v>1412</v>
      </c>
      <c r="B688" t="s">
        <v>1413</v>
      </c>
      <c r="C688" t="s">
        <v>46</v>
      </c>
      <c r="D688">
        <v>0.35139999999999999</v>
      </c>
    </row>
    <row r="689" spans="1:4" x14ac:dyDescent="0.3">
      <c r="A689" t="s">
        <v>1414</v>
      </c>
      <c r="B689" t="s">
        <v>1415</v>
      </c>
      <c r="C689" t="s">
        <v>46</v>
      </c>
      <c r="D689">
        <v>0.35139999999999999</v>
      </c>
    </row>
    <row r="690" spans="1:4" x14ac:dyDescent="0.3">
      <c r="A690" t="s">
        <v>1416</v>
      </c>
      <c r="B690" t="s">
        <v>1417</v>
      </c>
      <c r="C690" t="s">
        <v>46</v>
      </c>
      <c r="D690">
        <v>0.35139999999999999</v>
      </c>
    </row>
    <row r="691" spans="1:4" x14ac:dyDescent="0.3">
      <c r="A691" t="s">
        <v>1418</v>
      </c>
      <c r="B691" t="s">
        <v>1419</v>
      </c>
      <c r="C691" t="s">
        <v>46</v>
      </c>
      <c r="D691">
        <v>0.35139999999999999</v>
      </c>
    </row>
    <row r="692" spans="1:4" x14ac:dyDescent="0.3">
      <c r="A692" t="s">
        <v>1420</v>
      </c>
      <c r="B692" t="s">
        <v>1421</v>
      </c>
      <c r="C692" t="s">
        <v>46</v>
      </c>
      <c r="D692">
        <v>0.35139999999999999</v>
      </c>
    </row>
    <row r="693" spans="1:4" x14ac:dyDescent="0.3">
      <c r="A693" t="s">
        <v>1422</v>
      </c>
      <c r="B693" t="s">
        <v>1423</v>
      </c>
      <c r="C693" t="s">
        <v>46</v>
      </c>
      <c r="D693">
        <v>0.35139999999999999</v>
      </c>
    </row>
    <row r="694" spans="1:4" x14ac:dyDescent="0.3">
      <c r="A694" t="s">
        <v>1424</v>
      </c>
      <c r="B694" t="s">
        <v>1425</v>
      </c>
      <c r="C694" t="s">
        <v>46</v>
      </c>
      <c r="D694">
        <v>0.35139999999999999</v>
      </c>
    </row>
    <row r="695" spans="1:4" x14ac:dyDescent="0.3">
      <c r="A695" t="s">
        <v>1426</v>
      </c>
      <c r="B695" t="s">
        <v>1427</v>
      </c>
      <c r="C695" t="s">
        <v>46</v>
      </c>
      <c r="D695">
        <v>0.35139999999999999</v>
      </c>
    </row>
    <row r="696" spans="1:4" x14ac:dyDescent="0.3">
      <c r="A696" t="s">
        <v>1428</v>
      </c>
      <c r="B696" t="s">
        <v>1429</v>
      </c>
      <c r="C696" t="s">
        <v>46</v>
      </c>
      <c r="D696">
        <v>0.35139999999999999</v>
      </c>
    </row>
    <row r="697" spans="1:4" x14ac:dyDescent="0.3">
      <c r="A697" t="s">
        <v>1430</v>
      </c>
      <c r="B697" t="s">
        <v>1431</v>
      </c>
      <c r="C697" t="s">
        <v>46</v>
      </c>
      <c r="D697">
        <v>0.35139999999999999</v>
      </c>
    </row>
    <row r="698" spans="1:4" x14ac:dyDescent="0.3">
      <c r="A698" t="s">
        <v>1432</v>
      </c>
      <c r="B698" t="s">
        <v>1433</v>
      </c>
      <c r="C698" t="s">
        <v>46</v>
      </c>
      <c r="D698">
        <v>0.35139999999999999</v>
      </c>
    </row>
    <row r="699" spans="1:4" x14ac:dyDescent="0.3">
      <c r="A699" t="s">
        <v>1434</v>
      </c>
      <c r="B699" t="s">
        <v>1435</v>
      </c>
      <c r="C699" t="s">
        <v>46</v>
      </c>
      <c r="D699">
        <v>0.35139999999999999</v>
      </c>
    </row>
    <row r="700" spans="1:4" x14ac:dyDescent="0.3">
      <c r="A700" t="s">
        <v>1436</v>
      </c>
      <c r="B700" t="s">
        <v>1437</v>
      </c>
      <c r="C700" t="s">
        <v>46</v>
      </c>
      <c r="D700">
        <v>0.35139999999999999</v>
      </c>
    </row>
    <row r="701" spans="1:4" x14ac:dyDescent="0.3">
      <c r="A701" t="s">
        <v>1438</v>
      </c>
      <c r="B701" t="s">
        <v>1439</v>
      </c>
      <c r="C701" t="s">
        <v>46</v>
      </c>
      <c r="D701">
        <v>0.35139999999999999</v>
      </c>
    </row>
    <row r="702" spans="1:4" x14ac:dyDescent="0.3">
      <c r="A702" t="s">
        <v>1440</v>
      </c>
      <c r="B702" t="s">
        <v>1441</v>
      </c>
      <c r="C702" t="s">
        <v>46</v>
      </c>
      <c r="D702">
        <v>0.35139999999999999</v>
      </c>
    </row>
    <row r="703" spans="1:4" x14ac:dyDescent="0.3">
      <c r="A703" t="s">
        <v>1442</v>
      </c>
      <c r="B703" t="s">
        <v>1443</v>
      </c>
      <c r="C703" t="s">
        <v>46</v>
      </c>
      <c r="D703">
        <v>0.35139999999999999</v>
      </c>
    </row>
    <row r="704" spans="1:4" x14ac:dyDescent="0.3">
      <c r="A704" t="s">
        <v>1444</v>
      </c>
      <c r="B704" t="s">
        <v>1445</v>
      </c>
      <c r="C704" t="s">
        <v>46</v>
      </c>
      <c r="D704">
        <v>0.35139999999999999</v>
      </c>
    </row>
    <row r="705" spans="1:4" x14ac:dyDescent="0.3">
      <c r="A705" t="s">
        <v>1446</v>
      </c>
      <c r="B705" t="s">
        <v>1447</v>
      </c>
      <c r="C705" t="s">
        <v>46</v>
      </c>
      <c r="D705">
        <v>0.35139999999999999</v>
      </c>
    </row>
    <row r="706" spans="1:4" x14ac:dyDescent="0.3">
      <c r="A706" t="s">
        <v>1448</v>
      </c>
      <c r="B706" t="s">
        <v>1449</v>
      </c>
      <c r="C706" t="s">
        <v>46</v>
      </c>
      <c r="D706">
        <v>0.35139999999999999</v>
      </c>
    </row>
    <row r="707" spans="1:4" x14ac:dyDescent="0.3">
      <c r="A707" t="s">
        <v>1450</v>
      </c>
      <c r="B707" t="s">
        <v>1451</v>
      </c>
      <c r="C707" t="s">
        <v>46</v>
      </c>
      <c r="D707">
        <v>0.35139999999999999</v>
      </c>
    </row>
    <row r="708" spans="1:4" x14ac:dyDescent="0.3">
      <c r="A708" t="s">
        <v>1452</v>
      </c>
      <c r="B708" t="s">
        <v>1453</v>
      </c>
      <c r="C708" t="s">
        <v>46</v>
      </c>
      <c r="D708">
        <v>0.35139999999999999</v>
      </c>
    </row>
    <row r="709" spans="1:4" x14ac:dyDescent="0.3">
      <c r="A709" t="s">
        <v>1454</v>
      </c>
      <c r="B709" t="s">
        <v>1455</v>
      </c>
      <c r="C709" t="s">
        <v>46</v>
      </c>
      <c r="D709">
        <v>0.35139999999999999</v>
      </c>
    </row>
    <row r="710" spans="1:4" x14ac:dyDescent="0.3">
      <c r="A710" t="s">
        <v>1456</v>
      </c>
      <c r="B710" t="s">
        <v>1457</v>
      </c>
      <c r="C710" t="s">
        <v>46</v>
      </c>
      <c r="D710">
        <v>0.35139999999999999</v>
      </c>
    </row>
    <row r="711" spans="1:4" x14ac:dyDescent="0.3">
      <c r="A711" t="s">
        <v>1458</v>
      </c>
      <c r="B711" t="s">
        <v>1459</v>
      </c>
      <c r="C711" t="s">
        <v>46</v>
      </c>
      <c r="D711">
        <v>0.35139999999999999</v>
      </c>
    </row>
    <row r="712" spans="1:4" x14ac:dyDescent="0.3">
      <c r="A712" t="s">
        <v>1460</v>
      </c>
      <c r="B712" t="s">
        <v>1461</v>
      </c>
      <c r="C712" t="s">
        <v>46</v>
      </c>
      <c r="D712">
        <v>0.35139999999999999</v>
      </c>
    </row>
    <row r="713" spans="1:4" x14ac:dyDescent="0.3">
      <c r="A713" t="s">
        <v>1462</v>
      </c>
      <c r="B713" t="s">
        <v>1463</v>
      </c>
      <c r="C713" t="s">
        <v>46</v>
      </c>
      <c r="D713">
        <v>0.35139999999999999</v>
      </c>
    </row>
    <row r="714" spans="1:4" x14ac:dyDescent="0.3">
      <c r="A714" t="s">
        <v>1464</v>
      </c>
      <c r="B714" t="s">
        <v>1465</v>
      </c>
      <c r="C714" t="s">
        <v>46</v>
      </c>
      <c r="D714">
        <v>0.35139999999999999</v>
      </c>
    </row>
    <row r="715" spans="1:4" x14ac:dyDescent="0.3">
      <c r="A715" t="s">
        <v>1466</v>
      </c>
      <c r="B715" t="s">
        <v>1467</v>
      </c>
      <c r="C715" t="s">
        <v>46</v>
      </c>
      <c r="D715">
        <v>0.35139999999999999</v>
      </c>
    </row>
    <row r="716" spans="1:4" x14ac:dyDescent="0.3">
      <c r="A716" t="s">
        <v>1468</v>
      </c>
      <c r="B716" t="s">
        <v>1469</v>
      </c>
      <c r="C716" t="s">
        <v>46</v>
      </c>
      <c r="D716">
        <v>0.35139999999999999</v>
      </c>
    </row>
    <row r="717" spans="1:4" x14ac:dyDescent="0.3">
      <c r="A717" t="s">
        <v>1470</v>
      </c>
      <c r="B717" t="s">
        <v>1471</v>
      </c>
      <c r="C717" t="s">
        <v>46</v>
      </c>
      <c r="D717">
        <v>0.35139999999999999</v>
      </c>
    </row>
    <row r="718" spans="1:4" x14ac:dyDescent="0.3">
      <c r="A718" t="s">
        <v>1472</v>
      </c>
      <c r="B718" t="s">
        <v>1473</v>
      </c>
      <c r="C718" t="s">
        <v>46</v>
      </c>
      <c r="D718">
        <v>0.35139999999999999</v>
      </c>
    </row>
    <row r="719" spans="1:4" x14ac:dyDescent="0.3">
      <c r="A719" t="s">
        <v>1474</v>
      </c>
      <c r="B719" t="s">
        <v>1475</v>
      </c>
      <c r="C719" t="s">
        <v>46</v>
      </c>
      <c r="D71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6103-0511-453C-BABD-FD642BFC4EF4}">
  <sheetPr codeName="Hoja5"/>
  <dimension ref="A1:B50"/>
  <sheetViews>
    <sheetView zoomScale="150" zoomScaleNormal="150" workbookViewId="0"/>
  </sheetViews>
  <sheetFormatPr baseColWidth="10" defaultRowHeight="14.4" x14ac:dyDescent="0.3"/>
  <cols>
    <col min="1" max="1" width="13.33203125" bestFit="1" customWidth="1"/>
    <col min="2" max="2" width="32" bestFit="1" customWidth="1"/>
  </cols>
  <sheetData>
    <row r="1" spans="1:2" x14ac:dyDescent="0.3">
      <c r="A1" s="9" t="s">
        <v>1582</v>
      </c>
      <c r="B1" s="10" t="s">
        <v>1609</v>
      </c>
    </row>
    <row r="2" spans="1:2" x14ac:dyDescent="0.3">
      <c r="A2" t="s">
        <v>18</v>
      </c>
      <c r="B2" t="s">
        <v>1478</v>
      </c>
    </row>
    <row r="3" spans="1:2" x14ac:dyDescent="0.3">
      <c r="A3" t="s">
        <v>19</v>
      </c>
      <c r="B3" t="s">
        <v>1479</v>
      </c>
    </row>
    <row r="4" spans="1:2" x14ac:dyDescent="0.3">
      <c r="A4" t="s">
        <v>20</v>
      </c>
      <c r="B4" t="s">
        <v>1480</v>
      </c>
    </row>
    <row r="5" spans="1:2" x14ac:dyDescent="0.3">
      <c r="A5" t="s">
        <v>21</v>
      </c>
      <c r="B5" t="s">
        <v>1481</v>
      </c>
    </row>
    <row r="6" spans="1:2" x14ac:dyDescent="0.3">
      <c r="A6" t="s">
        <v>22</v>
      </c>
      <c r="B6" t="s">
        <v>1482</v>
      </c>
    </row>
    <row r="7" spans="1:2" x14ac:dyDescent="0.3">
      <c r="A7" t="s">
        <v>23</v>
      </c>
      <c r="B7" t="s">
        <v>1483</v>
      </c>
    </row>
    <row r="8" spans="1:2" x14ac:dyDescent="0.3">
      <c r="A8" t="s">
        <v>24</v>
      </c>
      <c r="B8" t="s">
        <v>1484</v>
      </c>
    </row>
    <row r="9" spans="1:2" x14ac:dyDescent="0.3">
      <c r="A9" t="s">
        <v>25</v>
      </c>
      <c r="B9" t="s">
        <v>1485</v>
      </c>
    </row>
    <row r="10" spans="1:2" x14ac:dyDescent="0.3">
      <c r="A10" t="s">
        <v>26</v>
      </c>
      <c r="B10" t="s">
        <v>1486</v>
      </c>
    </row>
    <row r="11" spans="1:2" x14ac:dyDescent="0.3">
      <c r="A11" t="s">
        <v>27</v>
      </c>
      <c r="B11" t="s">
        <v>1487</v>
      </c>
    </row>
    <row r="12" spans="1:2" x14ac:dyDescent="0.3">
      <c r="A12" t="s">
        <v>28</v>
      </c>
      <c r="B12" t="s">
        <v>1488</v>
      </c>
    </row>
    <row r="13" spans="1:2" x14ac:dyDescent="0.3">
      <c r="A13" t="s">
        <v>1527</v>
      </c>
      <c r="B13" t="s">
        <v>1489</v>
      </c>
    </row>
    <row r="14" spans="1:2" x14ac:dyDescent="0.3">
      <c r="A14" t="s">
        <v>1528</v>
      </c>
      <c r="B14" t="s">
        <v>1490</v>
      </c>
    </row>
    <row r="15" spans="1:2" x14ac:dyDescent="0.3">
      <c r="A15" t="s">
        <v>1529</v>
      </c>
      <c r="B15" t="s">
        <v>1491</v>
      </c>
    </row>
    <row r="16" spans="1:2" x14ac:dyDescent="0.3">
      <c r="A16" t="s">
        <v>1530</v>
      </c>
      <c r="B16" t="s">
        <v>1492</v>
      </c>
    </row>
    <row r="17" spans="1:2" x14ac:dyDescent="0.3">
      <c r="A17" t="s">
        <v>1531</v>
      </c>
      <c r="B17" t="s">
        <v>1493</v>
      </c>
    </row>
    <row r="18" spans="1:2" x14ac:dyDescent="0.3">
      <c r="A18" t="s">
        <v>1532</v>
      </c>
      <c r="B18" t="s">
        <v>1494</v>
      </c>
    </row>
    <row r="19" spans="1:2" x14ac:dyDescent="0.3">
      <c r="A19" t="s">
        <v>1533</v>
      </c>
      <c r="B19" t="s">
        <v>1495</v>
      </c>
    </row>
    <row r="20" spans="1:2" x14ac:dyDescent="0.3">
      <c r="A20" t="s">
        <v>1534</v>
      </c>
      <c r="B20" t="s">
        <v>1496</v>
      </c>
    </row>
    <row r="21" spans="1:2" x14ac:dyDescent="0.3">
      <c r="A21" t="s">
        <v>1535</v>
      </c>
      <c r="B21" t="s">
        <v>1497</v>
      </c>
    </row>
    <row r="22" spans="1:2" x14ac:dyDescent="0.3">
      <c r="A22" t="s">
        <v>1536</v>
      </c>
      <c r="B22" t="s">
        <v>1498</v>
      </c>
    </row>
    <row r="23" spans="1:2" x14ac:dyDescent="0.3">
      <c r="A23" t="s">
        <v>1537</v>
      </c>
      <c r="B23" t="s">
        <v>1499</v>
      </c>
    </row>
    <row r="24" spans="1:2" x14ac:dyDescent="0.3">
      <c r="A24" t="s">
        <v>1538</v>
      </c>
      <c r="B24" t="s">
        <v>1500</v>
      </c>
    </row>
    <row r="25" spans="1:2" x14ac:dyDescent="0.3">
      <c r="A25" t="s">
        <v>1539</v>
      </c>
      <c r="B25" t="s">
        <v>1501</v>
      </c>
    </row>
    <row r="26" spans="1:2" x14ac:dyDescent="0.3">
      <c r="A26" t="s">
        <v>1540</v>
      </c>
      <c r="B26" t="s">
        <v>1502</v>
      </c>
    </row>
    <row r="27" spans="1:2" x14ac:dyDescent="0.3">
      <c r="A27" t="s">
        <v>1541</v>
      </c>
      <c r="B27" t="s">
        <v>1503</v>
      </c>
    </row>
    <row r="28" spans="1:2" x14ac:dyDescent="0.3">
      <c r="A28" t="s">
        <v>1542</v>
      </c>
      <c r="B28" t="s">
        <v>1504</v>
      </c>
    </row>
    <row r="29" spans="1:2" x14ac:dyDescent="0.3">
      <c r="A29" t="s">
        <v>1543</v>
      </c>
      <c r="B29" t="s">
        <v>1505</v>
      </c>
    </row>
    <row r="30" spans="1:2" x14ac:dyDescent="0.3">
      <c r="A30" t="s">
        <v>1544</v>
      </c>
      <c r="B30" t="s">
        <v>1506</v>
      </c>
    </row>
    <row r="31" spans="1:2" x14ac:dyDescent="0.3">
      <c r="A31" t="s">
        <v>1545</v>
      </c>
      <c r="B31" t="s">
        <v>1507</v>
      </c>
    </row>
    <row r="32" spans="1:2" x14ac:dyDescent="0.3">
      <c r="A32" t="s">
        <v>1546</v>
      </c>
      <c r="B32" t="s">
        <v>1508</v>
      </c>
    </row>
    <row r="33" spans="1:2" x14ac:dyDescent="0.3">
      <c r="A33" t="s">
        <v>1547</v>
      </c>
      <c r="B33" t="s">
        <v>1509</v>
      </c>
    </row>
    <row r="34" spans="1:2" x14ac:dyDescent="0.3">
      <c r="A34" t="s">
        <v>1548</v>
      </c>
      <c r="B34" t="s">
        <v>1510</v>
      </c>
    </row>
    <row r="35" spans="1:2" x14ac:dyDescent="0.3">
      <c r="A35" t="s">
        <v>1549</v>
      </c>
      <c r="B35" t="s">
        <v>1511</v>
      </c>
    </row>
    <row r="36" spans="1:2" x14ac:dyDescent="0.3">
      <c r="A36" t="s">
        <v>1550</v>
      </c>
      <c r="B36" t="s">
        <v>1512</v>
      </c>
    </row>
    <row r="37" spans="1:2" x14ac:dyDescent="0.3">
      <c r="A37" t="s">
        <v>1551</v>
      </c>
      <c r="B37" t="s">
        <v>1513</v>
      </c>
    </row>
    <row r="38" spans="1:2" x14ac:dyDescent="0.3">
      <c r="A38" t="s">
        <v>1552</v>
      </c>
      <c r="B38" t="s">
        <v>1514</v>
      </c>
    </row>
    <row r="39" spans="1:2" x14ac:dyDescent="0.3">
      <c r="A39" t="s">
        <v>1553</v>
      </c>
      <c r="B39" t="s">
        <v>1515</v>
      </c>
    </row>
    <row r="40" spans="1:2" x14ac:dyDescent="0.3">
      <c r="A40" t="s">
        <v>1554</v>
      </c>
      <c r="B40" t="s">
        <v>1516</v>
      </c>
    </row>
    <row r="41" spans="1:2" x14ac:dyDescent="0.3">
      <c r="A41" t="s">
        <v>1555</v>
      </c>
      <c r="B41" t="s">
        <v>1517</v>
      </c>
    </row>
    <row r="42" spans="1:2" x14ac:dyDescent="0.3">
      <c r="A42" t="s">
        <v>1556</v>
      </c>
      <c r="B42" t="s">
        <v>1518</v>
      </c>
    </row>
    <row r="43" spans="1:2" x14ac:dyDescent="0.3">
      <c r="A43" t="s">
        <v>1557</v>
      </c>
      <c r="B43" t="s">
        <v>1519</v>
      </c>
    </row>
    <row r="44" spans="1:2" x14ac:dyDescent="0.3">
      <c r="A44" t="s">
        <v>1558</v>
      </c>
      <c r="B44" t="s">
        <v>1520</v>
      </c>
    </row>
    <row r="45" spans="1:2" x14ac:dyDescent="0.3">
      <c r="A45" t="s">
        <v>1559</v>
      </c>
      <c r="B45" t="s">
        <v>1521</v>
      </c>
    </row>
    <row r="46" spans="1:2" x14ac:dyDescent="0.3">
      <c r="A46" t="s">
        <v>1560</v>
      </c>
      <c r="B46" t="s">
        <v>1522</v>
      </c>
    </row>
    <row r="47" spans="1:2" x14ac:dyDescent="0.3">
      <c r="A47" t="s">
        <v>1561</v>
      </c>
      <c r="B47" t="s">
        <v>1523</v>
      </c>
    </row>
    <row r="48" spans="1:2" x14ac:dyDescent="0.3">
      <c r="A48" t="s">
        <v>1562</v>
      </c>
      <c r="B48" t="s">
        <v>1524</v>
      </c>
    </row>
    <row r="49" spans="1:2" x14ac:dyDescent="0.3">
      <c r="A49" t="s">
        <v>1563</v>
      </c>
      <c r="B49" t="s">
        <v>1525</v>
      </c>
    </row>
    <row r="50" spans="1:2" x14ac:dyDescent="0.3">
      <c r="A50" t="s">
        <v>1564</v>
      </c>
      <c r="B50" t="s">
        <v>1526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E40B-3981-4C5A-9B52-892C41124E21}">
  <sheetPr codeName="Hoja6"/>
  <dimension ref="A1:B27"/>
  <sheetViews>
    <sheetView zoomScale="146" zoomScaleNormal="146" workbookViewId="0">
      <selection activeCell="D3" sqref="D3"/>
    </sheetView>
  </sheetViews>
  <sheetFormatPr baseColWidth="10" defaultRowHeight="14.4" x14ac:dyDescent="0.3"/>
  <cols>
    <col min="2" max="2" width="22" bestFit="1" customWidth="1"/>
  </cols>
  <sheetData>
    <row r="1" spans="1:2" x14ac:dyDescent="0.3">
      <c r="A1" s="9" t="s">
        <v>17</v>
      </c>
      <c r="B1" s="10" t="s">
        <v>40</v>
      </c>
    </row>
    <row r="2" spans="1:2" x14ac:dyDescent="0.3">
      <c r="A2" t="s">
        <v>1583</v>
      </c>
      <c r="B2" t="s">
        <v>1565</v>
      </c>
    </row>
    <row r="3" spans="1:2" x14ac:dyDescent="0.3">
      <c r="A3" t="s">
        <v>1584</v>
      </c>
      <c r="B3" t="s">
        <v>1482</v>
      </c>
    </row>
    <row r="4" spans="1:2" x14ac:dyDescent="0.3">
      <c r="A4" t="s">
        <v>1585</v>
      </c>
      <c r="B4" t="s">
        <v>1490</v>
      </c>
    </row>
    <row r="5" spans="1:2" x14ac:dyDescent="0.3">
      <c r="A5" t="s">
        <v>1586</v>
      </c>
      <c r="B5" t="s">
        <v>1496</v>
      </c>
    </row>
    <row r="6" spans="1:2" x14ac:dyDescent="0.3">
      <c r="A6" t="s">
        <v>1587</v>
      </c>
      <c r="B6" t="s">
        <v>1502</v>
      </c>
    </row>
    <row r="7" spans="1:2" x14ac:dyDescent="0.3">
      <c r="A7" t="s">
        <v>1588</v>
      </c>
      <c r="B7" t="s">
        <v>1506</v>
      </c>
    </row>
    <row r="8" spans="1:2" x14ac:dyDescent="0.3">
      <c r="A8" t="s">
        <v>1589</v>
      </c>
      <c r="B8" t="s">
        <v>1517</v>
      </c>
    </row>
    <row r="9" spans="1:2" x14ac:dyDescent="0.3">
      <c r="A9" t="s">
        <v>1590</v>
      </c>
      <c r="B9" t="s">
        <v>1523</v>
      </c>
    </row>
    <row r="10" spans="1:2" x14ac:dyDescent="0.3">
      <c r="A10" t="s">
        <v>1591</v>
      </c>
      <c r="B10" t="s">
        <v>1566</v>
      </c>
    </row>
    <row r="11" spans="1:2" x14ac:dyDescent="0.3">
      <c r="A11" t="s">
        <v>1592</v>
      </c>
      <c r="B11" t="s">
        <v>1567</v>
      </c>
    </row>
    <row r="12" spans="1:2" x14ac:dyDescent="0.3">
      <c r="A12" t="s">
        <v>1593</v>
      </c>
      <c r="B12" t="s">
        <v>1568</v>
      </c>
    </row>
    <row r="13" spans="1:2" x14ac:dyDescent="0.3">
      <c r="A13" t="s">
        <v>1594</v>
      </c>
      <c r="B13" t="s">
        <v>1569</v>
      </c>
    </row>
    <row r="14" spans="1:2" x14ac:dyDescent="0.3">
      <c r="A14" t="s">
        <v>1595</v>
      </c>
      <c r="B14" t="s">
        <v>1570</v>
      </c>
    </row>
    <row r="15" spans="1:2" x14ac:dyDescent="0.3">
      <c r="A15" t="s">
        <v>1596</v>
      </c>
      <c r="B15" t="s">
        <v>1571</v>
      </c>
    </row>
    <row r="16" spans="1:2" x14ac:dyDescent="0.3">
      <c r="A16" t="s">
        <v>1597</v>
      </c>
      <c r="B16" t="s">
        <v>1572</v>
      </c>
    </row>
    <row r="17" spans="1:2" x14ac:dyDescent="0.3">
      <c r="A17" t="s">
        <v>1598</v>
      </c>
      <c r="B17" t="s">
        <v>1573</v>
      </c>
    </row>
    <row r="18" spans="1:2" x14ac:dyDescent="0.3">
      <c r="A18" t="s">
        <v>1599</v>
      </c>
      <c r="B18" t="s">
        <v>1574</v>
      </c>
    </row>
    <row r="19" spans="1:2" x14ac:dyDescent="0.3">
      <c r="A19" t="s">
        <v>1600</v>
      </c>
      <c r="B19" t="s">
        <v>1575</v>
      </c>
    </row>
    <row r="20" spans="1:2" x14ac:dyDescent="0.3">
      <c r="A20" t="s">
        <v>1601</v>
      </c>
      <c r="B20" t="s">
        <v>1576</v>
      </c>
    </row>
    <row r="21" spans="1:2" x14ac:dyDescent="0.3">
      <c r="A21" t="s">
        <v>1602</v>
      </c>
      <c r="B21" t="s">
        <v>1577</v>
      </c>
    </row>
    <row r="22" spans="1:2" x14ac:dyDescent="0.3">
      <c r="A22" t="s">
        <v>1603</v>
      </c>
      <c r="B22" t="s">
        <v>1578</v>
      </c>
    </row>
    <row r="23" spans="1:2" x14ac:dyDescent="0.3">
      <c r="A23" t="s">
        <v>1604</v>
      </c>
      <c r="B23" t="s">
        <v>1579</v>
      </c>
    </row>
    <row r="24" spans="1:2" x14ac:dyDescent="0.3">
      <c r="A24" t="s">
        <v>1605</v>
      </c>
      <c r="B24" t="s">
        <v>1580</v>
      </c>
    </row>
    <row r="25" spans="1:2" x14ac:dyDescent="0.3">
      <c r="A25" t="s">
        <v>1606</v>
      </c>
      <c r="B25" t="s">
        <v>1581</v>
      </c>
    </row>
    <row r="26" spans="1:2" x14ac:dyDescent="0.3">
      <c r="A26" t="s">
        <v>1607</v>
      </c>
      <c r="B26" t="s">
        <v>29</v>
      </c>
    </row>
    <row r="27" spans="1:2" x14ac:dyDescent="0.3">
      <c r="A27" t="s">
        <v>1608</v>
      </c>
      <c r="B27" t="s">
        <v>30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CDC9-0067-44E3-8FBE-74AD983A0DAD}">
  <sheetPr codeName="Hoja7"/>
  <dimension ref="A1:B8"/>
  <sheetViews>
    <sheetView zoomScale="136" zoomScaleNormal="136" workbookViewId="0">
      <selection activeCell="G14" sqref="G14"/>
    </sheetView>
  </sheetViews>
  <sheetFormatPr baseColWidth="10" defaultRowHeight="14.4" x14ac:dyDescent="0.3"/>
  <cols>
    <col min="1" max="1" width="13.6640625" bestFit="1" customWidth="1"/>
    <col min="2" max="2" width="21.6640625" bestFit="1" customWidth="1"/>
  </cols>
  <sheetData>
    <row r="1" spans="1:2" x14ac:dyDescent="0.3">
      <c r="A1" s="11" t="s">
        <v>38</v>
      </c>
      <c r="B1" s="12" t="s">
        <v>39</v>
      </c>
    </row>
    <row r="2" spans="1:2" x14ac:dyDescent="0.3">
      <c r="A2" t="s">
        <v>31</v>
      </c>
      <c r="B2" t="s">
        <v>7</v>
      </c>
    </row>
    <row r="3" spans="1:2" x14ac:dyDescent="0.3">
      <c r="A3" t="s">
        <v>32</v>
      </c>
      <c r="B3" t="s">
        <v>9</v>
      </c>
    </row>
    <row r="4" spans="1:2" x14ac:dyDescent="0.3">
      <c r="A4" t="s">
        <v>33</v>
      </c>
      <c r="B4" t="s">
        <v>11</v>
      </c>
    </row>
    <row r="5" spans="1:2" x14ac:dyDescent="0.3">
      <c r="A5" t="s">
        <v>34</v>
      </c>
      <c r="B5" t="s">
        <v>12</v>
      </c>
    </row>
    <row r="6" spans="1:2" x14ac:dyDescent="0.3">
      <c r="A6" t="s">
        <v>35</v>
      </c>
      <c r="B6" t="s">
        <v>14</v>
      </c>
    </row>
    <row r="7" spans="1:2" x14ac:dyDescent="0.3">
      <c r="A7" t="s">
        <v>36</v>
      </c>
      <c r="B7" t="s">
        <v>15</v>
      </c>
    </row>
    <row r="8" spans="1:2" x14ac:dyDescent="0.3">
      <c r="A8" t="s">
        <v>37</v>
      </c>
      <c r="B8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 P r o v i n c i a s 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 M o v S t o c k 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 C o m p r a s 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o v S t o c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 S o c i e d a d < / s t r i n g > < / k e y > < v a l u e > < i n t > 9 2 < / i n t > < / v a l u e > < / i t e m > < i t e m > < k e y > < s t r i n g > F e c h a < / s t r i n g > < / k e y > < v a l u e > < i n t > 7 2 < / i n t > < / v a l u e > < / i t e m > < i t e m > < k e y > < s t r i n g > T i p o   m o v . < / s t r i n g > < / k e y > < v a l u e > < i n t > 9 6 < / i n t > < / v a l u e > < / i t e m > < i t e m > < k e y > < s t r i n g > D e s c r i p c i � n < / s t r i n g > < / k e y > < v a l u e > < i n t > 1 0 8 < / i n t > < / v a l u e > < / i t e m > < i t e m > < k e y > < s t r i n g > U M < / s t r i n g > < / k e y > < v a l u e > < i n t > 5 7 < / i n t > < / v a l u e > < / i t e m > < i t e m > < k e y > < s t r i n g > C l i e n t e < / s t r i n g > < / k e y > < v a l u e > < i n t > 8 1 < / i n t > < / v a l u e > < / i t e m > < i t e m > < k e y > < s t r i n g > P r o v e e d o r < / s t r i n g > < / k e y > < v a l u e > < i n t > 1 0 1 < / i n t > < / v a l u e > < / i t e m > < i t e m > < k e y > < s t r i n g > F C   p r o v e e d o r   ( l o t e ) < / s t r i n g > < / k e y > < v a l u e > < i n t > 1 5 7 < / i n t > < / v a l u e > < / i t e m > < i t e m > < k e y > < s t r i n g > C a n t i d a d < / s t r i n g > < / k e y > < v a l u e > < i n t > 9 0 < / i n t > < / v a l u e > < / i t e m > < i t e m > < k e y > < s t r i n g > P U < / s t r i n g > < / k e y > < v a l u e > < i n t > 5 3 < / i n t > < / v a l u e > < / i t e m > < i t e m > < k e y > < s t r i n g > T o t a l < / s t r i n g > < / k e y > < v a l u e > < i n t > 6 6 < / i n t > < / v a l u e > < / i t e m > < i t e m > < k e y > < s t r i n g > I D   A r t i c u l o s < / s t r i n g > < / k e y > < v a l u e > < i n t > 6 4 < / i n t > < / v a l u e > < / i t e m > < / C o l u m n W i d t h s > < C o l u m n D i s p l a y I n d e x > < i t e m > < k e y > < s t r i n g > S o c i e d a d 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 T i p o   m o v . < / s t r i n g > < / k e y > < v a l u e > < i n t > 2 < / i n t > < / v a l u e > < / i t e m > < i t e m > < k e y > < s t r i n g > D e s c r i p c i � n < / s t r i n g > < / k e y > < v a l u e > < i n t > 4 < / i n t > < / v a l u e > < / i t e m > < i t e m > < k e y > < s t r i n g > U M < / s t r i n g > < / k e y > < v a l u e > < i n t > 5 < / i n t > < / v a l u e > < / i t e m > < i t e m > < k e y > < s t r i n g > C l i e n t e < / s t r i n g > < / k e y > < v a l u e > < i n t > 6 < / i n t > < / v a l u e > < / i t e m > < i t e m > < k e y > < s t r i n g > P r o v e e d o r < / s t r i n g > < / k e y > < v a l u e > < i n t > 7 < / i n t > < / v a l u e > < / i t e m > < i t e m > < k e y > < s t r i n g > F C   p r o v e e d o r   ( l o t e ) < / s t r i n g > < / k e y > < v a l u e > < i n t > 8 < / i n t > < / v a l u e > < / i t e m > < i t e m > < k e y > < s t r i n g > C a n t i d a d < / s t r i n g > < / k e y > < v a l u e > < i n t > 9 < / i n t > < / v a l u e > < / i t e m > < i t e m > < k e y > < s t r i n g > P U < / s t r i n g > < / k e y > < v a l u e > < i n t > 1 0 < / i n t > < / v a l u e > < / i t e m > < i t e m > < k e y > < s t r i n g > T o t a l < / s t r i n g > < / k e y > < v a l u e > < i n t > 1 1 < / i n t > < / v a l u e > < / i t e m > < i t e m > < k e y > < s t r i n g > I D   A r t i c u l o s 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v i n c i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 N o m b r e   P r o v e e d o r < / s t r i n g > < / k e y > < v a l u e > < i n t > 1 5 5 < / i n t > < / v a l u e > < / i t e m > < i t e m > < k e y > < s t r i n g > I D   P r o v e e d o r < / s t r i n g > < / k e y > < v a l u e > < i n t > 1 1 7 < / i n t > < / v a l u e > < / i t e m > < / C o l u m n W i d t h s > < C o l u m n D i s p l a y I n d e x > < i t e m > < k e y > < s t r i n g > N o m b r e   P r o v e e d o r < / s t r i n g > < / k e y > < v a l u e > < i n t > 1 < / i n t > < / v a l u e > < / i t e m > < i t e m > < k e y > < s t r i n g > I D   P r o v e e d o r 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 C o l u m n s \ S o c i e d a d e s 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 A r t i c u l o s 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 P r o v e e d o r e s 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 P r o v e e d o r e s 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 M o v S t o c k 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 M o v S t o c k 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 C o l u m n s \ S o c i e d a d 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 m o v . 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 A r t i c u l o s 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 C o l u m n s \ F C   p r o v e e d o r   ( l o t e ) 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 C o m p r a s 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 C o m p r a s 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 C o l u m n s \ S o c i e d a d e s 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 R e c e p c i � n 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 A r t i c u l o s 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 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 d e   l a 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 N e t o 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  I n t e r n o s 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  C F 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 C o l u m n s \ P e r c e p c i � n 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 C o l u m n s \ P e r c e p c i � n   I I B B 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 I I 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 C o l u m n s \ M i t a d 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l i e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 1 1 7 < / i n t > < / v a l u e > < / i t e m > < i t e m > < k e y > < s t r i n g > N o m b r e   C l i e n t e < / s t r i n g > < / k e y > < v a l u e > < i n t > 1 6 2 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 N o m b r e   C l i e n t e 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V e n t a s , P r o v i n c i a s , C l i e n t e s , V e n d e d o r e s , M o v S t o c k , C o m p r a s , C a l e n d a r i o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 V e n t a s < / K e y > < / D i a g r a m O b j e c t K e y > < D i a g r a m O b j e c t K e y > < K e y > M e a s u r e s \ S u m a   d e   V e n t a s \ T a g I n f o \ F � r m u l a < / K e y > < / D i a g r a m O b j e c t K e y > < D i a g r a m O b j e c t K e y > < K e y > M e a s u r e s \ S u m a   d e   V e n t a s \ T a g I n f o \ V a l o r < / K e y > < / D i a g r a m O b j e c t K e y > < D i a g r a m O b j e c t K e y > < K e y > C o l u m n s \ S o c i e d a d e s < / K e y > < / D i a g r a m O b j e c t K e y > < D i a g r a m O b j e c t K e y > < K e y > C o l u m n s \ F e c h a < / K e y > < / D i a g r a m O b j e c t K e y > < D i a g r a m O b j e c t K e y > < K e y > C o l u m n s \ I D   C l i e n t e < / K e y > < / D i a g r a m O b j e c t K e y > < D i a g r a m O b j e c t K e y > < K e y > C o l u m n s \ I D   P r o v i n c i a < / K e y > < / D i a g r a m O b j e c t K e y > < D i a g r a m O b j e c t K e y > < K e y > C o l u m n s \ I D   V e n d e d o r < / K e y > < / D i a g r a m O b j e c t K e y > < D i a g r a m O b j e c t K e y > < K e y > C o l u m n s \ F o r m a   d e   p a g o < / K e y > < / D i a g r a m O b j e c t K e y > < D i a g r a m O b j e c t K e y > < K e y > C o l u m n s \ P r o d u c t o < / K e y > < / D i a g r a m O b j e c t K e y > < D i a g r a m O b j e c t K e y > < K e y > C o l u m n s \ C a t e g o r � a < / K e y > < / D i a g r a m O b j e c t K e y > < D i a g r a m O b j e c t K e y > < K e y > C o l u m n s \ P r e c i o < / K e y > < / D i a g r a m O b j e c t K e y > < D i a g r a m O b j e c t K e y > < K e y > C o l u m n s \ C a n t i d a d < / K e y > < / D i a g r a m O b j e c t K e y > < D i a g r a m O b j e c t K e y > < K e y > C o l u m n s \ V e n t a s < / K e y > < / D i a g r a m O b j e c t K e y > < D i a g r a m O b j e c t K e y > < K e y > L i n k s \ & l t ; C o l u m n s \ S u m a   d e   V e n t a s & g t ; - & l t ; M e a s u r e s \ V e n t a s & g t ; < / K e y > < / D i a g r a m O b j e c t K e y > < D i a g r a m O b j e c t K e y > < K e y > L i n k s \ & l t ; C o l u m n s \ S u m a   d e   V e n t a s & g t ; - & l t ; M e a s u r e s \ V e n t a s & g t ; \ C O L U M N < / K e y > < / D i a g r a m O b j e c t K e y > < D i a g r a m O b j e c t K e y > < K e y > L i n k s \ & l t ; C o l u m n s \ S u m a   d e   V e n t a s & g t ; - & l t ; M e a s u r e s \ V e n t a s & g t ; \ M E A S U R E 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 V e n t a s 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 C o l u m n s \ S o c i e d a d e s 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 P r o v i n c i a 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 V e n d e d o r 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  d e   p a g o 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 V e n d e d o r < / K e y > < / D i a g r a m O b j e c t K e y > < D i a g r a m O b j e c t K e y > < K e y > C o l u m n s \ N o m b r e   V e n d e d o r 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 P r o v e e d o r e s 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 P r o v e e d o r e s 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 P r o v e e d o r < / K e y > < / D i a g r a m O b j e c t K e y > < D i a g r a m O b j e c t K e y > < K e y > C o l u m n s \ N o m b r e   P r o v e e d o r 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 P r o v e e d o r 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 P r o v e e d o r 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 T a g s \ T a b l e s \ & l t ; T a b l e s \ P r o v e e d o r e s & g t ; 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 D y n a m i c   T a g s \ T a b l e s \ & l t ; T a b l e s \ M o v S t o c k & g t ; < / K e y > < / D i a g r a m O b j e c t K e y > < D i a g r a m O b j e c t K e y > < K e y > D y n a m i c   T a g s \ T a b l e s \ & l t ; T a b l e s \ C o m p r a s & g t ; 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 T a b l e s \ V e n t a s < / K e y > < / D i a g r a m O b j e c t K e y > < D i a g r a m O b j e c t K e y > < K e y > T a b l e s \ V e n t a s \ C o l u m n s \ S o c i e d a d e s < / K e y > < / D i a g r a m O b j e c t K e y > < D i a g r a m O b j e c t K e y > < K e y > T a b l e s \ V e n t a s \ C o l u m n s \ F e c h a < / K e y > < / D i a g r a m O b j e c t K e y > < D i a g r a m O b j e c t K e y > < K e y > T a b l e s \ V e n t a s \ C o l u m n s \ I D   A r t i c u l o s < / K e y > < / D i a g r a m O b j e c t K e y > < D i a g r a m O b j e c t K e y > < K e y > T a b l e s \ V e n t a s \ C o l u m n s \ I D   C l i e n t e < / K e y > < / D i a g r a m O b j e c t K e y > < D i a g r a m O b j e c t K e y > < K e y > T a b l e s \ V e n t a s \ C o l u m n s \ I D   P r o v e e d o r < / K e y > < / D i a g r a m O b j e c t K e y > < D i a g r a m O b j e c t K e y > < K e y > T a b l e s \ V e n t a s \ C o l u m n s \ I D   V e n d e d o r < / K e y > < / D i a g r a m O b j e c t K e y > < D i a g r a m O b j e c t K e y > < K e y > T a b l e s \ V e n t a s \ C o l u m n s \ F o r m a   d e   p a g o < / K e y > < / D i a g r a m O b j e c t K e y > < D i a g r a m O b j e c t K e y > < K e y > T a b l e s \ V e n t a s \ C o l u m n s \ P r o d u c t o < / K e y > < / D i a g r a m O b j e c t K e y > < D i a g r a m O b j e c t K e y > < K e y > T a b l e s \ V e n t a s \ C o l u m n s \ C a t e g o r � a < / K e y > < / D i a g r a m O b j e c t K e y > < D i a g r a m O b j e c t K e y > < K e y > T a b l e s \ V e n t a s \ C o l u m n s \ P r e c i o < / K e y > < / D i a g r a m O b j e c t K e y > < D i a g r a m O b j e c t K e y > < K e y > T a b l e s \ V e n t a s \ C o l u m n s \ C a n t i d a d < / K e y > < / D i a g r a m O b j e c t K e y > < D i a g r a m O b j e c t K e y > < K e y > T a b l e s \ V e n t a s \ C o l u m n s \ V e n t a s < / K e y > < / D i a g r a m O b j e c t K e y > < D i a g r a m O b j e c t K e y > < K e y > T a b l e s \ V e n t a s \ M e a s u r e s \ S u m a   d e   V e n t a s < / K e y > < / D i a g r a m O b j e c t K e y > < D i a g r a m O b j e c t K e y > < K e y > T a b l e s \ V e n t a s \ S u m a   d e   V e n t a s \ A d d i t i o n a l   I n f o \ M e d i d a   i m p l � c i t a < / K e y > < / D i a g r a m O b j e c t K e y > < D i a g r a m O b j e c t K e y > < K e y > T a b l e s \ P r o v e e d o r e s < / K e y > < / D i a g r a m O b j e c t K e y > < D i a g r a m O b j e c t K e y > < K e y > T a b l e s \ P r o v e e d o r e s \ C o l u m n s \ I D   P r o v e e d o r < / K e y > < / D i a g r a m O b j e c t K e y > < D i a g r a m O b j e c t K e y > < K e y > T a b l e s \ P r o v e e d o r e s \ C o l u m n s \ N o m b r e   P r o v e e d o r < / K e y > < / D i a g r a m O b j e c t K e y > < D i a g r a m O b j e c t K e y > < K e y > T a b l e s \ C l i e n t e s < / K e y > < / D i a g r a m O b j e c t K e y > < D i a g r a m O b j e c t K e y > < K e y > T a b l e s \ C l i e n t e s \ C o l u m n s \ I D   C l i e n t e < / K e y > < / D i a g r a m O b j e c t K e y > < D i a g r a m O b j e c t K e y > < K e y > T a b l e s \ C l i e n t e s \ C o l u m n s \ N o m b r e   C l i e n t e < / K e y > < / D i a g r a m O b j e c t K e y > < D i a g r a m O b j e c t K e y > < K e y > T a b l e s \ V e n d e d o r e s < / K e y > < / D i a g r a m O b j e c t K e y > < D i a g r a m O b j e c t K e y > < K e y > T a b l e s \ V e n d e d o r e s \ C o l u m n s \ I D   V e n d e d o r < / K e y > < / D i a g r a m O b j e c t K e y > < D i a g r a m O b j e c t K e y > < K e y > T a b l e s \ V e n d e d o r e s \ C o l u m n s \ N o m b r e   V e n d e d o r < / K e y > < / D i a g r a m O b j e c t K e y > < D i a g r a m O b j e c t K e y > < K e y > T a b l e s \ M o v S t o c k < / K e y > < / D i a g r a m O b j e c t K e y > < D i a g r a m O b j e c t K e y > < K e y > T a b l e s \ M o v S t o c k \ C o l u m n s \ S o c i e d a d < / K e y > < / D i a g r a m O b j e c t K e y > < D i a g r a m O b j e c t K e y > < K e y > T a b l e s \ M o v S t o c k \ C o l u m n s \ F e c h a < / K e y > < / D i a g r a m O b j e c t K e y > < D i a g r a m O b j e c t K e y > < K e y > T a b l e s \ M o v S t o c k \ C o l u m n s \ T i p o   m o v . < / K e y > < / D i a g r a m O b j e c t K e y > < D i a g r a m O b j e c t K e y > < K e y > T a b l e s \ M o v S t o c k \ C o l u m n s \ I D   A r t i c u l o s < / K e y > < / D i a g r a m O b j e c t K e y > < D i a g r a m O b j e c t K e y > < K e y > T a b l e s \ M o v S t o c k \ C o l u m n s \ D e s c r i p c i � n < / K e y > < / D i a g r a m O b j e c t K e y > < D i a g r a m O b j e c t K e y > < K e y > T a b l e s \ M o v S t o c k \ C o l u m n s \ U M < / K e y > < / D i a g r a m O b j e c t K e y > < D i a g r a m O b j e c t K e y > < K e y > T a b l e s \ M o v S t o c k \ C o l u m n s \ C l i e n t e < / K e y > < / D i a g r a m O b j e c t K e y > < D i a g r a m O b j e c t K e y > < K e y > T a b l e s \ M o v S t o c k \ C o l u m n s \ P r o v e e d o r < / K e y > < / D i a g r a m O b j e c t K e y > < D i a g r a m O b j e c t K e y > < K e y > T a b l e s \ M o v S t o c k \ C o l u m n s \ F C   p r o v e e d o r   ( l o t e ) < / K e y > < / D i a g r a m O b j e c t K e y > < D i a g r a m O b j e c t K e y > < K e y > T a b l e s \ M o v S t o c k \ C o l u m n s \ C a n t i d a d < / K e y > < / D i a g r a m O b j e c t K e y > < D i a g r a m O b j e c t K e y > < K e y > T a b l e s \ M o v S t o c k \ C o l u m n s \ P U < / K e y > < / D i a g r a m O b j e c t K e y > < D i a g r a m O b j e c t K e y > < K e y > T a b l e s \ M o v S t o c k \ C o l u m n s \ T o t a l < / K e y > < / D i a g r a m O b j e c t K e y > < D i a g r a m O b j e c t K e y > < K e y > T a b l e s \ C o m p r a s < / K e y > < / D i a g r a m O b j e c t K e y > < D i a g r a m O b j e c t K e y > < K e y > T a b l e s \ C o m p r a s \ C o l u m n s \ S o c i e d a d e s < / K e y > < / D i a g r a m O b j e c t K e y > < D i a g r a m O b j e c t K e y > < K e y > T a b l e s \ C o m p r a s \ C o l u m n s \ F e c h a   F a c t u r a < / K e y > < / D i a g r a m O b j e c t K e y > < D i a g r a m O b j e c t K e y > < K e y > T a b l e s \ C o m p r a s \ C o l u m n s \ F e c h a   R e c e p c i � n < / K e y > < / D i a g r a m O b j e c t K e y > < D i a g r a m O b j e c t K e y > < K e y > T a b l e s \ C o m p r a s \ C o l u m n s \ F a c t u r a < / K e y > < / D i a g r a m O b j e c t K e y > < D i a g r a m O b j e c t K e y > < K e y > T a b l e s \ C o m p r a s \ C o l u m n s \ I D   A r t i c u l o s < / K e y > < / D i a g r a m O b j e c t K e y > < D i a g r a m O b j e c t K e y > < K e y > T a b l e s \ C o m p r a s \ C o l u m n s \ I D   P r o v e e d o r < / K e y > < / D i a g r a m O b j e c t K e y > < D i a g r a m O b j e c t K e y > < K e y > T a b l e s \ C o m p r a s \ C o l u m n s \ D e s c r i p c i � n   A r t i c u l o < / K e y > < / D i a g r a m O b j e c t K e y > < D i a g r a m O b j e c t K e y > < K e y > T a b l e s \ C o m p r a s \ C o l u m n s \ C a t e g o r � a < / K e y > < / D i a g r a m O b j e c t K e y > < D i a g r a m O b j e c t K e y > < K e y > T a b l e s \ C o m p r a s \ C o l u m n s \ P r o v e e d o r < / K e y > < / D i a g r a m O b j e c t K e y > < D i a g r a m O b j e c t K e y > < K e y > T a b l e s \ C o m p r a s \ C o l u m n s \ I m p o r t e   d e   l a   F a c t u r a < / K e y > < / D i a g r a m O b j e c t K e y > < D i a g r a m O b j e c t K e y > < K e y > T a b l e s \ C o m p r a s \ C o l u m n s \ I m p o r t e   N e t o < / K e y > < / D i a g r a m O b j e c t K e y > < D i a g r a m O b j e c t K e y > < K e y > T a b l e s \ C o m p r a s \ C o l u m n s \ C a n t i d a d < / K e y > < / D i a g r a m O b j e c t K e y > < D i a g r a m O b j e c t K e y > < K e y > T a b l e s \ C o m p r a s \ C o l u m n s \ G a s t o s   d e   E n v � o < / K e y > < / D i a g r a m O b j e c t K e y > < D i a g r a m O b j e c t K e y > < K e y > T a b l e s \ C o m p r a s \ C o l u m n s \ I m p u e s t o s   I n t e r n o s < / K e y > < / D i a g r a m O b j e c t K e y > < D i a g r a m O b j e c t K e y > < K e y > T a b l e s \ C o m p r a s \ C o l u m n s \ I V A   C F < / K e y > < / D i a g r a m O b j e c t K e y > < D i a g r a m O b j e c t K e y > < K e y > T a b l e s \ C o m p r a s \ C o l u m n s \ P e r c e p c i � n   I V A < / K e y > < / D i a g r a m O b j e c t K e y > < D i a g r a m O b j e c t K e y > < K e y > T a b l e s \ C o m p r a s \ C o l u m n s \ P e r c e p c i � n   I I B B < / K e y > < / D i a g r a m O b j e c t K e y > < D i a g r a m O b j e c t K e y > < K e y > T a b l e s \ C o m p r a s \ C o l u m n s \ %   I I < / K e y > < / D i a g r a m O b j e c t K e y > < D i a g r a m O b j e c t K e y > < K e y > T a b l e s \ C o m p r a s \ C o l u m n s \ I I < / K e y > < / D i a g r a m O b j e c t K e y > < D i a g r a m O b j e c t K e y > < K e y > T a b l e s \ C o m p r a s \ C o l u m n s \ S u b t o t a l < / K e y > < / D i a g r a m O b j e c t K e y > < D i a g r a m O b j e c t K e y > < K e y > T a b l e s \ C o m p r a s \ C o l u m n s \ G a s t o s   e n v � o < / K e y > < / D i a g r a m O b j e c t K e y > < D i a g r a m O b j e c t K e y > < K e y > T a b l e s \ C o m p r a s \ C o l u m n s \ M i t a d   I V A < / K e y > < / D i a g r a m O b j e c t K e y > < D i a g r a m O b j e c t K e y > < K e y > T a b l e s \ C o m p r a s \ C o l u m n s \ C o s t o   t o t a l < / K e y > < / D i a g r a m O b j e c t K e y > < D i a g r a m O b j e c t K e y > < K e y > T a b l e s \ C o m p r a s \ C o l u m n s \ P U 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 R e l a t i o n s h i p s \ & l t ; T a b l e s \ V e n t a s \ C o l u m n s \ I D   A r t i c u l o s & g t ; - & l t ; T a b l e s \ P r o v e e d o r e s \ C o l u m n s \ I D   P r o v e e d o r & g t ; < / K e y > < / D i a g r a m O b j e c t K e y > < D i a g r a m O b j e c t K e y > < K e y > R e l a t i o n s h i p s \ & l t ; T a b l e s \ V e n t a s \ C o l u m n s \ I D   A r t i c u l o s & g t ; - & l t ; T a b l e s \ P r o v e e d o r e s \ C o l u m n s \ I D   P r o v e e d o r & g t ; \ F K < / K e y > < / D i a g r a m O b j e c t K e y > < D i a g r a m O b j e c t K e y > < K e y > R e l a t i o n s h i p s \ & l t ; T a b l e s \ V e n t a s \ C o l u m n s \ I D   A r t i c u l o s & g t ; - & l t ; T a b l e s \ P r o v e e d o r e s \ C o l u m n s \ I D   P r o v e e d o r & g t ; \ P K < / K e y > < / D i a g r a m O b j e c t K e y > < D i a g r a m O b j e c t K e y > < K e y > R e l a t i o n s h i p s \ & l t ; T a b l e s \ V e n t a s \ C o l u m n s \ I D   A r t i c u l o s & g t ; - & l t ; T a b l e s \ P r o v e e d o r e s \ C o l u m n s \ I D   P r o v e e d o r & g t ; \ C r o s s F i l t e r < / K e y > < / D i a g r a m O b j e c t K e y > < D i a g r a m O b j e c t K e y > < K e y > R e l a t i o n s h i p s \ & l t ; T a b l e s \ V e n t a s \ C o l u m n s \ I D   C l i e n t e & g t ; - & l t ; T a b l e s \ C l i e n t e s \ C o l u m n s \ I D   C l i e n t e & g t ; < / K e y > < / D i a g r a m O b j e c t K e y > < D i a g r a m O b j e c t K e y > < K e y > R e l a t i o n s h i p s \ & l t ; T a b l e s \ V e n t a s \ C o l u m n s \ I D   C l i e n t e & g t ; - & l t ; T a b l e s \ C l i e n t e s \ C o l u m n s \ I D   C l i e n t e & g t ; \ F K < / K e y > < / D i a g r a m O b j e c t K e y > < D i a g r a m O b j e c t K e y > < K e y > R e l a t i o n s h i p s \ & l t ; T a b l e s \ V e n t a s \ C o l u m n s \ I D   C l i e n t e & g t ; - & l t ; T a b l e s \ C l i e n t e s \ C o l u m n s \ I D   C l i e n t e & g t ; \ P K < / K e y > < / D i a g r a m O b j e c t K e y > < D i a g r a m O b j e c t K e y > < K e y > R e l a t i o n s h i p s \ & l t ; T a b l e s \ V e n t a s \ C o l u m n s \ I D   C l i e n t e & g t ; - & l t ; T a b l e s \ C l i e n t e s \ C o l u m n s \ I D   C l i e n t e & g t ; \ C r o s s F i l t e r < / K e y > < / D i a g r a m O b j e c t K e y > < D i a g r a m O b j e c t K e y > < K e y > R e l a t i o n s h i p s \ & l t ; T a b l e s \ V e n t a s \ C o l u m n s \ I D   V e n d e d o r & g t ; - & l t ; T a b l e s \ V e n d e d o r e s \ C o l u m n s \ I D   V e n d e d o r & g t ; < / K e y > < / D i a g r a m O b j e c t K e y > < D i a g r a m O b j e c t K e y > < K e y > R e l a t i o n s h i p s \ & l t ; T a b l e s \ V e n t a s \ C o l u m n s \ I D   V e n d e d o r & g t ; - & l t ; T a b l e s \ V e n d e d o r e s \ C o l u m n s \ I D   V e n d e d o r & g t ; \ F K < / K e y > < / D i a g r a m O b j e c t K e y > < D i a g r a m O b j e c t K e y > < K e y > R e l a t i o n s h i p s \ & l t ; T a b l e s \ V e n t a s \ C o l u m n s \ I D   V e n d e d o r & g t ; - & l t ; T a b l e s \ V e n d e d o r e s \ C o l u m n s \ I D   V e n d e d o r & g t ; \ P K < / K e y > < / D i a g r a m O b j e c t K e y > < D i a g r a m O b j e c t K e y > < K e y > R e l a t i o n s h i p s \ & l t ; T a b l e s \ V e n t a s \ C o l u m n s \ I D   V e n d e d o r & g t ; - & l t ; T a b l e s \ V e n d e d o r e s \ C o l u m n s \ I D   V e n d e d o r & g t ; \ C r o s s F i l t e r < / K e y > < / D i a g r a m O b j e c t K e y > < D i a g r a m O b j e c t K e y > < K e y > R e l a t i o n s h i p s \ & l t ; T a b l e s \ M o v S t o c k \ C o l u m n s \ I D   A r t i c u l o s & g t ; - & l t ; T a b l e s \ C o m p r a s \ C o l u m n s \ I D   A r t i c u l o s & g t ; < / K e y > < / D i a g r a m O b j e c t K e y > < D i a g r a m O b j e c t K e y > < K e y > R e l a t i o n s h i p s \ & l t ; T a b l e s \ M o v S t o c k \ C o l u m n s \ I D   A r t i c u l o s & g t ; - & l t ; T a b l e s \ C o m p r a s \ C o l u m n s \ I D   A r t i c u l o s & g t ; \ F K < / K e y > < / D i a g r a m O b j e c t K e y > < D i a g r a m O b j e c t K e y > < K e y > R e l a t i o n s h i p s \ & l t ; T a b l e s \ M o v S t o c k \ C o l u m n s \ I D   A r t i c u l o s & g t ; - & l t ; T a b l e s \ C o m p r a s \ C o l u m n s \ I D   A r t i c u l o s & g t ; \ P K < / K e y > < / D i a g r a m O b j e c t K e y > < D i a g r a m O b j e c t K e y > < K e y > R e l a t i o n s h i p s \ & l t ; T a b l e s \ M o v S t o c k \ C o l u m n s \ I D   A r t i c u l o s & g t ; - & l t ; T a b l e s \ C o m p r a s \ C o l u m n s \ I D   A r t i c u l o s & g t ; \ C r o s s F i l t e r < / K e y > < / D i a g r a m O b j e c t K e y > < D i a g r a m O b j e c t K e y > < K e y > R e l a t i o n s h i p s \ & l t ; T a b l e s \ M o v S t o c k \ C o l u m n s \ I D   A r t i c u l o s & g t ; - & l t ; T a b l e s \ V e n t a s \ C o l u m n s \ I D   A r t i c u l o s & g t ; < / K e y > < / D i a g r a m O b j e c t K e y > < D i a g r a m O b j e c t K e y > < K e y > R e l a t i o n s h i p s \ & l t ; T a b l e s \ M o v S t o c k \ C o l u m n s \ I D   A r t i c u l o s & g t ; - & l t ; T a b l e s \ V e n t a s \ C o l u m n s \ I D   A r t i c u l o s & g t ; \ F K < / K e y > < / D i a g r a m O b j e c t K e y > < D i a g r a m O b j e c t K e y > < K e y > R e l a t i o n s h i p s \ & l t ; T a b l e s \ M o v S t o c k \ C o l u m n s \ I D   A r t i c u l o s & g t ; - & l t ; T a b l e s \ V e n t a s \ C o l u m n s \ I D   A r t i c u l o s & g t ; \ P K < / K e y > < / D i a g r a m O b j e c t K e y > < D i a g r a m O b j e c t K e y > < K e y > R e l a t i o n s h i p s \ & l t ; T a b l e s \ M o v S t o c k \ C o l u m n s \ I D   A r t i c u l o s & g t ; - & l t ; T a b l e s \ V e n t a s \ C o l u m n s \ I D   A r t i c u l o s & g t ; \ C r o s s F i l t e r < / K e y > < / D i a g r a m O b j e c t K e y > < D i a g r a m O b j e c t K e y > < K e y > R e l a t i o n s h i p s \ & l t ; T a b l e s \ M o v S t o c k \ C o l u m n s \ F e c h a & g t ; - & l t ; T a b l e s \ C a l e n d a r i o \ C o l u m n s \ D a t e & g t ; < / K e y > < / D i a g r a m O b j e c t K e y > < D i a g r a m O b j e c t K e y > < K e y > R e l a t i o n s h i p s \ & l t ; T a b l e s \ M o v S t o c k \ C o l u m n s \ F e c h a & g t ; - & l t ; T a b l e s \ C a l e n d a r i o \ C o l u m n s \ D a t e & g t ; \ F K < / K e y > < / D i a g r a m O b j e c t K e y > < D i a g r a m O b j e c t K e y > < K e y > R e l a t i o n s h i p s \ & l t ; T a b l e s \ M o v S t o c k \ C o l u m n s \ F e c h a & g t ; - & l t ; T a b l e s \ C a l e n d a r i o \ C o l u m n s \ D a t e & g t ; \ P K < / K e y > < / D i a g r a m O b j e c t K e y > < D i a g r a m O b j e c t K e y > < K e y > R e l a t i o n s h i p s \ & l t ; T a b l e s \ M o v S t o c k \ C o l u m n s \ F e c h a & g t ; - & l t ; T a b l e s \ C a l e n d a r i o \ C o l u m n s \ D a t e & g t ; \ C r o s s F i l t e r < / K e y > < / D i a g r a m O b j e c t K e y > < / A l l K e y s > < S e l e c t e d K e y s > < D i a g r a m O b j e c t K e y > < K e y > T a b l e s \ M o v S t o c k 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 T a g s \ T a b l e s \ & l t ; T a b l e s \ P r o v e e d o r e s & g t ; 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 T a g s \ T a b l e s \ & l t ; T a b l e s \ M o v S t o c k & g t ; 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 T a g s \ T a b l e s \ & l t ; T a b l e s \ C o m p r a s & g t ; 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 4 0 0 . 2 < / H e i g h t > < I s E x p a n d e d > t r u e < / I s E x p a n d e d > < L a y e d O u t > t r u e < / L a y e d O u t > < L e f t > 4 4 . 3 2 4 2 8 2 5 8 2 7 1 7 1 < / L e f t > < T a b I n d e x > 4 < / T a b I n d e x > < T o p > 3 4 2 . 8 4 2 8 5 7 1 4 2 8 5 7 1 < / T o p > < W i d t h > 1 9 5 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 T a b l e s \ V e n t a s \ C o l u m n s \ S o c i e d a d e s 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  A r t i c u l o s 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 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 T a b l e s \ V e n t a s \ C o l u m n s \ F o r m a 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 V e n t a s \ A d d i t i o n a l 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 T a b l e s \ P r o v e e d o r e s 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 2 . 1 9 2 3 7 8 8 6 4 6 6 8 5 6 9 3 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 T a b l e s \ P r o v e e d o r e s \ C o l u m n s \ I D  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 T a b l e s \ P r o v e e d o r e s \ C o l u m n s \ N o m b r e  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 7 2 2 . 0 9 6 1 8 9 4 3 2 3 3 4 5 4 < / L e f t > < T a b I n d e x > 2 < / T a b I n d e x > < T o p > 1 2 . 8 0 0 0 0 0 0 0 0 0 0 0 0 1 1 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 T a b l e s \ V e n d e d o r e s \ C o l u m n s \ I D 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 T a b l e s \ V e n d e d o r e s \ C o l u m n s \ N o m b r e 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< / K e y > < / a : K e y > < a : V a l u e   i : t y p e = " D i a g r a m D i s p l a y N o d e V i e w S t a t e " > < H e i g h t > 4 3 1 . 7 8 5 7 1 4 2 8 5 7 1 4 3 3 < / H e i g h t > < I s E x p a n d e d > t r u e < / I s E x p a n d e d > < I s F o c u s e d > t r u e < / I s F o c u s e d > < L a y e d O u t > t r u e < / L a y e d O u t > < L e f t > 3 6 5 . 1 3 1 9 0 3 7 1 8 0 4 8 8 7 < / L e f t > < T a b I n d e x > 5 < / T a b I n d e x > < T o p > 2 9 5 . 2 2 8 5 7 1 4 2 8 5 7 1 5 1 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 T a b l e s \ M o v S t o c k \ C o l u m n s \ S o c i e d a d 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 T a b l e s \ M o v S t o c k \ C o l u m n s \ T i p o   m o v . 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 T a b l e s \ M o v S t o c k \ C o l u m n s \ I D   A r t i c u l o s 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 T a b l e s \ M o v S t o c k \ C o l u m n s \ F C   p r o v e e d o r   ( l o t e ) 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 T a b l e s \ M o v S t o c k \ C o l u m n s \ P U 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 T a b l e s \ M o v S t o c k \ C o l u m n s \ T o t a l 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< / K e y > < / a : K e y > < a : V a l u e   i : t y p e = " D i a g r a m D i s p l a y N o d e V i e w S t a t e " > < H e i g h t > 6 7 1 . 0 1 4 2 8 5 7 1 4 2 8 6 0 7 < / H e i g h t > < I s E x p a n d e d > t r u e < / I s E x p a n d e d > < L a y e d O u t > t r u e < / L a y e d O u t > < L e f t > 1 0 1 6 . 2 7 4 7 6 0 8 6 0 9 0 6 1 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 T a b l e s \ C o m p r a s \ C o l u m n s \ S o c i e d a d e s 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 T a b l e s \ C o m p r a s \ C o l u m n s \ F e c h a 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 T a b l e s \ C o m p r a s \ C o l u m n s \ F e c h a   R e c e p c i � n 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 T a b l e s \ C o m p r a s \ C o l u m n s \ I D   A r t i c u l o s 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 T a b l e s \ C o m p r a s \ C o l u m n s \ I D  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 T a b l e s \ C o m p r a s \ C o l u m n s \ D e s c r i p c i � n  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 T a b l e s \ C o m p r a s \ C o l u m n s \ I m p o r t e   d e   l a 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 T a b l e s \ C o m p r a s \ C o l u m n s \ I m p o r t e   N e t o 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 T a b l e s \ C o m p r a s \ C o l u m n s \ G a s t o s 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 T a b l e s \ C o m p r a s \ C o l u m n s \ I m p u e s t o s   I n t e r n o s 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 T a b l e s \ C o m p r a s \ C o l u m n s \ I V A   C F 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 T a b l e s \ C o m p r a s \ C o l u m n s \ P e r c e p c i � n 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 T a b l e s \ C o m p r a s \ C o l u m n s \ P e r c e p c i � n   I I B B 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 T a b l e s \ C o m p r a s \ C o l u m n s \ %   I I 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 T a b l e s \ C o m p r a s \ C o l u m n s \ I I 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 T a b l e s \ C o m p r a s \ C o l u m n s \ G a s t o s 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 T a b l e s \ C o m p r a s \ C o l u m n s \ M i t a d 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 T a b l e s \ C o m p r a s \ C o l u m n s \ C o s t o 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 T a b l e s \ C o m p r a s \ C o l u m n s \ P U 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 3 2 5 . 4 8 5 7 1 4 2 8 5 7 1 4 7 2 < / H e i g h t > < I s E x p a n d e d > t r u e < / I s E x p a n d e d > < L a y e d O u t > t r u e < / L a y e d O u t > < L e f t > 5 9 5 . 6 6 7 6 1 8 0 0 3 7 6 3 2 1 < / L e f t > < T a b I n d e x > 6 < / T a b I n d e x > < T o p > 6 3 4 . 6 1 4 2 8 5 7 1 4 2 8 5 8 7 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 A r t i c u l o s & g t ; - & l t ; T a b l e s \ P r o v e e d o r e s \ C o l u m n s \ I D   P r o v e e d o r & g t ; < / K e y > < / a : K e y > < a : V a l u e   i : t y p e = " D i a g r a m D i s p l a y L i n k V i e w S t a t e " > < A u t o m a t i o n P r o p e r t y H e l p e r T e x t > E x t r e m o   1 :   ( 1 2 1 , 9 1 6 3 0 6 2 9 7 0 0 3 , 3 2 6 , 8 4 2 8 5 7 1 4 2 8 5 7 ) .   E x t r e m o   2 :   ( 1 0 1 , 9 1 6 3 0 6 2 9 7 0 0 3 , 1 6 6 ) 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 1 2 1 . 9 1 6 3 0 6 2 9 7 0 0 2 7 9 < / b : _ x > < b : _ y > 3 2 6 . 8 4 2 8 5 7 1 4 2 8 5 7 1 < / b : _ y > < / b : P o i n t > < b : P o i n t > < b : _ x > 1 2 1 . 9 1 6 3 0 6 2 9 7 0 0 2 7 9 < / b : _ x > < b : _ y > 2 4 8 . 4 2 1 4 2 8 < / b : _ y > < / b : P o i n t > < b : P o i n t > < b : _ x > 1 1 9 . 9 1 6 3 0 6 2 9 7 0 0 2 7 9 < / b : _ x > < b : _ y > 2 4 6 . 4 2 1 4 2 8 < / b : _ y > < / b : P o i n t > < b : P o i n t > < b : _ x > 1 0 3 . 9 1 6 3 0 6 2 9 7 0 0 2 7 9 < / b : _ x > < b : _ y > 2 4 6 . 4 2 1 4 2 8 < / b : _ y > < / b : P o i n t > < b : P o i n t > < b : _ x > 1 0 1 . 9 1 6 3 0 6 2 9 7 0 0 2 7 9 < / b : _ x > < b : _ y > 2 4 4 . 4 2 1 4 2 8 < / b : _ y > < / b : P o i n t > < b : P o i n t > < b : _ x > 1 0 1 . 9 1 6 3 0 6 2 9 7 0 0 2 7 9 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 A r t i c u l o s & g t ; - & l t ; T a b l e s \ P r o v e e d o r e s \ C o l u m n s \ I D   P r o v e e d o r & g t ; \ F K 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 1 1 3 . 9 1 6 3 0 6 2 9 7 0 0 2 7 9 < / b : _ x > < b : _ y > 3 2 6 . 8 4 2 8 5 7 1 4 2 8 5 7 1 < / b : _ y > < / L a b e l L o c a t i o n > < L o c a t i o n   x m l n s : b = " h t t p : / / s c h e m a s . d a t a c o n t r a c t . o r g / 2 0 0 4 / 0 7 / S y s t e m . W i n d o w s " > < b : _ x > 1 2 1 . 9 1 6 3 0 6 2 9 7 0 0 2 7 9 < / b : _ x > < b : _ y > 3 4 2 . 8 4 2 8 5 7 1 4 2 8 5 7 0 4 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 A r t i c u l o s & g t ; - & l t ; T a b l e s \ P r o v e e d o r e s \ C o l u m n s \ I D   P r o v e e d o r & g t ; \ P K 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 9 3 . 9 1 6 3 0 6 2 9 7 0 0 2 7 9 1 < / b : _ x > < b : _ y > 1 4 9 . 9 9 9 9 9 9 9 9 9 9 9 9 9 4 < / b : _ y > < / L a b e l L o c a t i o n > < L o c a t i o n   x m l n s : b = " h t t p : / / s c h e m a s . d a t a c o n t r a c t . o r g / 2 0 0 4 / 0 7 / S y s t e m . W i n d o w s " > < b : _ x > 1 0 1 . 9 1 6 3 0 6 2 9 7 0 0 2 7 9 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 A r t i c u l o s & g t ; - & l t ; T a b l e s \ P r o v e e d o r e s \ C o l u m n s \ I D   P r o v e e d o r & g t ; \ C r o s s F i l t e r 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 1 2 1 . 9 1 6 3 0 6 2 9 7 0 0 2 7 9 < / b : _ x > < b : _ y > 3 2 6 . 8 4 2 8 5 7 1 4 2 8 5 7 1 < / b : _ y > < / b : P o i n t > < b : P o i n t > < b : _ x > 1 2 1 . 9 1 6 3 0 6 2 9 7 0 0 2 7 9 < / b : _ x > < b : _ y > 2 4 8 . 4 2 1 4 2 8 < / b : _ y > < / b : P o i n t > < b : P o i n t > < b : _ x > 1 1 9 . 9 1 6 3 0 6 2 9 7 0 0 2 7 9 < / b : _ x > < b : _ y > 2 4 6 . 4 2 1 4 2 8 < / b : _ y > < / b : P o i n t > < b : P o i n t > < b : _ x > 1 0 3 . 9 1 6 3 0 6 2 9 7 0 0 2 7 9 < / b : _ x > < b : _ y > 2 4 6 . 4 2 1 4 2 8 < / b : _ y > < / b : P o i n t > < b : P o i n t > < b : _ x > 1 0 1 . 9 1 6 3 0 6 2 9 7 0 0 2 7 9 < / b : _ x > < b : _ y > 2 4 4 . 4 2 1 4 2 8 < / b : _ y > < / b : P o i n t > < b : P o i n t > < b : _ x > 1 0 1 . 9 1 6 3 0 6 2 9 7 0 0 2 7 9 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 C l i e n t e & g t ; - & l t ; T a b l e s \ C l i e n t e s \ C o l u m n s \ I D   C l i e n t e & g t ; < / K e y > < / a : K e y > < a : V a l u e   i : t y p e = " D i a g r a m D i s p l a y L i n k V i e w S t a t e " > < A u t o m a t i o n P r o p e r t y H e l p e r T e x t > E x t r e m o   1 :   ( 1 6 1 , 9 1 6 3 0 6 2 9 7 0 0 3 , 3 2 6 , 8 4 2 8 5 7 1 4 2 8 5 7 ) .   E x t r e m o   2 :   ( 7 0 6 , 0 9 6 1 8 9 4 3 2 3 3 5 , 8 7 , 8 ) 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 1 6 1 . 9 1 6 3 0 6 2 9 7 0 0 2 7 9 < / b : _ x > < b : _ y > 3 2 6 . 8 4 2 8 5 7 1 4 2 8 5 7 0 4 < / b : _ y > < / b : P o i n t > < b : P o i n t > < b : _ x > 1 6 1 . 9 1 6 3 0 6 2 9 7 0 0 2 7 9 < / b : _ x > < b : _ y > 2 1 7 . 3 2 1 4 2 8 < / b : _ y > < / b : P o i n t > < b : P o i n t > < b : _ x > 1 6 3 . 9 1 6 3 0 6 2 9 7 0 0 2 7 9 < / b : _ x > < b : _ y > 2 1 5 . 3 2 1 4 2 8 < / b : _ y > < / b : P o i n t > < b : P o i n t > < b : _ x > 5 0 8 . 5 0 0 0 0 0 2 9 2 5 0 2 8 2 < / b : _ x > < b : _ y > 2 1 5 . 3 2 1 4 2 8 < / b : _ y > < / b : P o i n t > < b : P o i n t > < b : _ x > 5 1 0 . 5 0 0 0 0 0 2 9 2 5 0 2 8 2 < / b : _ x > < b : _ y > 2 1 3 . 3 2 1 4 2 8 < / b : _ y > < / b : P o i n t > < b : P o i n t > < b : _ x > 5 1 0 . 5 0 0 0 0 0 2 9 2 5 0 2 8 2 < / b : _ x > < b : _ y > 8 9 . 8 < / b : _ y > < / b : P o i n t > < b : P o i n t > < b : _ x > 5 1 2 . 5 0 0 0 0 0 2 9 2 5 0 2 8 2 < / b : _ x > < b : _ y > 8 7 . 8 < / b : _ y > < / b : P o i n t > < b : P o i n t > < b : _ x > 7 0 6 . 0 9 6 1 8 9 4 3 2 3 3 4 7 7 < / b : _ x > < b : _ y > 8 7 . 8 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 C l i e n t e & g t ; - & l t ; T a b l e s \ C l i e n t e s \ C o l u m n s \ I D  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 1 5 3 . 9 1 6 3 0 6 2 9 7 0 0 2 7 9 < / b : _ x > < b : _ y > 3 2 6 . 8 4 2 8 5 7 1 4 2 8 5 7 0 4 < / b : _ y > < / L a b e l L o c a t i o n > < L o c a t i o n   x m l n s : b = " h t t p : / / s c h e m a s . d a t a c o n t r a c t . o r g / 2 0 0 4 / 0 7 / S y s t e m . W i n d o w s " > < b : _ x > 1 6 1 . 9 1 6 3 0 6 2 9 7 0 0 2 7 9 < / b : _ x > < b : _ y > 3 4 2 . 8 4 2 8 5 7 1 4 2 8 5 7 0 4 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 C l i e n t e & g t ; - & l t ; T a b l e s \ C l i e n t e s \ C o l u m n s \ I D  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 7 0 6 . 0 9 6 1 8 9 4 3 2 3 3 4 7 7 < / b : _ x > < b : _ y > 7 9 . 8 < / b : _ y > < / L a b e l L o c a t i o n > < L o c a t i o n   x m l n s : b = " h t t p : / / s c h e m a s . d a t a c o n t r a c t . o r g / 2 0 0 4 / 0 7 / S y s t e m . W i n d o w s " > < b : _ x > 7 2 2 . 0 9 6 1 8 9 4 3 2 3 3 4 7 7 < / b : _ x > < b : _ y > 8 7 . 8 0 0 0 0 0 0 0 0 0 0 0 0 1 1 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 C l i e n t e & g t ; - & l t ; T a b l e s \ C l i e n t e s \ C o l u m n s \ I D  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 1 6 1 . 9 1 6 3 0 6 2 9 7 0 0 2 7 9 < / b : _ x > < b : _ y > 3 2 6 . 8 4 2 8 5 7 1 4 2 8 5 7 0 4 < / b : _ y > < / b : P o i n t > < b : P o i n t > < b : _ x > 1 6 1 . 9 1 6 3 0 6 2 9 7 0 0 2 7 9 < / b : _ x > < b : _ y > 2 1 7 . 3 2 1 4 2 8 < / b : _ y > < / b : P o i n t > < b : P o i n t > < b : _ x > 1 6 3 . 9 1 6 3 0 6 2 9 7 0 0 2 7 9 < / b : _ x > < b : _ y > 2 1 5 . 3 2 1 4 2 8 < / b : _ y > < / b : P o i n t > < b : P o i n t > < b : _ x > 5 0 8 . 5 0 0 0 0 0 2 9 2 5 0 2 8 2 < / b : _ x > < b : _ y > 2 1 5 . 3 2 1 4 2 8 < / b : _ y > < / b : P o i n t > < b : P o i n t > < b : _ x > 5 1 0 . 5 0 0 0 0 0 2 9 2 5 0 2 8 2 < / b : _ x > < b : _ y > 2 1 3 . 3 2 1 4 2 8 < / b : _ y > < / b : P o i n t > < b : P o i n t > < b : _ x > 5 1 0 . 5 0 0 0 0 0 2 9 2 5 0 2 8 2 < / b : _ x > < b : _ y > 8 9 . 8 < / b : _ y > < / b : P o i n t > < b : P o i n t > < b : _ x > 5 1 2 . 5 0 0 0 0 0 2 9 2 5 0 2 8 2 < / b : _ x > < b : _ y > 8 7 . 8 < / b : _ y > < / b : P o i n t > < b : P o i n t > < b : _ x > 7 0 6 . 0 9 6 1 8 9 4 3 2 3 3 4 7 7 < / b : _ x > < b : _ y > 8 7 . 8 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 V e n d e d o r & g t ; - & l t ; T a b l e s \ V e n d e d o r e s \ C o l u m n s \ I D   V e n d e d o r & g t ; < / K e y > < / a : K e y > < a : V a l u e   i : t y p e = " D i a g r a m D i s p l a y L i n k V i e w S t a t e " > < A u t o m a t i o n P r o p e r t y H e l p e r T e x t > E x t r e m o   1 :   ( 1 4 1 , 9 1 6 3 0 6 2 9 7 0 0 3 , 3 2 6 , 8 4 2 8 5 7 1 4 2 8 5 7 ) .   E x t r e m o   2 :   ( 2 7 5 , 7 5 ) 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 1 4 1 . 9 1 6 3 0 6 2 9 7 0 0 2 7 9 < / b : _ x > < b : _ y > 3 2 6 . 8 4 2 8 5 7 1 4 2 8 5 7 0 4 < / b : _ y > < / b : P o i n t > < b : P o i n t > < b : _ x > 1 4 1 . 9 1 6 3 0 6 2 9 7 0 0 2 7 9 < / b : _ x > < b : _ y > 2 1 0 . 9 2 1 4 2 8 < / b : _ y > < / b : P o i n t > < b : P o i n t > < b : _ x > 1 4 3 . 9 1 6 3 0 6 2 9 7 0 0 2 7 9 < / b : _ x > < b : _ y > 2 0 8 . 9 2 1 4 2 8 < / b : _ y > < / b : P o i n t > < b : P o i n t > < b : _ x > 2 1 9 . 6 9 2 3 7 9 2 9 2 5 0 2 7 8 < / b : _ x > < b : _ y > 2 0 8 . 9 2 1 4 2 8 < / b : _ y > < / b : P o i n t > < b : P o i n t > < b : _ x > 2 2 1 . 6 9 2 3 7 9 2 9 2 5 0 2 7 8 < / b : _ x > < b : _ y > 2 0 6 . 9 2 1 4 2 8 < / b : _ y > < / b : P o i n t > < b : P o i n t > < b : _ x > 2 2 1 . 6 9 2 3 7 9 2 9 2 5 0 2 7 8 < / b : _ x > < b : _ y > 7 7 < / b : _ y > < / b : P o i n t > < b : P o i n t > < b : _ x > 2 2 3 . 6 9 2 3 7 9 2 9 2 5 0 2 7 8 < / b : _ x > < b : _ y > 7 5 < / b : _ y > < / b : P o i n t > < b : P o i n t > < b : _ x > 2 7 5 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 V e n d e d o r & g t ; - & l t ; T a b l e s \ V e n d e d o r e s \ C o l u m n s \ I D   V e n d e d o r & g t ; \ F K 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 1 3 3 . 9 1 6 3 0 6 2 9 7 0 0 2 7 9 < / b : _ x > < b : _ y > 3 2 6 . 8 4 2 8 5 7 1 4 2 8 5 7 0 4 < / b : _ y > < / L a b e l L o c a t i o n > < L o c a t i o n   x m l n s : b = " h t t p : / / s c h e m a s . d a t a c o n t r a c t . o r g / 2 0 0 4 / 0 7 / S y s t e m . W i n d o w s " > < b : _ x > 1 4 1 . 9 1 6 3 0 6 2 9 7 0 0 2 7 9 < / b : _ x > < b : _ y > 3 4 2 . 8 4 2 8 5 7 1 4 2 8 5 7 0 4 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 V e n d e d o r & g t ; - & l t ; T a b l e s \ V e n d e d o r e s \ C o l u m n s \ I D   V e n d e d o r & g t ; \ P K 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< / b : _ x > < b : _ y > 6 7 < / b : _ y > < / L a b e l L o c a t i o n > < L o c a t i o n   x m l n s : b = " h t t p : / / s c h e m a s . d a t a c o n t r a c t . o r g / 2 0 0 4 / 0 7 / S y s t e m . W i n d o w s " > < b : _ x > 2 9 1 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  V e n d e d o r & g t ; - & l t ; T a b l e s \ V e n d e d o r e s \ C o l u m n s \ I D   V e n d e d o r & g t ; \ C r o s s F i l t e r 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 1 4 1 . 9 1 6 3 0 6 2 9 7 0 0 2 7 9 < / b : _ x > < b : _ y > 3 2 6 . 8 4 2 8 5 7 1 4 2 8 5 7 0 4 < / b : _ y > < / b : P o i n t > < b : P o i n t > < b : _ x > 1 4 1 . 9 1 6 3 0 6 2 9 7 0 0 2 7 9 < / b : _ x > < b : _ y > 2 1 0 . 9 2 1 4 2 8 < / b : _ y > < / b : P o i n t > < b : P o i n t > < b : _ x > 1 4 3 . 9 1 6 3 0 6 2 9 7 0 0 2 7 9 < / b : _ x > < b : _ y > 2 0 8 . 9 2 1 4 2 8 < / b : _ y > < / b : P o i n t > < b : P o i n t > < b : _ x > 2 1 9 . 6 9 2 3 7 9 2 9 2 5 0 2 7 8 < / b : _ x > < b : _ y > 2 0 8 . 9 2 1 4 2 8 < / b : _ y > < / b : P o i n t > < b : P o i n t > < b : _ x > 2 2 1 . 6 9 2 3 7 9 2 9 2 5 0 2 7 8 < / b : _ x > < b : _ y > 2 0 6 . 9 2 1 4 2 8 < / b : _ y > < / b : P o i n t > < b : P o i n t > < b : _ x > 2 2 1 . 6 9 2 3 7 9 2 9 2 5 0 2 7 8 < / b : _ x > < b : _ y > 7 7 < / b : _ y > < / b : P o i n t > < b : P o i n t > < b : _ x > 2 2 3 . 6 9 2 3 7 9 2 9 2 5 0 2 7 8 < / b : _ x > < b : _ y > 7 5 < / b : _ y > < / b : P o i n t > < b : P o i n t > < b : _ x > 2 7 5 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 R e l a t i o n s h i p s \ & l t ; T a b l e s \ M o v S t o c k \ C o l u m n s \ I D   A r t i c u l o s & g t ; - & l t ; T a b l e s \ C o m p r a s \ C o l u m n s \ I D   A r t i c u l o s & g t ; < / K e y > < / a : K e y > < a : V a l u e   i : t y p e = " D i a g r a m D i s p l a y L i n k V i e w S t a t e " > < A u t o m a t i o n P r o p e r t y H e l p e r T e x t > E x t r e m o   1 :   ( 4 6 5 , 1 3 1 9 0 3 2 9 7 0 0 3 , 2 7 9 , 2 2 8 5 7 1 4 2 8 5 7 1 ) .   E x t r e m o   2 :   ( 1 0 0 0 , 2 7 4 7 6 0 8 6 0 9 1 , 3 3 5 , 5 0 7 1 4 3 ) 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 4 6 5 . 1 3 1 9 0 3 2 9 7 0 0 2 8 5 < / b : _ x > < b : _ y > 2 7 9 . 2 2 8 5 7 1 4 2 8 5 7 1 4 6 < / b : _ y > < / b : P o i n t > < b : P o i n t > < b : _ x > 4 6 5 . 1 3 1 9 0 3 2 9 7 0 0 2 8 5 < / b : _ x > < b : _ y > 2 7 7 . 7 2 8 5 7 1 < / b : _ y > < / b : P o i n t > < b : P o i n t > < b : _ x > 4 6 7 . 1 3 1 9 0 3 2 9 7 0 0 2 8 5 < / b : _ x > < b : _ y > 2 7 5 . 7 2 8 5 7 1 < / b : _ y > < / b : P o i n t > < b : P o i n t > < b : _ x > 7 3 8 . 7 0 3 3 3 2 2 9 7 0 0 2 8 2 < / b : _ x > < b : _ y > 2 7 5 . 7 2 8 5 7 1 < / b : _ y > < / b : P o i n t > < b : P o i n t > < b : _ x > 7 4 0 . 7 0 3 3 3 2 2 9 7 0 0 2 8 2 < / b : _ x > < b : _ y > 2 7 7 . 7 2 8 5 7 1 < / b : _ y > < / b : P o i n t > < b : P o i n t > < b : _ x > 7 4 0 . 7 0 3 3 3 2 2 9 7 0 0 2 8 2 < / b : _ x > < b : _ y > 3 3 3 . 5 0 7 1 4 3 < / b : _ y > < / b : P o i n t > < b : P o i n t > < b : _ x > 7 4 2 . 7 0 3 3 3 2 2 9 7 0 0 2 8 2 < / b : _ x > < b : _ y > 3 3 5 . 5 0 7 1 4 3 < / b : _ y > < / b : P o i n t > < b : P o i n t > < b : _ x > 1 0 0 0 . 2 7 4 7 6 0 8 6 0 9 0 6 1 < / b : _ x > < b : _ y > 3 3 5 . 5 0 7 1 4 3 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 R e l a t i o n s h i p s \ & l t ; T a b l e s \ M o v S t o c k \ C o l u m n s \ I D   A r t i c u l o s & g t ; - & l t ; T a b l e s \ C o m p r a s \ C o l u m n s \ I D   A r t i c u l o s & g t ; \ F K 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 4 5 7 . 1 3 1 9 0 3 2 9 7 0 0 2 8 5 < / b : _ x > < b : _ y > 2 7 9 . 2 2 8 5 7 1 4 2 8 5 7 1 4 6 < / b : _ y > < / L a b e l L o c a t i o n > < L o c a t i o n   x m l n s : b = " h t t p : / / s c h e m a s . d a t a c o n t r a c t . o r g / 2 0 0 4 / 0 7 / S y s t e m . W i n d o w s " > < b : _ x > 4 6 5 . 1 3 1 9 0 3 2 9 7 0 0 2 7 4 < / b : _ x > < b : _ y > 2 9 5 . 2 2 8 5 7 1 4 2 8 5 7 1 4 6 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 R e l a t i o n s h i p s \ & l t ; T a b l e s \ M o v S t o c k \ C o l u m n s \ I D   A r t i c u l o s & g t ; - & l t ; T a b l e s \ C o m p r a s \ C o l u m n s \ I D   A r t i c u l o s & g t ; \ P K 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 1 0 0 0 . 2 7 4 7 6 0 8 6 0 9 0 6 1 < / b : _ x > < b : _ y > 3 2 7 . 5 0 7 1 4 3 < / b : _ y > < / L a b e l L o c a t i o n > < L o c a t i o n   x m l n s : b = " h t t p : / / s c h e m a s . d a t a c o n t r a c t . o r g / 2 0 0 4 / 0 7 / S y s t e m . W i n d o w s " > < b : _ x > 1 0 1 6 . 2 7 4 7 6 0 8 6 0 9 0 6 1 < / b : _ x > < b : _ y > 3 3 5 . 5 0 7 1 4 3 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 R e l a t i o n s h i p s \ & l t ; T a b l e s \ M o v S t o c k \ C o l u m n s \ I D   A r t i c u l o s & g t ; - & l t ; T a b l e s \ C o m p r a s \ C o l u m n s \ I D   A r t i c u l o s & g t ; \ C r o s s F i l t e r 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 4 6 5 . 1 3 1 9 0 3 2 9 7 0 0 2 8 5 < / b : _ x > < b : _ y > 2 7 9 . 2 2 8 5 7 1 4 2 8 5 7 1 4 6 < / b : _ y > < / b : P o i n t > < b : P o i n t > < b : _ x > 4 6 5 . 1 3 1 9 0 3 2 9 7 0 0 2 8 5 < / b : _ x > < b : _ y > 2 7 7 . 7 2 8 5 7 1 < / b : _ y > < / b : P o i n t > < b : P o i n t > < b : _ x > 4 6 7 . 1 3 1 9 0 3 2 9 7 0 0 2 8 5 < / b : _ x > < b : _ y > 2 7 5 . 7 2 8 5 7 1 < / b : _ y > < / b : P o i n t > < b : P o i n t > < b : _ x > 7 3 8 . 7 0 3 3 3 2 2 9 7 0 0 2 8 2 < / b : _ x > < b : _ y > 2 7 5 . 7 2 8 5 7 1 < / b : _ y > < / b : P o i n t > < b : P o i n t > < b : _ x > 7 4 0 . 7 0 3 3 3 2 2 9 7 0 0 2 8 2 < / b : _ x > < b : _ y > 2 7 7 . 7 2 8 5 7 1 < / b : _ y > < / b : P o i n t > < b : P o i n t > < b : _ x > 7 4 0 . 7 0 3 3 3 2 2 9 7 0 0 2 8 2 < / b : _ x > < b : _ y > 3 3 3 . 5 0 7 1 4 3 < / b : _ y > < / b : P o i n t > < b : P o i n t > < b : _ x > 7 4 2 . 7 0 3 3 3 2 2 9 7 0 0 2 8 2 < / b : _ x > < b : _ y > 3 3 5 . 5 0 7 1 4 3 < / b : _ y > < / b : P o i n t > < b : P o i n t > < b : _ x > 1 0 0 0 . 2 7 4 7 6 0 8 6 0 9 0 6 1 < / b : _ x > < b : _ y > 3 3 5 . 5 0 7 1 4 3 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 R e l a t i o n s h i p s \ & l t ; T a b l e s \ M o v S t o c k \ C o l u m n s \ I D   A r t i c u l o s & g t ; - & l t ; T a b l e s \ V e n t a s \ C o l u m n s \ I D   A r t i c u l o s & g t ; < / K e y > < / a : K e y > < a : V a l u e   i : t y p e = " D i a g r a m D i s p l a y L i n k V i e w S t a t e " > < A u t o m a t i o n P r o p e r t y H e l p e r T e x t > E x t r e m o   1 :   ( 3 4 9 , 1 3 1 9 0 3 7 1 8 0 4 9 , 5 1 1 , 1 2 1 4 2 9 ) .   E x t r e m o   2 :   ( 2 5 5 , 3 2 4 2 8 2 5 8 2 7 1 7 , 5 4 2 , 9 4 2 8 5 7 ) 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 3 4 9 . 1 3 1 9 0 3 7 1 8 0 4 8 7 6 < / b : _ x > < b : _ y > 5 1 1 . 1 2 1 4 2 9 0 0 0 0 0 0 0 3 < / b : _ y > < / b : P o i n t > < b : P o i n t > < b : _ x > 3 0 4 . 2 2 8 0 9 2 7 9 7 0 0 2 7 7 < / b : _ x > < b : _ y > 5 1 1 . 1 2 1 4 2 9 0 0 0 0 0 0 0 3 < / b : _ y > < / b : P o i n t > < b : P o i n t > < b : _ x > 3 0 2 . 2 2 8 0 9 2 7 9 7 0 0 2 7 7 < / b : _ x > < b : _ y > 5 1 3 . 1 2 1 4 2 9 < / b : _ y > < / b : P o i n t > < b : P o i n t > < b : _ x > 3 0 2 . 2 2 8 0 9 2 7 9 7 0 0 2 7 7 < / b : _ x > < b : _ y > 5 4 0 . 9 4 2 8 5 7 < / b : _ y > < / b : P o i n t > < b : P o i n t > < b : _ x > 3 0 0 . 2 2 8 0 9 2 7 9 7 0 0 2 7 7 < / b : _ x > < b : _ y > 5 4 2 . 9 4 2 8 5 7 < / b : _ y > < / b : P o i n t > < b : P o i n t > < b : _ x > 2 5 5 . 3 2 4 2 8 2 5 8 2 7 1 7 1 < / b : _ x > < b : _ y > 5 4 2 . 9 4 2 8 5 7 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 R e l a t i o n s h i p s \ & l t ; T a b l e s \ M o v S t o c k \ C o l u m n s \ I D   A r t i c u l o s & g t ; - & l t ; T a b l e s \ V e n t a s \ C o l u m n s \ I D   A r t i c u l o s & g t ; \ F K 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 3 4 9 . 1 3 1 9 0 3 7 1 8 0 4 8 7 6 < / b : _ x > < b : _ y > 5 0 3 . 1 2 1 4 2 9 0 0 0 0 0 0 0 3 < / b : _ y > < / L a b e l L o c a t i o n > < L o c a t i o n   x m l n s : b = " h t t p : / / s c h e m a s . d a t a c o n t r a c t . o r g / 2 0 0 4 / 0 7 / S y s t e m . W i n d o w s " > < b : _ x > 3 6 5 . 1 3 1 9 0 3 7 1 8 0 4 8 8 7 < / b : _ x > < b : _ y > 5 1 1 . 1 2 1 4 2 9 0 0 0 0 0 0 0 3 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 R e l a t i o n s h i p s \ & l t ; T a b l e s \ M o v S t o c k \ C o l u m n s \ I D   A r t i c u l o s & g t ; - & l t ; T a b l e s \ V e n t a s \ C o l u m n s \ I D   A r t i c u l o s & g t ; \ P K 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 2 3 9 . 3 2 4 2 8 2 5 8 2 7 1 7 1 < / b : _ x > < b : _ y > 5 3 4 . 9 4 2 8 5 7 < / b : _ y > < / L a b e l L o c a t i o n > < L o c a t i o n   x m l n s : b = " h t t p : / / s c h e m a s . d a t a c o n t r a c t . o r g / 2 0 0 4 / 0 7 / S y s t e m . W i n d o w s " > < b : _ x > 2 3 9 . 3 2 4 2 8 2 5 8 2 7 1 7 1 < / b : _ x > < b : _ y > 5 4 2 . 9 4 2 8 5 7 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 R e l a t i o n s h i p s \ & l t ; T a b l e s \ M o v S t o c k \ C o l u m n s \ I D   A r t i c u l o s & g t ; - & l t ; T a b l e s \ V e n t a s \ C o l u m n s \ I D   A r t i c u l o s & g t ; \ C r o s s F i l t e r 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 3 4 9 . 1 3 1 9 0 3 7 1 8 0 4 8 7 6 < / b : _ x > < b : _ y > 5 1 1 . 1 2 1 4 2 9 0 0 0 0 0 0 0 3 < / b : _ y > < / b : P o i n t > < b : P o i n t > < b : _ x > 3 0 4 . 2 2 8 0 9 2 7 9 7 0 0 2 7 7 < / b : _ x > < b : _ y > 5 1 1 . 1 2 1 4 2 9 0 0 0 0 0 0 0 3 < / b : _ y > < / b : P o i n t > < b : P o i n t > < b : _ x > 3 0 2 . 2 2 8 0 9 2 7 9 7 0 0 2 7 7 < / b : _ x > < b : _ y > 5 1 3 . 1 2 1 4 2 9 < / b : _ y > < / b : P o i n t > < b : P o i n t > < b : _ x > 3 0 2 . 2 2 8 0 9 2 7 9 7 0 0 2 7 7 < / b : _ x > < b : _ y > 5 4 0 . 9 4 2 8 5 7 < / b : _ y > < / b : P o i n t > < b : P o i n t > < b : _ x > 3 0 0 . 2 2 8 0 9 2 7 9 7 0 0 2 7 7 < / b : _ x > < b : _ y > 5 4 2 . 9 4 2 8 5 7 < / b : _ y > < / b : P o i n t > < b : P o i n t > < b : _ x > 2 5 5 . 3 2 4 2 8 2 5 8 2 7 1 7 1 < / b : _ x > < b : _ y > 5 4 2 . 9 4 2 8 5 7 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 ( 4 6 5 , 1 3 1 9 0 3 2 9 7 0 0 3 , 7 4 3 , 0 1 4 2 8 5 7 1 4 2 8 6 ) .   E x t r e m o   2 :   ( 5 7 9 , 6 6 7 6 1 8 0 0 3 7 6 3 , 7 9 7 , 3 5 7 1 4 3 ) 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 4 6 5 . 1 3 1 9 0 3 2 9 7 0 0 2 8 5 < / b : _ x > < b : _ y > 7 4 3 . 0 1 4 2 8 5 7 1 4 2 8 5 7 3 < / b : _ y > < / b : P o i n t > < b : P o i n t > < b : _ x > 4 6 5 . 1 3 1 9 0 3 2 9 7 0 0 2 8 5 < / b : _ x > < b : _ y > 7 9 5 . 3 5 7 1 4 3 < / b : _ y > < / b : P o i n t > < b : P o i n t > < b : _ x > 4 6 7 . 1 3 1 9 0 3 2 9 7 0 0 2 8 5 < / b : _ x > < b : _ y > 7 9 7 . 3 5 7 1 4 3 < / b : _ y > < / b : P o i n t > < b : P o i n t > < b : _ x > 5 7 9 . 6 6 7 6 1 8 0 0 3 7 6 3 2 1 < / b : _ x > < b : _ y > 7 9 7 . 3 5 7 1 4 3 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 4 5 7 . 1 3 1 9 0 3 2 9 7 0 0 2 8 5 < / b : _ x > < b : _ y > 7 2 7 . 0 1 4 2 8 5 7 1 4 2 8 5 7 3 < / b : _ y > < / L a b e l L o c a t i o n > < L o c a t i o n   x m l n s : b = " h t t p : / / s c h e m a s . d a t a c o n t r a c t . o r g / 2 0 0 4 / 0 7 / S y s t e m . W i n d o w s " > < b : _ x > 4 6 5 . 1 3 1 9 0 3 2 9 7 0 0 2 8 5 < / b : _ x > < b : _ y > 7 2 7 . 0 1 4 2 8 5 7 1 4 2 8 5 7 3 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 5 7 9 . 6 6 7 6 1 8 0 0 3 7 6 3 2 1 < / b : _ x > < b : _ y > 7 8 9 . 3 5 7 1 4 3 < / b : _ y > < / L a b e l L o c a t i o n > < L o c a t i o n   x m l n s : b = " h t t p : / / s c h e m a s . d a t a c o n t r a c t . o r g / 2 0 0 4 / 0 7 / S y s t e m . W i n d o w s " > < b : _ x > 5 9 5 . 6 6 7 6 1 8 0 0 3 7 6 3 2 1 < / b : _ x > < b : _ y > 7 9 7 . 3 5 7 1 4 3 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 R e l a t i o n s h i p s \ & l t ; T a b l e s \ M o v S t o c k \ C o l u m n s \ F e c h a & g t ; - & l t ; T a b l e s \ C a l e n d a r i o \ C o l u m n s \ D a t e & g t ; \ C r o s s F i l t e r 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 4 6 5 . 1 3 1 9 0 3 2 9 7 0 0 2 8 5 < / b : _ x > < b : _ y > 7 4 3 . 0 1 4 2 8 5 7 1 4 2 8 5 7 3 < / b : _ y > < / b : P o i n t > < b : P o i n t > < b : _ x > 4 6 5 . 1 3 1 9 0 3 2 9 7 0 0 2 8 5 < / b : _ x > < b : _ y > 7 9 5 . 3 5 7 1 4 3 < / b : _ y > < / b : P o i n t > < b : P o i n t > < b : _ x > 4 6 7 . 1 3 1 9 0 3 2 9 7 0 0 2 8 5 < / b : _ x > < b : _ y > 7 9 7 . 3 5 7 1 4 3 < / b : _ y > < / b : P o i n t > < b : P o i n t > < b : _ x > 5 7 9 . 6 6 7 6 1 8 0 0 3 7 6 3 2 1 < / b : _ x > < b : _ y > 7 9 7 . 3 5 7 1 4 3 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 C l i e n t e < / K e y > < / D i a g r a m O b j e c t K e y > < D i a g r a m O b j e c t K e y > < K e y > C o l u m n s \ N o m b r e  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 M o v S t o c k 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 M o v S t o c k 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 C o l u m n s \ S o c i e d a d < / K e y > < / D i a g r a m O b j e c t K e y > < D i a g r a m O b j e c t K e y > < K e y > C o l u m n s \ F e c h a < / K e y > < / D i a g r a m O b j e c t K e y > < D i a g r a m O b j e c t K e y > < K e y > C o l u m n s \ T i p o   m o v . < / K e y > < / D i a g r a m O b j e c t K e y > < D i a g r a m O b j e c t K e y > < K e y > C o l u m n s \ I D   A r t i c u l o s < / K e y > < / D i a g r a m O b j e c t K e y > < D i a g r a m O b j e c t K e y > < K e y > C o l u m n s \ D e s c r i p c i � n < / K e y > < / D i a g r a m O b j e c t K e y > < D i a g r a m O b j e c t K e y > < K e y > C o l u m n s \ U M < / K e y > < / D i a g r a m O b j e c t K e y > < D i a g r a m O b j e c t K e y > < K e y > C o l u m n s \ C l i e n t e < / K e y > < / D i a g r a m O b j e c t K e y > < D i a g r a m O b j e c t K e y > < K e y > C o l u m n s \ P r o v e e d o r < / K e y > < / D i a g r a m O b j e c t K e y > < D i a g r a m O b j e c t K e y > < K e y > C o l u m n s \ F C   p r o v e e d o r   ( l o t e ) < / K e y > < / D i a g r a m O b j e c t K e y > < D i a g r a m O b j e c t K e y > < K e y > C o l u m n s \ C a n t i d a d < / K e y > < / D i a g r a m O b j e c t K e y > < D i a g r a m O b j e c t K e y > < K e y > C o l u m n s \ P U < / K e y > < / D i a g r a m O b j e c t K e y > < D i a g r a m O b j e c t K e y > < K e y > C o l u m n s \ T o t a l 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 C o l u m n s \ S o c i e d a d 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 m o v . 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 A r t i c u l o s 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 C o l u m n s \ F C   p r o v e e d o r   ( l o t e ) 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 C o m p r a s 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 C o m p r a s 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 C o l u m n s \ S o c i e d a d e s < / K e y > < / D i a g r a m O b j e c t K e y > < D i a g r a m O b j e c t K e y > < K e y > C o l u m n s \ F e c h a   F a c t u r a < / K e y > < / D i a g r a m O b j e c t K e y > < D i a g r a m O b j e c t K e y > < K e y > C o l u m n s \ F e c h a   R e c e p c i � n < / K e y > < / D i a g r a m O b j e c t K e y > < D i a g r a m O b j e c t K e y > < K e y > C o l u m n s \ F a c t u r a < / K e y > < / D i a g r a m O b j e c t K e y > < D i a g r a m O b j e c t K e y > < K e y > C o l u m n s \ I D   A r t i c u l o s < / K e y > < / D i a g r a m O b j e c t K e y > < D i a g r a m O b j e c t K e y > < K e y > C o l u m n s \ I D   P r o v e e d o r < / K e y > < / D i a g r a m O b j e c t K e y > < D i a g r a m O b j e c t K e y > < K e y > C o l u m n s \ D e s c r i p c i � n   A r t i c u l o < / K e y > < / D i a g r a m O b j e c t K e y > < D i a g r a m O b j e c t K e y > < K e y > C o l u m n s \ C a t e g o r � a < / K e y > < / D i a g r a m O b j e c t K e y > < D i a g r a m O b j e c t K e y > < K e y > C o l u m n s \ P r o v e e d o r < / K e y > < / D i a g r a m O b j e c t K e y > < D i a g r a m O b j e c t K e y > < K e y > C o l u m n s \ I m p o r t e   d e   l a   F a c t u r a < / K e y > < / D i a g r a m O b j e c t K e y > < D i a g r a m O b j e c t K e y > < K e y > C o l u m n s \ I m p o r t e   N e t o < / K e y > < / D i a g r a m O b j e c t K e y > < D i a g r a m O b j e c t K e y > < K e y > C o l u m n s \ C a n t i d a d < / K e y > < / D i a g r a m O b j e c t K e y > < D i a g r a m O b j e c t K e y > < K e y > C o l u m n s \ G a s t o s   d e   E n v � o < / K e y > < / D i a g r a m O b j e c t K e y > < D i a g r a m O b j e c t K e y > < K e y > C o l u m n s \ I m p u e s t o s   I n t e r n o s < / K e y > < / D i a g r a m O b j e c t K e y > < D i a g r a m O b j e c t K e y > < K e y > C o l u m n s \ I V A   C F < / K e y > < / D i a g r a m O b j e c t K e y > < D i a g r a m O b j e c t K e y > < K e y > C o l u m n s \ P e r c e p c i � n   I V A < / K e y > < / D i a g r a m O b j e c t K e y > < D i a g r a m O b j e c t K e y > < K e y > C o l u m n s \ P e r c e p c i � n   I I B B < / K e y > < / D i a g r a m O b j e c t K e y > < D i a g r a m O b j e c t K e y > < K e y > C o l u m n s \ %   I I < / K e y > < / D i a g r a m O b j e c t K e y > < D i a g r a m O b j e c t K e y > < K e y > C o l u m n s \ I I < / K e y > < / D i a g r a m O b j e c t K e y > < D i a g r a m O b j e c t K e y > < K e y > C o l u m n s \ S u b t o t a l < / K e y > < / D i a g r a m O b j e c t K e y > < D i a g r a m O b j e c t K e y > < K e y > C o l u m n s \ G a s t o s   e n v � o < / K e y > < / D i a g r a m O b j e c t K e y > < D i a g r a m O b j e c t K e y > < K e y > C o l u m n s \ M i t a d   I V A < / K e y > < / D i a g r a m O b j e c t K e y > < D i a g r a m O b j e c t K e y > < K e y > C o l u m n s \ C o s t o   t o t a l < / K e y > < / D i a g r a m O b j e c t K e y > < D i a g r a m O b j e c t K e y > < K e y > C o l u m n s \ P U 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 C o l u m n s \ S o c i e d a d e s 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 F a c t u r a 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 R e c e p c i � n 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 C o l u m n s \ F a c t u r a 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 A r t i c u l o s 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 P r o v e e d o r 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  A r t i c u l o 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 d e   l a   F a c t u r a 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 N e t o 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  I n t e r n o s 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  C F 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 C o l u m n s \ P e r c e p c i � n   I V A 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 C o l u m n s \ P e r c e p c i � n   I I B B 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 I I 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 C o l u m n s \ I I 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  e n v � o 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 C o l u m n s \ M i t a d   I V A 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 t o t a l 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e n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 8 8 < / i n t > < / v a l u e > < / i t e m > < i t e m > < k e y > < s t r i n g > I D   C l i e n t e < / s t r i n g > < / k e y > < v a l u e > < i n t > 1 1 7 < / i n t > < / v a l u e > < / i t e m > < i t e m > < k e y > < s t r i n g > I D   P r o v e e d o r < / s t r i n g > < / k e y > < v a l u e > < i n t > 1 1 7 < / i n t > < / v a l u e > < / i t e m > < i t e m > < k e y > < s t r i n g > I D   V e n d e d o r < / s t r i n g > < / k e y > < v a l u e > < i n t > 1 4 0 < / i n t > < / v a l u e > < / i t e m > < i t e m > < k e y > < s t r i n g > F o r m a   d e   p a g o < / s t r i n g > < / k e y > < v a l u e > < i n t > 1 5 8 < / i n t > < / v a l u e > < / i t e m > < i t e m > < k e y > < s t r i n g > P r o d u c t o < / s t r i n g > < / k e y > < v a l u e > < i n t > 1 1 4 < / i n t > < / v a l u e > < / i t e m > < i t e m > < k e y > < s t r i n g > C a t e g o r � a < / s t r i n g > < / k e y > < v a l u e > < i n t > 1 1 6 < / i n t > < / v a l u e > < / i t e m > < i t e m > < k e y > < s t r i n g > P r e c i o < / s t r i n g > < / k e y > < v a l u e > < i n t > 9 1 < / i n t > < / v a l u e > < / i t e m > < i t e m > < k e y > < s t r i n g > C a n t i d a d < / s t r i n g > < / k e y > < v a l u e > < i n t > 1 1 2 < / i n t > < / v a l u e > < / i t e m > < i t e m > < k e y > < s t r i n g > V e n t a s < / s t r i n g > < / k e y > < v a l u e > < i n t > 9 5 < / i n t > < / v a l u e > < / i t e m > < i t e m > < k e y > < s t r i n g > S o c i e d a d e s < / s t r i n g > < / k e y > < v a l u e > < i n t > 1 0 6 < / i n t > < / v a l u e > < / i t e m > < i t e m > < k e y > < s t r i n g > I D   A r t i c u l o s < / s t r i n g > < / k e y > < v a l u e > < i n t > 1 0 6 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 I D   C l i e n t e < / s t r i n g > < / k e y > < v a l u e > < i n t > 1 < / i n t > < / v a l u e > < / i t e m > < i t e m > < k e y > < s t r i n g > I D   P r o v e e d o r < / s t r i n g > < / k e y > < v a l u e > < i n t > 1 1 < / i n t > < / v a l u e > < / i t e m > < i t e m > < k e y > < s t r i n g > I D   V e n d e d o r < / s t r i n g > < / k e y > < v a l u e > < i n t > 2 < / i n t > < / v a l u e > < / i t e m > < i t e m > < k e y > < s t r i n g > F o r m a   d e   p a g o < / s t r i n g > < / k e y > < v a l u e > < i n t > 3 < / i n t > < / v a l u e > < / i t e m > < i t e m > < k e y > < s t r i n g > P r o d u c t o < / s t r i n g > < / k e y > < v a l u e > < i n t > 4 < / i n t > < / v a l u e > < / i t e m > < i t e m > < k e y > < s t r i n g > C a t e g o r � a < / s t r i n g > < / k e y > < v a l u e > < i n t > 5 < / i n t > < / v a l u e > < / i t e m > < i t e m > < k e y > < s t r i n g > P r e c i o < / s t r i n g > < / k e y > < v a l u e > < i n t > 6 < / i n t > < / v a l u e > < / i t e m > < i t e m > < k e y > < s t r i n g > C a n t i d a d < / s t r i n g > < / k e y > < v a l u e > < i n t > 7 < / i n t > < / v a l u e > < / i t e m > < i t e m > < k e y > < s t r i n g > V e n t a s < / s t r i n g > < / k e y > < v a l u e > < i n t > 8 < / i n t > < / v a l u e > < / i t e m > < i t e m > < k e y > < s t r i n g > S o c i e d a d e s < / s t r i n g > < / k e y > < v a l u e > < i n t > 9 < / i n t > < / v a l u e > < / i t e m > < i t e m > < k e y > < s t r i n g > I D   A r t i c u l o s 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e n d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 V e n d e d o r < / s t r i n g > < / k e y > < v a l u e > < i n t > 1 4 0 < / i n t > < / v a l u e > < / i t e m > < i t e m > < k e y > < s t r i n g > N o m b r e   V e n d e d o r < / s t r i n g > < / k e y > < v a l u e > < i n t > 1 8 5 < / i n t > < / v a l u e > < / i t e m > < / C o l u m n W i d t h s > < C o l u m n D i s p l a y I n d e x > < i t e m > < k e y > < s t r i n g > I D   V e n d e d o r < / s t r i n g > < / k e y > < v a l u e > < i n t > 0 < / i n t > < / v a l u e > < / i t e m > < i t e m > < k e y > < s t r i n g > N o m b r e   V e n d e d o r 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m p r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 S o c i e d a d e s < / s t r i n g > < / k e y > < v a l u e > < i n t > 1 0 6 < / i n t > < / v a l u e > < / i t e m > < i t e m > < k e y > < s t r i n g > F e c h a   F a c t u r a < / s t r i n g > < / k e y > < v a l u e > < i n t > 1 2 0 < / i n t > < / v a l u e > < / i t e m > < i t e m > < k e y > < s t r i n g > F e c h a   R e c e p c i � n < / s t r i n g > < / k e y > < v a l u e > < i n t > 1 3 9 < / i n t > < / v a l u e > < / i t e m > < i t e m > < k e y > < s t r i n g > F a c t u r a < / s t r i n g > < / k e y > < v a l u e > < i n t > 8 1 < / i n t > < / v a l u e > < / i t e m > < i t e m > < k e y > < s t r i n g > I D   A r t i c u l o s < / s t r i n g > < / k e y > < v a l u e > < i n t > 1 0 6 < / i n t > < / v a l u e > < / i t e m > < i t e m > < k e y > < s t r i n g > I D   P r o v e e d o r < / s t r i n g > < / k e y > < v a l u e > < i n t > 1 1 7 < / i n t > < / v a l u e > < / i t e m > < i t e m > < k e y > < s t r i n g > D e s c r i p c i � n   A r t i c u l o < / s t r i n g > < / k e y > < v a l u e > < i n t > 1 5 9 < / i n t > < / v a l u e > < / i t e m > < i t e m > < k e y > < s t r i n g > C a t e g o r � a < / s t r i n g > < / k e y > < v a l u e > < i n t > 9 4 < / i n t > < / v a l u e > < / i t e m > < i t e m > < k e y > < s t r i n g > P r o v e e d o r < / s t r i n g > < / k e y > < v a l u e > < i n t > 1 0 1 < / i n t > < / v a l u e > < / i t e m > < i t e m > < k e y > < s t r i n g > I m p o r t e   d e   l a   F a c t u r a < / s t r i n g > < / k e y > < v a l u e > < i n t > 1 6 7 < / i n t > < / v a l u e > < / i t e m > < i t e m > < k e y > < s t r i n g > I m p o r t e   N e t o < / s t r i n g > < / k e y > < v a l u e > < i n t > 1 2 0 < / i n t > < / v a l u e > < / i t e m > < i t e m > < k e y > < s t r i n g > C a n t i d a d < / s t r i n g > < / k e y > < v a l u e > < i n t > 9 0 < / i n t > < / v a l u e > < / i t e m > < i t e m > < k e y > < s t r i n g > G a s t o s   d e   E n v � o < / s t r i n g > < / k e y > < v a l u e > < i n t > 1 3 2 < / i n t > < / v a l u e > < / i t e m > < i t e m > < k e y > < s t r i n g > I m p u e s t o s   I n t e r n o s < / s t r i n g > < / k e y > < v a l u e > < i n t > 1 5 6 < / i n t > < / v a l u e > < / i t e m > < i t e m > < k e y > < s t r i n g > I V A   C F < / s t r i n g > < / k e y > < v a l u e > < i n t > 7 5 < / i n t > < / v a l u e > < / i t e m > < i t e m > < k e y > < s t r i n g > P e r c e p c i � n   I V A < / s t r i n g > < / k e y > < v a l u e > < i n t > 1 2 9 < / i n t > < / v a l u e > < / i t e m > < i t e m > < k e y > < s t r i n g > P e r c e p c i � n   I I B B < / s t r i n g > < / k e y > < v a l u e > < i n t > 1 3 2 < / i n t > < / v a l u e > < / i t e m > < i t e m > < k e y > < s t r i n g > %   I I < / s t r i n g > < / k e y > < v a l u e > < i n t > 5 8 < / i n t > < / v a l u e > < / i t e m > < i t e m > < k e y > < s t r i n g > I I < / s t r i n g > < / k e y > < v a l u e > < i n t > 4 4 < / i n t > < / v a l u e > < / i t e m > < i t e m > < k e y > < s t r i n g > S u b t o t a l < / s t r i n g > < / k e y > < v a l u e > < i n t > 8 8 < / i n t > < / v a l u e > < / i t e m > < i t e m > < k e y > < s t r i n g > G a s t o s   e n v � o < / s t r i n g > < / k e y > < v a l u e > < i n t > 1 1 4 < / i n t > < / v a l u e > < / i t e m > < i t e m > < k e y > < s t r i n g > M i t a d   I V A < / s t r i n g > < / k e y > < v a l u e > < i n t > 9 6 < / i n t > < / v a l u e > < / i t e m > < i t e m > < k e y > < s t r i n g > C o s t o   t o t a l < / s t r i n g > < / k e y > < v a l u e > < i n t > 1 0 3 < / i n t > < / v a l u e > < / i t e m > < i t e m > < k e y > < s t r i n g > P U < / s t r i n g > < / k e y > < v a l u e > < i n t > 5 3 < / i n t > < / v a l u e > < / i t e m > < / C o l u m n W i d t h s > < C o l u m n D i s p l a y I n d e x > < i t e m > < k e y > < s t r i n g > S o c i e d a d e s < / s t r i n g > < / k e y > < v a l u e > < i n t > 0 < / i n t > < / v a l u e > < / i t e m > < i t e m > < k e y > < s t r i n g > F e c h a   F a c t u r a < / s t r i n g > < / k e y > < v a l u e > < i n t > 1 < / i n t > < / v a l u e > < / i t e m > < i t e m > < k e y > < s t r i n g > F e c h a   R e c e p c i � n < / s t r i n g > < / k e y > < v a l u e > < i n t > 2 < / i n t > < / v a l u e > < / i t e m > < i t e m > < k e y > < s t r i n g > F a c t u r a < / s t r i n g > < / k e y > < v a l u e > < i n t > 3 < / i n t > < / v a l u e > < / i t e m > < i t e m > < k e y > < s t r i n g > I D   A r t i c u l o s < / s t r i n g > < / k e y > < v a l u e > < i n t > 4 < / i n t > < / v a l u e > < / i t e m > < i t e m > < k e y > < s t r i n g > I D   P r o v e e d o r < / s t r i n g > < / k e y > < v a l u e > < i n t > 5 < / i n t > < / v a l u e > < / i t e m > < i t e m > < k e y > < s t r i n g > D e s c r i p c i � n   A r t i c u l o < / s t r i n g > < / k e y > < v a l u e > < i n t > 6 < / i n t > < / v a l u e > < / i t e m > < i t e m > < k e y > < s t r i n g > C a t e g o r � a < / s t r i n g > < / k e y > < v a l u e > < i n t > 7 < / i n t > < / v a l u e > < / i t e m > < i t e m > < k e y > < s t r i n g > P r o v e e d o r < / s t r i n g > < / k e y > < v a l u e > < i n t > 8 < / i n t > < / v a l u e > < / i t e m > < i t e m > < k e y > < s t r i n g > I m p o r t e   d e   l a   F a c t u r a < / s t r i n g > < / k e y > < v a l u e > < i n t > 9 < / i n t > < / v a l u e > < / i t e m > < i t e m > < k e y > < s t r i n g > I m p o r t e   N e t o < / s t r i n g > < / k e y > < v a l u e > < i n t > 1 0 < / i n t > < / v a l u e > < / i t e m > < i t e m > < k e y > < s t r i n g > C a n t i d a d < / s t r i n g > < / k e y > < v a l u e > < i n t > 1 1 < / i n t > < / v a l u e > < / i t e m > < i t e m > < k e y > < s t r i n g > G a s t o s   d e   E n v � o < / s t r i n g > < / k e y > < v a l u e > < i n t > 1 2 < / i n t > < / v a l u e > < / i t e m > < i t e m > < k e y > < s t r i n g > I m p u e s t o s   I n t e r n o s < / s t r i n g > < / k e y > < v a l u e > < i n t > 1 3 < / i n t > < / v a l u e > < / i t e m > < i t e m > < k e y > < s t r i n g > I V A   C F < / s t r i n g > < / k e y > < v a l u e > < i n t > 1 4 < / i n t > < / v a l u e > < / i t e m > < i t e m > < k e y > < s t r i n g > P e r c e p c i � n   I V A < / s t r i n g > < / k e y > < v a l u e > < i n t > 1 5 < / i n t > < / v a l u e > < / i t e m > < i t e m > < k e y > < s t r i n g > P e r c e p c i � n   I I B B < / s t r i n g > < / k e y > < v a l u e > < i n t > 1 6 < / i n t > < / v a l u e > < / i t e m > < i t e m > < k e y > < s t r i n g > %   I I < / s t r i n g > < / k e y > < v a l u e > < i n t > 1 7 < / i n t > < / v a l u e > < / i t e m > < i t e m > < k e y > < s t r i n g > I I < / s t r i n g > < / k e y > < v a l u e > < i n t > 1 8 < / i n t > < / v a l u e > < / i t e m > < i t e m > < k e y > < s t r i n g > S u b t o t a l < / s t r i n g > < / k e y > < v a l u e > < i n t > 1 9 < / i n t > < / v a l u e > < / i t e m > < i t e m > < k e y > < s t r i n g > G a s t o s   e n v � o < / s t r i n g > < / k e y > < v a l u e > < i n t > 2 0 < / i n t > < / v a l u e > < / i t e m > < i t e m > < k e y > < s t r i n g > M i t a d   I V A < / s t r i n g > < / k e y > < v a l u e > < i n t > 2 1 < / i n t > < / v a l u e > < / i t e m > < i t e m > < k e y > < s t r i n g > C o s t o   t o t a l < / s t r i n g > < / k e y > < v a l u e > < i n t > 2 2 < / i n t > < / v a l u e > < / i t e m > < i t e m > < k e y > < s t r i n g > P U 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C o m p r a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 2 0 2 5 - 0 1 - 1 0 T 1 5 : 5 9 : 2 5 . 1 9 3 7 5 9 - 0 3 : 0 0 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BD27151-86FC-44F8-817C-A21DFC1F13B3}">
  <ds:schemaRefs/>
</ds:datastoreItem>
</file>

<file path=customXml/itemProps10.xml><?xml version="1.0" encoding="utf-8"?>
<ds:datastoreItem xmlns:ds="http://schemas.openxmlformats.org/officeDocument/2006/customXml" ds:itemID="{B7498B2A-8DFB-4AE1-A2CB-8C441F24918D}">
  <ds:schemaRefs/>
</ds:datastoreItem>
</file>

<file path=customXml/itemProps11.xml><?xml version="1.0" encoding="utf-8"?>
<ds:datastoreItem xmlns:ds="http://schemas.openxmlformats.org/officeDocument/2006/customXml" ds:itemID="{E4BBAB0C-86BB-410B-8112-51D87690D2E2}">
  <ds:schemaRefs/>
</ds:datastoreItem>
</file>

<file path=customXml/itemProps12.xml><?xml version="1.0" encoding="utf-8"?>
<ds:datastoreItem xmlns:ds="http://schemas.openxmlformats.org/officeDocument/2006/customXml" ds:itemID="{56BE05AA-799D-4480-8FC3-AF0188642A28}">
  <ds:schemaRefs/>
</ds:datastoreItem>
</file>

<file path=customXml/itemProps13.xml><?xml version="1.0" encoding="utf-8"?>
<ds:datastoreItem xmlns:ds="http://schemas.openxmlformats.org/officeDocument/2006/customXml" ds:itemID="{2B016249-7B26-4C74-AFEF-CCE3E7C8854D}">
  <ds:schemaRefs/>
</ds:datastoreItem>
</file>

<file path=customXml/itemProps14.xml><?xml version="1.0" encoding="utf-8"?>
<ds:datastoreItem xmlns:ds="http://schemas.openxmlformats.org/officeDocument/2006/customXml" ds:itemID="{B8F3C41B-5DBF-4A91-928A-C0A3F7F7B308}">
  <ds:schemaRefs/>
</ds:datastoreItem>
</file>

<file path=customXml/itemProps15.xml><?xml version="1.0" encoding="utf-8"?>
<ds:datastoreItem xmlns:ds="http://schemas.openxmlformats.org/officeDocument/2006/customXml" ds:itemID="{DE861491-F2DC-4F9F-B909-E9B6335B8485}">
  <ds:schemaRefs/>
</ds:datastoreItem>
</file>

<file path=customXml/itemProps16.xml><?xml version="1.0" encoding="utf-8"?>
<ds:datastoreItem xmlns:ds="http://schemas.openxmlformats.org/officeDocument/2006/customXml" ds:itemID="{CD73C2C1-1A17-4E3F-880B-EA56C5432260}">
  <ds:schemaRefs/>
</ds:datastoreItem>
</file>

<file path=customXml/itemProps17.xml><?xml version="1.0" encoding="utf-8"?>
<ds:datastoreItem xmlns:ds="http://schemas.openxmlformats.org/officeDocument/2006/customXml" ds:itemID="{79B8920D-B5E5-4299-B13B-DDF0BD5A7D8F}">
  <ds:schemaRefs/>
</ds:datastoreItem>
</file>

<file path=customXml/itemProps18.xml><?xml version="1.0" encoding="utf-8"?>
<ds:datastoreItem xmlns:ds="http://schemas.openxmlformats.org/officeDocument/2006/customXml" ds:itemID="{75BF6959-D2C8-4242-A009-1F099F6A9FF9}">
  <ds:schemaRefs/>
</ds:datastoreItem>
</file>

<file path=customXml/itemProps19.xml><?xml version="1.0" encoding="utf-8"?>
<ds:datastoreItem xmlns:ds="http://schemas.openxmlformats.org/officeDocument/2006/customXml" ds:itemID="{AA198E97-7A8E-41CF-960A-2B33098B84D1}">
  <ds:schemaRefs/>
</ds:datastoreItem>
</file>

<file path=customXml/itemProps2.xml><?xml version="1.0" encoding="utf-8"?>
<ds:datastoreItem xmlns:ds="http://schemas.openxmlformats.org/officeDocument/2006/customXml" ds:itemID="{EB029B0B-74F2-4686-91C0-995FF73D9DD5}">
  <ds:schemaRefs/>
</ds:datastoreItem>
</file>

<file path=customXml/itemProps20.xml><?xml version="1.0" encoding="utf-8"?>
<ds:datastoreItem xmlns:ds="http://schemas.openxmlformats.org/officeDocument/2006/customXml" ds:itemID="{69806B33-3288-441C-A4E0-24F18F26199C}">
  <ds:schemaRefs/>
</ds:datastoreItem>
</file>

<file path=customXml/itemProps21.xml><?xml version="1.0" encoding="utf-8"?>
<ds:datastoreItem xmlns:ds="http://schemas.openxmlformats.org/officeDocument/2006/customXml" ds:itemID="{7850C668-9D39-4FBE-9B98-7C58DB97BF49}">
  <ds:schemaRefs/>
</ds:datastoreItem>
</file>

<file path=customXml/itemProps22.xml><?xml version="1.0" encoding="utf-8"?>
<ds:datastoreItem xmlns:ds="http://schemas.openxmlformats.org/officeDocument/2006/customXml" ds:itemID="{296E58FE-7D69-43BD-8437-C0D134D5146A}">
  <ds:schemaRefs/>
</ds:datastoreItem>
</file>

<file path=customXml/itemProps3.xml><?xml version="1.0" encoding="utf-8"?>
<ds:datastoreItem xmlns:ds="http://schemas.openxmlformats.org/officeDocument/2006/customXml" ds:itemID="{CBC4217E-0999-49CD-9194-7E332D1BD26C}">
  <ds:schemaRefs/>
</ds:datastoreItem>
</file>

<file path=customXml/itemProps4.xml><?xml version="1.0" encoding="utf-8"?>
<ds:datastoreItem xmlns:ds="http://schemas.openxmlformats.org/officeDocument/2006/customXml" ds:itemID="{0B5D93DB-B008-4FB7-829E-59A345FFEF60}">
  <ds:schemaRefs/>
</ds:datastoreItem>
</file>

<file path=customXml/itemProps5.xml><?xml version="1.0" encoding="utf-8"?>
<ds:datastoreItem xmlns:ds="http://schemas.openxmlformats.org/officeDocument/2006/customXml" ds:itemID="{80DE5832-9D30-400B-B3F3-C73E9097467F}">
  <ds:schemaRefs/>
</ds:datastoreItem>
</file>

<file path=customXml/itemProps6.xml><?xml version="1.0" encoding="utf-8"?>
<ds:datastoreItem xmlns:ds="http://schemas.openxmlformats.org/officeDocument/2006/customXml" ds:itemID="{A724BACD-F875-4550-A0FB-49935670F235}">
  <ds:schemaRefs/>
</ds:datastoreItem>
</file>

<file path=customXml/itemProps7.xml><?xml version="1.0" encoding="utf-8"?>
<ds:datastoreItem xmlns:ds="http://schemas.openxmlformats.org/officeDocument/2006/customXml" ds:itemID="{343A2505-C536-4F3F-B229-0B8FCD4A38EC}">
  <ds:schemaRefs/>
</ds:datastoreItem>
</file>

<file path=customXml/itemProps8.xml><?xml version="1.0" encoding="utf-8"?>
<ds:datastoreItem xmlns:ds="http://schemas.openxmlformats.org/officeDocument/2006/customXml" ds:itemID="{C080B202-11DB-4FFF-9701-0C43DFB0ED48}">
  <ds:schemaRefs/>
</ds:datastoreItem>
</file>

<file path=customXml/itemProps9.xml><?xml version="1.0" encoding="utf-8"?>
<ds:datastoreItem xmlns:ds="http://schemas.openxmlformats.org/officeDocument/2006/customXml" ds:itemID="{36D3873A-FEE7-42A4-A513-B18C342DAC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Compras</vt:lpstr>
      <vt:lpstr>Ventas</vt:lpstr>
      <vt:lpstr>Movimiento de Stock</vt:lpstr>
      <vt:lpstr>Articulos</vt:lpstr>
      <vt:lpstr>Proveedores</vt:lpstr>
      <vt:lpstr>Clientes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Teran</dc:creator>
  <cp:lastModifiedBy>Ricardo Ugarte</cp:lastModifiedBy>
  <dcterms:created xsi:type="dcterms:W3CDTF">2022-03-03T21:43:06Z</dcterms:created>
  <dcterms:modified xsi:type="dcterms:W3CDTF">2025-01-10T22:14:26Z</dcterms:modified>
</cp:coreProperties>
</file>