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e.kemp/Documents/Python/Corona_finalisation/corona_publication_diff_countries/"/>
    </mc:Choice>
  </mc:AlternateContent>
  <xr:revisionPtr revIDLastSave="0" documentId="13_ncr:1_{4616C06E-1E2C-3B4F-AF24-64C90479DFC9}" xr6:coauthVersionLast="45" xr6:coauthVersionMax="45" xr10:uidLastSave="{00000000-0000-0000-0000-000000000000}"/>
  <bookViews>
    <workbookView xWindow="6780" yWindow="460" windowWidth="22620" windowHeight="16080" xr2:uid="{244E5E3E-01B1-3949-ABA7-1DCF18925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0" i="1" l="1"/>
  <c r="F281" i="1"/>
  <c r="F282" i="1"/>
  <c r="F283" i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D280" i="1"/>
  <c r="D281" i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B305" i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3" i="1"/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G247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9" i="1"/>
  <c r="G10" i="1"/>
  <c r="G11" i="1"/>
  <c r="G12" i="1"/>
  <c r="G13" i="1"/>
  <c r="G14" i="1"/>
  <c r="G15" i="1"/>
  <c r="G17" i="1"/>
  <c r="G18" i="1"/>
  <c r="G19" i="1"/>
  <c r="I79" i="1" l="1"/>
  <c r="I185" i="1"/>
  <c r="G258" i="1"/>
  <c r="I124" i="1"/>
  <c r="H17" i="1"/>
  <c r="Q33" i="1"/>
  <c r="T26" i="1"/>
  <c r="T27" i="1"/>
  <c r="T28" i="1"/>
  <c r="T29" i="1"/>
  <c r="T30" i="1"/>
  <c r="T31" i="1"/>
  <c r="R26" i="1"/>
  <c r="R27" i="1"/>
  <c r="R28" i="1"/>
  <c r="V28" i="1" s="1"/>
  <c r="R29" i="1"/>
  <c r="R30" i="1"/>
  <c r="R31" i="1"/>
  <c r="R11" i="1"/>
  <c r="V11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1" i="1"/>
  <c r="R12" i="1"/>
  <c r="V12" i="1" s="1"/>
  <c r="R13" i="1"/>
  <c r="R14" i="1"/>
  <c r="R15" i="1"/>
  <c r="R16" i="1"/>
  <c r="V16" i="1" s="1"/>
  <c r="R17" i="1"/>
  <c r="R18" i="1"/>
  <c r="R19" i="1"/>
  <c r="R20" i="1"/>
  <c r="V20" i="1" s="1"/>
  <c r="R21" i="1"/>
  <c r="R22" i="1"/>
  <c r="R23" i="1"/>
  <c r="R24" i="1"/>
  <c r="V24" i="1" s="1"/>
  <c r="R25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9" i="1"/>
  <c r="V31" i="1" l="1"/>
  <c r="H258" i="1"/>
  <c r="V27" i="1"/>
  <c r="I256" i="1"/>
  <c r="V22" i="1"/>
  <c r="V18" i="1"/>
  <c r="V14" i="1"/>
  <c r="V30" i="1"/>
  <c r="V26" i="1"/>
  <c r="U11" i="1"/>
  <c r="V29" i="1"/>
  <c r="I122" i="1"/>
  <c r="U23" i="1"/>
  <c r="U19" i="1"/>
  <c r="U15" i="1"/>
  <c r="U31" i="1"/>
  <c r="U27" i="1"/>
  <c r="V23" i="1"/>
  <c r="V19" i="1"/>
  <c r="V15" i="1"/>
  <c r="I128" i="1"/>
  <c r="U22" i="1"/>
  <c r="U18" i="1"/>
  <c r="U14" i="1"/>
  <c r="U30" i="1"/>
  <c r="U26" i="1"/>
  <c r="U25" i="1"/>
  <c r="U21" i="1"/>
  <c r="U17" i="1"/>
  <c r="U13" i="1"/>
  <c r="U29" i="1"/>
  <c r="U12" i="1"/>
  <c r="V25" i="1"/>
  <c r="V21" i="1"/>
  <c r="V17" i="1"/>
  <c r="V13" i="1"/>
  <c r="U24" i="1"/>
  <c r="U20" i="1"/>
  <c r="U16" i="1"/>
  <c r="U28" i="1"/>
  <c r="V33" i="1" l="1"/>
  <c r="U33" i="1"/>
  <c r="T35" i="1" s="1"/>
  <c r="D8" i="1" l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l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I80" i="1"/>
  <c r="D123" i="1" l="1"/>
  <c r="D124" i="1" s="1"/>
  <c r="D125" i="1" s="1"/>
  <c r="D126" i="1" s="1"/>
  <c r="D127" i="1" s="1"/>
  <c r="D128" i="1" s="1"/>
  <c r="I123" i="1"/>
  <c r="D129" i="1" l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l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I186" i="1"/>
  <c r="I257" i="1" l="1"/>
</calcChain>
</file>

<file path=xl/sharedStrings.xml><?xml version="1.0" encoding="utf-8"?>
<sst xmlns="http://schemas.openxmlformats.org/spreadsheetml/2006/main" count="271" uniqueCount="179">
  <si>
    <t>date</t>
  </si>
  <si>
    <t>new_cases</t>
  </si>
  <si>
    <t>datex</t>
  </si>
  <si>
    <t>new_cases_cum</t>
  </si>
  <si>
    <t>death_per_day</t>
  </si>
  <si>
    <t>dead</t>
  </si>
  <si>
    <t>COVIDensoinsintensifs</t>
  </si>
  <si>
    <t>COVIDsoinsnormaux</t>
  </si>
  <si>
    <t>267</t>
  </si>
  <si>
    <t>298</t>
  </si>
  <si>
    <t>314</t>
  </si>
  <si>
    <t>347</t>
  </si>
  <si>
    <t>366</t>
  </si>
  <si>
    <t>378</t>
  </si>
  <si>
    <t>404</t>
  </si>
  <si>
    <t>426</t>
  </si>
  <si>
    <t>436</t>
  </si>
  <si>
    <t>467</t>
  </si>
  <si>
    <t>472</t>
  </si>
  <si>
    <t>490</t>
  </si>
  <si>
    <t>492</t>
  </si>
  <si>
    <t>516</t>
  </si>
  <si>
    <t>529</t>
  </si>
  <si>
    <t>530</t>
  </si>
  <si>
    <t>540</t>
  </si>
  <si>
    <t>527</t>
  </si>
  <si>
    <t>544</t>
  </si>
  <si>
    <t>537</t>
  </si>
  <si>
    <t>525</t>
  </si>
  <si>
    <t>531</t>
  </si>
  <si>
    <t>547</t>
  </si>
  <si>
    <t>558</t>
  </si>
  <si>
    <t>543</t>
  </si>
  <si>
    <t>553</t>
  </si>
  <si>
    <t>515</t>
  </si>
  <si>
    <t>512</t>
  </si>
  <si>
    <t>506</t>
  </si>
  <si>
    <t>496</t>
  </si>
  <si>
    <t>481</t>
  </si>
  <si>
    <t>475</t>
  </si>
  <si>
    <t>466</t>
  </si>
  <si>
    <t>448</t>
  </si>
  <si>
    <t>424</t>
  </si>
  <si>
    <t>412</t>
  </si>
  <si>
    <t>401</t>
  </si>
  <si>
    <t>396</t>
  </si>
  <si>
    <t>376</t>
  </si>
  <si>
    <t>373</t>
  </si>
  <si>
    <t>384</t>
  </si>
  <si>
    <t>374</t>
  </si>
  <si>
    <t>361</t>
  </si>
  <si>
    <t>350</t>
  </si>
  <si>
    <t>334</t>
  </si>
  <si>
    <t>336</t>
  </si>
  <si>
    <t>337</t>
  </si>
  <si>
    <t>339</t>
  </si>
  <si>
    <t>345</t>
  </si>
  <si>
    <t>330</t>
  </si>
  <si>
    <t>311</t>
  </si>
  <si>
    <t>309</t>
  </si>
  <si>
    <t>315</t>
  </si>
  <si>
    <t>300</t>
  </si>
  <si>
    <t>295</t>
  </si>
  <si>
    <t>293</t>
  </si>
  <si>
    <t>288</t>
  </si>
  <si>
    <t>301</t>
  </si>
  <si>
    <t>294</t>
  </si>
  <si>
    <t>290</t>
  </si>
  <si>
    <t>281</t>
  </si>
  <si>
    <t>270</t>
  </si>
  <si>
    <t>260</t>
  </si>
  <si>
    <t>254</t>
  </si>
  <si>
    <t>251</t>
  </si>
  <si>
    <t>242</t>
  </si>
  <si>
    <t>230</t>
  </si>
  <si>
    <t>218</t>
  </si>
  <si>
    <t>219</t>
  </si>
  <si>
    <t>210</t>
  </si>
  <si>
    <t>213</t>
  </si>
  <si>
    <t>200</t>
  </si>
  <si>
    <t>201</t>
  </si>
  <si>
    <t>192</t>
  </si>
  <si>
    <t>191</t>
  </si>
  <si>
    <t>178</t>
  </si>
  <si>
    <t>171</t>
  </si>
  <si>
    <t>156</t>
  </si>
  <si>
    <t>152</t>
  </si>
  <si>
    <t>153</t>
  </si>
  <si>
    <t>145</t>
  </si>
  <si>
    <t>137</t>
  </si>
  <si>
    <t>124</t>
  </si>
  <si>
    <t>129</t>
  </si>
  <si>
    <t>120</t>
  </si>
  <si>
    <t>116</t>
  </si>
  <si>
    <t>102</t>
  </si>
  <si>
    <t>92</t>
  </si>
  <si>
    <t>90</t>
  </si>
  <si>
    <t>83</t>
  </si>
  <si>
    <t>86</t>
  </si>
  <si>
    <t>87</t>
  </si>
  <si>
    <t>79</t>
  </si>
  <si>
    <t>73</t>
  </si>
  <si>
    <t>70</t>
  </si>
  <si>
    <t>62</t>
  </si>
  <si>
    <t>56</t>
  </si>
  <si>
    <t>49</t>
  </si>
  <si>
    <t>58</t>
  </si>
  <si>
    <t>50</t>
  </si>
  <si>
    <t>53</t>
  </si>
  <si>
    <t>47</t>
  </si>
  <si>
    <t>46</t>
  </si>
  <si>
    <t>42</t>
  </si>
  <si>
    <t>41</t>
  </si>
  <si>
    <t>39</t>
  </si>
  <si>
    <t>38</t>
  </si>
  <si>
    <t>40</t>
  </si>
  <si>
    <t>36</t>
  </si>
  <si>
    <t>35</t>
  </si>
  <si>
    <t>34</t>
  </si>
  <si>
    <t>33</t>
  </si>
  <si>
    <t>30</t>
  </si>
  <si>
    <t>31</t>
  </si>
  <si>
    <t>29</t>
  </si>
  <si>
    <t>28</t>
  </si>
  <si>
    <t>27</t>
  </si>
  <si>
    <t>26</t>
  </si>
  <si>
    <t>24</t>
  </si>
  <si>
    <t>25</t>
  </si>
  <si>
    <t>22</t>
  </si>
  <si>
    <t>21</t>
  </si>
  <si>
    <t>19</t>
  </si>
  <si>
    <t>16</t>
  </si>
  <si>
    <t>15</t>
  </si>
  <si>
    <t>17</t>
  </si>
  <si>
    <t>13</t>
  </si>
  <si>
    <t>12</t>
  </si>
  <si>
    <t>14</t>
  </si>
  <si>
    <t>18</t>
  </si>
  <si>
    <t>20</t>
  </si>
  <si>
    <t>23</t>
  </si>
  <si>
    <t>32</t>
  </si>
  <si>
    <t>45</t>
  </si>
  <si>
    <t>48</t>
  </si>
  <si>
    <t>55</t>
  </si>
  <si>
    <t>57</t>
  </si>
  <si>
    <t>59</t>
  </si>
  <si>
    <t>60</t>
  </si>
  <si>
    <t>63</t>
  </si>
  <si>
    <t>75</t>
  </si>
  <si>
    <t>81</t>
  </si>
  <si>
    <t>93</t>
  </si>
  <si>
    <t>98</t>
  </si>
  <si>
    <t>105</t>
  </si>
  <si>
    <t>131</t>
  </si>
  <si>
    <t>128</t>
  </si>
  <si>
    <t>134</t>
  </si>
  <si>
    <t>144</t>
  </si>
  <si>
    <t>149</t>
  </si>
  <si>
    <t>150</t>
  </si>
  <si>
    <t>168</t>
  </si>
  <si>
    <t>179</t>
  </si>
  <si>
    <t>183</t>
  </si>
  <si>
    <t>enterance_icu</t>
  </si>
  <si>
    <t>entrance_hos</t>
  </si>
  <si>
    <t>180</t>
  </si>
  <si>
    <t>185</t>
  </si>
  <si>
    <t>194</t>
  </si>
  <si>
    <t>193</t>
  </si>
  <si>
    <t>211</t>
  </si>
  <si>
    <t>221</t>
  </si>
  <si>
    <t>229</t>
  </si>
  <si>
    <t>234</t>
  </si>
  <si>
    <t>238</t>
  </si>
  <si>
    <t>249</t>
  </si>
  <si>
    <t>247</t>
  </si>
  <si>
    <t>243</t>
  </si>
  <si>
    <t>263</t>
  </si>
  <si>
    <t>255</t>
  </si>
  <si>
    <t>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</si>
</sst>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4625-81AB-2743-A4BD-E8F8F0E0F3DE}">
  <dimension ref="A1:V305"/>
  <sheetViews>
    <sheetView tabSelected="1" topLeftCell="G280" workbookViewId="0">
      <selection activeCell="M306" sqref="M306"/>
    </sheetView>
  </sheetViews>
  <sheetFormatPr baseColWidth="10" defaultRowHeight="16" x14ac:dyDescent="0.2"/>
  <cols>
    <col min="2" max="2" width="10.83203125" style="3"/>
    <col min="4" max="4" width="14.1640625" customWidth="1"/>
    <col min="5" max="5" width="15.1640625" customWidth="1"/>
    <col min="10" max="10" width="17.33203125" customWidth="1"/>
    <col min="11" max="11" width="16.1640625" customWidth="1"/>
    <col min="13" max="13" width="22.5" customWidth="1"/>
  </cols>
  <sheetData>
    <row r="1" spans="1:22" x14ac:dyDescent="0.2">
      <c r="A1" t="s">
        <v>0</v>
      </c>
      <c r="B1" s="3" t="s">
        <v>2</v>
      </c>
      <c r="C1" t="s">
        <v>1</v>
      </c>
      <c r="D1" t="s">
        <v>3</v>
      </c>
      <c r="E1" t="s">
        <v>4</v>
      </c>
      <c r="F1" t="s">
        <v>5</v>
      </c>
      <c r="J1" t="s">
        <v>162</v>
      </c>
      <c r="K1" t="s">
        <v>6</v>
      </c>
      <c r="L1" s="4"/>
      <c r="M1" t="s">
        <v>7</v>
      </c>
      <c r="N1" t="s">
        <v>163</v>
      </c>
    </row>
    <row r="2" spans="1:22" x14ac:dyDescent="0.2">
      <c r="A2" s="1">
        <v>43877</v>
      </c>
      <c r="B2" s="3">
        <v>0</v>
      </c>
      <c r="C2" s="2">
        <v>0</v>
      </c>
      <c r="D2">
        <v>0</v>
      </c>
      <c r="E2">
        <v>0</v>
      </c>
      <c r="F2">
        <v>0</v>
      </c>
      <c r="J2">
        <v>0</v>
      </c>
      <c r="K2">
        <v>0</v>
      </c>
      <c r="L2" s="4"/>
      <c r="M2">
        <v>0</v>
      </c>
      <c r="N2">
        <v>0</v>
      </c>
    </row>
    <row r="3" spans="1:22" x14ac:dyDescent="0.2">
      <c r="A3" s="1">
        <v>43878</v>
      </c>
      <c r="B3" s="3">
        <f>B2+1</f>
        <v>1</v>
      </c>
      <c r="C3" s="2">
        <v>0</v>
      </c>
      <c r="D3">
        <v>0</v>
      </c>
      <c r="E3">
        <v>0</v>
      </c>
      <c r="F3">
        <v>0</v>
      </c>
      <c r="J3">
        <v>0</v>
      </c>
      <c r="K3">
        <v>0</v>
      </c>
      <c r="L3" s="4"/>
      <c r="M3">
        <v>0</v>
      </c>
      <c r="N3">
        <v>0</v>
      </c>
    </row>
    <row r="4" spans="1:22" x14ac:dyDescent="0.2">
      <c r="A4" s="1">
        <v>43879</v>
      </c>
      <c r="B4" s="3">
        <f t="shared" ref="B4:B67" si="0">B3+1</f>
        <v>2</v>
      </c>
      <c r="C4" s="2">
        <v>0</v>
      </c>
      <c r="D4">
        <v>0</v>
      </c>
      <c r="E4">
        <v>0</v>
      </c>
      <c r="F4">
        <v>0</v>
      </c>
      <c r="J4">
        <v>0</v>
      </c>
      <c r="K4">
        <v>0</v>
      </c>
      <c r="L4" s="4"/>
      <c r="M4">
        <v>0</v>
      </c>
      <c r="N4">
        <v>0</v>
      </c>
    </row>
    <row r="5" spans="1:22" x14ac:dyDescent="0.2">
      <c r="A5" s="1">
        <v>43880</v>
      </c>
      <c r="B5" s="3">
        <f t="shared" si="0"/>
        <v>3</v>
      </c>
      <c r="C5" s="2">
        <v>0</v>
      </c>
      <c r="D5">
        <v>0</v>
      </c>
      <c r="E5">
        <v>0</v>
      </c>
      <c r="F5">
        <v>0</v>
      </c>
      <c r="J5">
        <v>0</v>
      </c>
      <c r="K5">
        <v>0</v>
      </c>
      <c r="L5" s="4"/>
      <c r="M5">
        <v>0</v>
      </c>
      <c r="N5">
        <v>0</v>
      </c>
    </row>
    <row r="6" spans="1:22" x14ac:dyDescent="0.2">
      <c r="A6" s="1">
        <v>43881</v>
      </c>
      <c r="B6" s="3">
        <f t="shared" si="0"/>
        <v>4</v>
      </c>
      <c r="C6" s="2">
        <v>0</v>
      </c>
      <c r="D6">
        <v>0</v>
      </c>
      <c r="E6">
        <v>0</v>
      </c>
      <c r="F6">
        <v>0</v>
      </c>
      <c r="J6">
        <v>0</v>
      </c>
      <c r="K6">
        <v>0</v>
      </c>
      <c r="L6" s="4"/>
      <c r="M6">
        <v>0</v>
      </c>
      <c r="N6">
        <v>0</v>
      </c>
    </row>
    <row r="7" spans="1:22" x14ac:dyDescent="0.2">
      <c r="A7" s="1">
        <v>43882</v>
      </c>
      <c r="B7" s="3">
        <f t="shared" si="0"/>
        <v>5</v>
      </c>
      <c r="C7" s="2">
        <v>0</v>
      </c>
      <c r="D7">
        <v>0</v>
      </c>
      <c r="E7">
        <v>0</v>
      </c>
      <c r="F7">
        <v>0</v>
      </c>
      <c r="J7">
        <v>0</v>
      </c>
      <c r="K7">
        <v>0</v>
      </c>
      <c r="L7" s="4"/>
      <c r="M7">
        <v>0</v>
      </c>
      <c r="N7">
        <v>0</v>
      </c>
    </row>
    <row r="8" spans="1:22" x14ac:dyDescent="0.2">
      <c r="A8" s="1">
        <v>43883</v>
      </c>
      <c r="B8" s="3">
        <f t="shared" si="0"/>
        <v>6</v>
      </c>
      <c r="C8" s="2">
        <v>0</v>
      </c>
      <c r="D8">
        <f>1</f>
        <v>1</v>
      </c>
      <c r="E8">
        <v>0</v>
      </c>
      <c r="F8">
        <v>0</v>
      </c>
      <c r="J8">
        <v>0</v>
      </c>
      <c r="K8">
        <v>0</v>
      </c>
      <c r="L8" s="4"/>
      <c r="M8">
        <v>0</v>
      </c>
      <c r="N8">
        <v>0</v>
      </c>
    </row>
    <row r="9" spans="1:22" x14ac:dyDescent="0.2">
      <c r="A9" s="1">
        <v>43884</v>
      </c>
      <c r="B9" s="3">
        <f t="shared" si="0"/>
        <v>7</v>
      </c>
      <c r="C9" s="2">
        <v>0</v>
      </c>
      <c r="D9">
        <f>1</f>
        <v>1</v>
      </c>
      <c r="E9">
        <v>0</v>
      </c>
      <c r="F9">
        <v>0</v>
      </c>
      <c r="G9" t="e">
        <f t="shared" ref="G9:G72" si="1">C10^2/(C9-E9)</f>
        <v>#DIV/0!</v>
      </c>
      <c r="H9">
        <f>(C9*ABS(C9-1))/(1+C8-E9)</f>
        <v>0</v>
      </c>
      <c r="J9">
        <v>0</v>
      </c>
      <c r="K9">
        <v>0</v>
      </c>
      <c r="L9" s="4"/>
      <c r="M9">
        <v>0</v>
      </c>
      <c r="N9">
        <v>0</v>
      </c>
    </row>
    <row r="10" spans="1:22" x14ac:dyDescent="0.2">
      <c r="A10" s="1">
        <v>43885</v>
      </c>
      <c r="B10" s="3">
        <f t="shared" si="0"/>
        <v>8</v>
      </c>
      <c r="C10" s="2">
        <v>0</v>
      </c>
      <c r="D10">
        <f>1</f>
        <v>1</v>
      </c>
      <c r="E10">
        <v>0</v>
      </c>
      <c r="F10">
        <v>0</v>
      </c>
      <c r="G10" t="e">
        <f t="shared" si="1"/>
        <v>#DIV/0!</v>
      </c>
      <c r="H10">
        <f t="shared" ref="H10:H73" si="2">(C10*ABS(C10-1))/(1+C9-E10)</f>
        <v>0</v>
      </c>
      <c r="J10">
        <v>0</v>
      </c>
      <c r="K10">
        <v>0</v>
      </c>
      <c r="L10" s="4"/>
      <c r="M10">
        <v>0</v>
      </c>
      <c r="N10">
        <v>0</v>
      </c>
      <c r="Q10">
        <v>860</v>
      </c>
      <c r="R10">
        <v>860</v>
      </c>
      <c r="S10">
        <v>1</v>
      </c>
      <c r="T10">
        <v>1</v>
      </c>
      <c r="U10">
        <v>0</v>
      </c>
      <c r="V10">
        <v>0</v>
      </c>
    </row>
    <row r="11" spans="1:22" x14ac:dyDescent="0.2">
      <c r="A11" s="1">
        <v>43886</v>
      </c>
      <c r="B11" s="3">
        <f t="shared" si="0"/>
        <v>9</v>
      </c>
      <c r="C11" s="2">
        <v>0</v>
      </c>
      <c r="D11">
        <f>1</f>
        <v>1</v>
      </c>
      <c r="E11">
        <v>0</v>
      </c>
      <c r="F11">
        <v>0</v>
      </c>
      <c r="G11" t="e">
        <f t="shared" si="1"/>
        <v>#DIV/0!</v>
      </c>
      <c r="H11">
        <f t="shared" si="2"/>
        <v>0</v>
      </c>
      <c r="J11">
        <v>0</v>
      </c>
      <c r="K11">
        <v>0</v>
      </c>
      <c r="L11" s="4"/>
      <c r="M11">
        <v>0</v>
      </c>
      <c r="N11">
        <v>0</v>
      </c>
      <c r="Q11">
        <v>1018</v>
      </c>
      <c r="R11">
        <f>Q11-Q10</f>
        <v>158</v>
      </c>
      <c r="S11">
        <v>2</v>
      </c>
      <c r="T11">
        <f>S11-S10</f>
        <v>1</v>
      </c>
      <c r="U11">
        <f>R11^2/(R10-T11)</f>
        <v>29.061699650756694</v>
      </c>
      <c r="V11">
        <f t="shared" ref="V11" si="3">(R11*(R11-1))/(1+R10-S11)</f>
        <v>28.877764842840513</v>
      </c>
    </row>
    <row r="12" spans="1:22" x14ac:dyDescent="0.2">
      <c r="A12" s="1">
        <v>43887</v>
      </c>
      <c r="B12" s="3">
        <f t="shared" si="0"/>
        <v>10</v>
      </c>
      <c r="C12" s="2">
        <v>1</v>
      </c>
      <c r="D12" s="2">
        <f>C12+D11</f>
        <v>2</v>
      </c>
      <c r="E12">
        <v>0</v>
      </c>
      <c r="F12">
        <v>0</v>
      </c>
      <c r="G12">
        <f t="shared" si="1"/>
        <v>1</v>
      </c>
      <c r="H12">
        <f t="shared" si="2"/>
        <v>0</v>
      </c>
      <c r="J12">
        <v>0</v>
      </c>
      <c r="K12">
        <v>0</v>
      </c>
      <c r="L12" s="4"/>
      <c r="M12">
        <v>0</v>
      </c>
      <c r="N12">
        <v>4</v>
      </c>
      <c r="Q12">
        <v>1332</v>
      </c>
      <c r="R12">
        <f t="shared" ref="R12:R31" si="4">Q12-Q11</f>
        <v>314</v>
      </c>
      <c r="S12">
        <v>4</v>
      </c>
      <c r="T12">
        <f t="shared" ref="T12:T31" si="5">S12-S11</f>
        <v>2</v>
      </c>
      <c r="U12">
        <f>R12^2/(R11-T12)</f>
        <v>632.02564102564099</v>
      </c>
      <c r="V12">
        <f>(R12*(R12-1))/(1+R11-S12)</f>
        <v>634.07741935483875</v>
      </c>
    </row>
    <row r="13" spans="1:22" x14ac:dyDescent="0.2">
      <c r="A13" s="1">
        <v>43888</v>
      </c>
      <c r="B13" s="3">
        <f t="shared" si="0"/>
        <v>11</v>
      </c>
      <c r="C13" s="2">
        <v>1</v>
      </c>
      <c r="D13" s="2">
        <f t="shared" ref="D13:D76" si="6">C13+D12</f>
        <v>3</v>
      </c>
      <c r="E13">
        <v>0</v>
      </c>
      <c r="F13">
        <v>0</v>
      </c>
      <c r="G13">
        <f t="shared" si="1"/>
        <v>64</v>
      </c>
      <c r="H13">
        <f t="shared" si="2"/>
        <v>0</v>
      </c>
      <c r="J13">
        <v>0</v>
      </c>
      <c r="K13">
        <v>0</v>
      </c>
      <c r="L13" s="4"/>
      <c r="M13">
        <v>0</v>
      </c>
      <c r="N13">
        <v>4</v>
      </c>
      <c r="Q13">
        <v>1646</v>
      </c>
      <c r="R13">
        <f t="shared" si="4"/>
        <v>314</v>
      </c>
      <c r="S13">
        <v>4</v>
      </c>
      <c r="T13">
        <f t="shared" si="5"/>
        <v>0</v>
      </c>
      <c r="U13">
        <f t="shared" ref="U13:U31" si="7">R13^2/(R12-T13)</f>
        <v>314</v>
      </c>
      <c r="V13">
        <f t="shared" ref="V13:V31" si="8">(R13*(R13-1))/(1+R12-S13)</f>
        <v>316.01929260450163</v>
      </c>
    </row>
    <row r="14" spans="1:22" x14ac:dyDescent="0.2">
      <c r="A14" s="1">
        <v>43889</v>
      </c>
      <c r="B14" s="3">
        <f t="shared" si="0"/>
        <v>12</v>
      </c>
      <c r="C14" s="2">
        <v>8</v>
      </c>
      <c r="D14" s="2">
        <f t="shared" si="6"/>
        <v>11</v>
      </c>
      <c r="E14">
        <v>0</v>
      </c>
      <c r="F14">
        <v>0</v>
      </c>
      <c r="G14">
        <f t="shared" si="1"/>
        <v>1.125</v>
      </c>
      <c r="H14">
        <f t="shared" si="2"/>
        <v>28</v>
      </c>
      <c r="J14">
        <v>0</v>
      </c>
      <c r="K14">
        <v>0</v>
      </c>
      <c r="L14" s="4"/>
      <c r="M14">
        <v>0</v>
      </c>
      <c r="N14">
        <v>6</v>
      </c>
      <c r="Q14">
        <v>2179</v>
      </c>
      <c r="R14">
        <f t="shared" si="4"/>
        <v>533</v>
      </c>
      <c r="S14">
        <v>6</v>
      </c>
      <c r="T14">
        <f t="shared" si="5"/>
        <v>2</v>
      </c>
      <c r="U14">
        <f t="shared" si="7"/>
        <v>910.54166666666663</v>
      </c>
      <c r="V14">
        <f t="shared" si="8"/>
        <v>917.65695792880263</v>
      </c>
    </row>
    <row r="15" spans="1:22" x14ac:dyDescent="0.2">
      <c r="A15" s="1">
        <v>43890</v>
      </c>
      <c r="B15" s="3">
        <f t="shared" si="0"/>
        <v>13</v>
      </c>
      <c r="C15" s="2">
        <v>3</v>
      </c>
      <c r="D15" s="2">
        <f t="shared" si="6"/>
        <v>14</v>
      </c>
      <c r="E15">
        <v>0</v>
      </c>
      <c r="F15">
        <v>0</v>
      </c>
      <c r="G15">
        <f t="shared" si="1"/>
        <v>0</v>
      </c>
      <c r="H15">
        <f t="shared" si="2"/>
        <v>0.66666666666666663</v>
      </c>
      <c r="J15">
        <v>0</v>
      </c>
      <c r="K15">
        <v>0</v>
      </c>
      <c r="L15" s="4"/>
      <c r="M15">
        <v>0</v>
      </c>
      <c r="N15">
        <v>0</v>
      </c>
      <c r="Q15">
        <v>2649</v>
      </c>
      <c r="R15">
        <f t="shared" si="4"/>
        <v>470</v>
      </c>
      <c r="S15">
        <v>6</v>
      </c>
      <c r="T15">
        <f t="shared" si="5"/>
        <v>0</v>
      </c>
      <c r="U15">
        <f t="shared" si="7"/>
        <v>414.44652908067542</v>
      </c>
      <c r="V15">
        <f t="shared" si="8"/>
        <v>417.48106060606062</v>
      </c>
    </row>
    <row r="16" spans="1:22" x14ac:dyDescent="0.2">
      <c r="A16" s="1">
        <v>43891</v>
      </c>
      <c r="B16" s="3">
        <f t="shared" si="0"/>
        <v>14</v>
      </c>
      <c r="C16" s="2">
        <v>0</v>
      </c>
      <c r="D16" s="2">
        <f t="shared" si="6"/>
        <v>14</v>
      </c>
      <c r="E16">
        <v>0</v>
      </c>
      <c r="F16">
        <v>0</v>
      </c>
      <c r="G16">
        <v>0</v>
      </c>
      <c r="H16">
        <f t="shared" si="2"/>
        <v>0</v>
      </c>
      <c r="J16">
        <v>0</v>
      </c>
      <c r="K16">
        <v>0</v>
      </c>
      <c r="L16" s="4"/>
      <c r="M16">
        <v>0</v>
      </c>
      <c r="N16">
        <v>0</v>
      </c>
      <c r="Q16">
        <v>2922</v>
      </c>
      <c r="R16">
        <f t="shared" si="4"/>
        <v>273</v>
      </c>
      <c r="S16">
        <v>8</v>
      </c>
      <c r="T16">
        <f t="shared" si="5"/>
        <v>2</v>
      </c>
      <c r="U16">
        <f t="shared" si="7"/>
        <v>159.25</v>
      </c>
      <c r="V16">
        <f t="shared" si="8"/>
        <v>160.38012958963282</v>
      </c>
    </row>
    <row r="17" spans="1:22" x14ac:dyDescent="0.2">
      <c r="A17" s="1">
        <v>43892</v>
      </c>
      <c r="B17" s="3">
        <f t="shared" si="0"/>
        <v>15</v>
      </c>
      <c r="C17" s="2">
        <v>5</v>
      </c>
      <c r="D17" s="2">
        <f t="shared" si="6"/>
        <v>19</v>
      </c>
      <c r="E17">
        <v>0</v>
      </c>
      <c r="F17">
        <v>0</v>
      </c>
      <c r="G17">
        <f t="shared" si="1"/>
        <v>33.799999999999997</v>
      </c>
      <c r="H17">
        <f>(C17*ABS(C17-1))/(1+C16-E17)</f>
        <v>20</v>
      </c>
      <c r="J17">
        <v>0</v>
      </c>
      <c r="K17">
        <v>0</v>
      </c>
      <c r="L17" s="4"/>
      <c r="M17">
        <v>0</v>
      </c>
      <c r="N17">
        <v>0</v>
      </c>
      <c r="Q17">
        <v>3582</v>
      </c>
      <c r="R17">
        <f t="shared" si="4"/>
        <v>660</v>
      </c>
      <c r="S17">
        <v>16</v>
      </c>
      <c r="T17">
        <f t="shared" si="5"/>
        <v>8</v>
      </c>
      <c r="U17">
        <f t="shared" si="7"/>
        <v>1643.7735849056603</v>
      </c>
      <c r="V17">
        <f t="shared" si="8"/>
        <v>1685.8139534883721</v>
      </c>
    </row>
    <row r="18" spans="1:22" x14ac:dyDescent="0.2">
      <c r="A18" s="1">
        <v>43893</v>
      </c>
      <c r="B18" s="3">
        <f t="shared" si="0"/>
        <v>16</v>
      </c>
      <c r="C18" s="2">
        <v>13</v>
      </c>
      <c r="D18" s="2">
        <f t="shared" si="6"/>
        <v>32</v>
      </c>
      <c r="E18">
        <v>0</v>
      </c>
      <c r="F18">
        <v>0</v>
      </c>
      <c r="G18">
        <f t="shared" si="1"/>
        <v>69.230769230769226</v>
      </c>
      <c r="H18">
        <f t="shared" si="2"/>
        <v>26</v>
      </c>
      <c r="J18">
        <v>0</v>
      </c>
      <c r="K18">
        <v>0</v>
      </c>
      <c r="L18" s="4"/>
      <c r="M18">
        <v>0</v>
      </c>
      <c r="N18">
        <v>18</v>
      </c>
      <c r="Q18">
        <v>4474</v>
      </c>
      <c r="R18">
        <f t="shared" si="4"/>
        <v>892</v>
      </c>
      <c r="S18">
        <v>21</v>
      </c>
      <c r="T18">
        <f t="shared" si="5"/>
        <v>5</v>
      </c>
      <c r="U18">
        <f t="shared" si="7"/>
        <v>1214.7541984732825</v>
      </c>
      <c r="V18">
        <f t="shared" si="8"/>
        <v>1241.83125</v>
      </c>
    </row>
    <row r="19" spans="1:22" x14ac:dyDescent="0.2">
      <c r="A19" s="1">
        <v>43894</v>
      </c>
      <c r="B19" s="3">
        <f t="shared" si="0"/>
        <v>17</v>
      </c>
      <c r="C19" s="2">
        <v>30</v>
      </c>
      <c r="D19" s="2">
        <f t="shared" si="6"/>
        <v>62</v>
      </c>
      <c r="E19">
        <v>0</v>
      </c>
      <c r="F19">
        <v>0</v>
      </c>
      <c r="G19">
        <f>C20^2/(C19-E19)</f>
        <v>20.833333333333332</v>
      </c>
      <c r="H19">
        <f t="shared" si="2"/>
        <v>62.142857142857146</v>
      </c>
      <c r="J19">
        <v>0</v>
      </c>
      <c r="K19">
        <v>0</v>
      </c>
      <c r="L19" s="4"/>
      <c r="M19">
        <v>0</v>
      </c>
      <c r="N19">
        <v>7</v>
      </c>
      <c r="Q19">
        <v>5283</v>
      </c>
      <c r="R19">
        <f t="shared" si="4"/>
        <v>809</v>
      </c>
      <c r="S19">
        <v>28</v>
      </c>
      <c r="T19">
        <f t="shared" si="5"/>
        <v>7</v>
      </c>
      <c r="U19">
        <f t="shared" si="7"/>
        <v>739.52655367231637</v>
      </c>
      <c r="V19">
        <f t="shared" si="8"/>
        <v>755.69017341040467</v>
      </c>
    </row>
    <row r="20" spans="1:22" x14ac:dyDescent="0.2">
      <c r="A20" s="1">
        <v>43895</v>
      </c>
      <c r="B20" s="3">
        <f t="shared" si="0"/>
        <v>18</v>
      </c>
      <c r="C20" s="2">
        <v>25</v>
      </c>
      <c r="D20" s="2">
        <f t="shared" si="6"/>
        <v>87</v>
      </c>
      <c r="E20">
        <v>0</v>
      </c>
      <c r="F20">
        <v>0</v>
      </c>
      <c r="G20">
        <f t="shared" si="1"/>
        <v>139.24</v>
      </c>
      <c r="H20">
        <f t="shared" si="2"/>
        <v>19.35483870967742</v>
      </c>
      <c r="J20">
        <v>0</v>
      </c>
      <c r="K20">
        <v>0</v>
      </c>
      <c r="L20" s="4"/>
      <c r="M20">
        <v>0</v>
      </c>
      <c r="N20">
        <v>9</v>
      </c>
      <c r="Q20">
        <v>5588</v>
      </c>
      <c r="R20">
        <f t="shared" si="4"/>
        <v>305</v>
      </c>
      <c r="S20">
        <v>31</v>
      </c>
      <c r="T20">
        <f t="shared" si="5"/>
        <v>3</v>
      </c>
      <c r="U20">
        <f t="shared" si="7"/>
        <v>115.41563275434243</v>
      </c>
      <c r="V20">
        <f t="shared" si="8"/>
        <v>119.02439024390245</v>
      </c>
    </row>
    <row r="21" spans="1:22" x14ac:dyDescent="0.2">
      <c r="A21" s="1">
        <v>43896</v>
      </c>
      <c r="B21" s="3">
        <f t="shared" si="0"/>
        <v>19</v>
      </c>
      <c r="C21" s="2">
        <v>59</v>
      </c>
      <c r="D21" s="2">
        <f t="shared" si="6"/>
        <v>146</v>
      </c>
      <c r="E21">
        <v>0</v>
      </c>
      <c r="F21">
        <v>0</v>
      </c>
      <c r="G21">
        <f t="shared" si="1"/>
        <v>18.457627118644069</v>
      </c>
      <c r="H21">
        <f t="shared" si="2"/>
        <v>131.61538461538461</v>
      </c>
      <c r="J21" s="2">
        <v>1</v>
      </c>
      <c r="K21">
        <v>0</v>
      </c>
      <c r="L21" s="4"/>
      <c r="M21">
        <v>0</v>
      </c>
      <c r="N21">
        <v>8</v>
      </c>
      <c r="Q21">
        <v>6909</v>
      </c>
      <c r="R21">
        <f t="shared" si="4"/>
        <v>1321</v>
      </c>
      <c r="S21">
        <v>49</v>
      </c>
      <c r="T21">
        <f t="shared" si="5"/>
        <v>18</v>
      </c>
      <c r="U21">
        <f t="shared" si="7"/>
        <v>6080.2822299651571</v>
      </c>
      <c r="V21">
        <f t="shared" si="8"/>
        <v>6784.9027237354085</v>
      </c>
    </row>
    <row r="22" spans="1:22" x14ac:dyDescent="0.2">
      <c r="A22" s="1">
        <v>43897</v>
      </c>
      <c r="B22" s="3">
        <f t="shared" si="0"/>
        <v>20</v>
      </c>
      <c r="C22" s="2">
        <v>33</v>
      </c>
      <c r="D22" s="2">
        <f t="shared" si="6"/>
        <v>179</v>
      </c>
      <c r="E22">
        <v>0</v>
      </c>
      <c r="F22">
        <v>0</v>
      </c>
      <c r="G22">
        <f t="shared" si="1"/>
        <v>64.121212121212125</v>
      </c>
      <c r="H22">
        <f t="shared" si="2"/>
        <v>17.600000000000001</v>
      </c>
      <c r="J22" s="2">
        <v>1</v>
      </c>
      <c r="K22">
        <v>0</v>
      </c>
      <c r="L22" s="4"/>
      <c r="M22">
        <v>0</v>
      </c>
      <c r="N22">
        <v>8</v>
      </c>
      <c r="Q22">
        <v>7697</v>
      </c>
      <c r="R22">
        <f t="shared" si="4"/>
        <v>788</v>
      </c>
      <c r="S22">
        <v>58</v>
      </c>
      <c r="T22">
        <f t="shared" si="5"/>
        <v>9</v>
      </c>
      <c r="U22">
        <f t="shared" si="7"/>
        <v>473.28048780487802</v>
      </c>
      <c r="V22">
        <f t="shared" si="8"/>
        <v>490.62974683544303</v>
      </c>
    </row>
    <row r="23" spans="1:22" x14ac:dyDescent="0.2">
      <c r="A23" s="1">
        <v>43898</v>
      </c>
      <c r="B23" s="3">
        <f t="shared" si="0"/>
        <v>21</v>
      </c>
      <c r="C23" s="2">
        <v>46</v>
      </c>
      <c r="D23" s="2">
        <f t="shared" si="6"/>
        <v>225</v>
      </c>
      <c r="E23">
        <v>0</v>
      </c>
      <c r="F23">
        <v>0</v>
      </c>
      <c r="G23">
        <f t="shared" si="1"/>
        <v>221.7608695652174</v>
      </c>
      <c r="H23">
        <f t="shared" si="2"/>
        <v>60.882352941176471</v>
      </c>
      <c r="J23" s="2">
        <v>1</v>
      </c>
      <c r="K23">
        <v>0</v>
      </c>
      <c r="L23" s="4"/>
      <c r="M23">
        <v>0</v>
      </c>
      <c r="N23">
        <v>10</v>
      </c>
      <c r="Q23">
        <v>8271</v>
      </c>
      <c r="R23">
        <f t="shared" si="4"/>
        <v>574</v>
      </c>
      <c r="S23">
        <v>68</v>
      </c>
      <c r="T23">
        <f t="shared" si="5"/>
        <v>10</v>
      </c>
      <c r="U23">
        <f t="shared" si="7"/>
        <v>423.49100257069409</v>
      </c>
      <c r="V23">
        <f t="shared" si="8"/>
        <v>456.17475728155341</v>
      </c>
    </row>
    <row r="24" spans="1:22" x14ac:dyDescent="0.2">
      <c r="A24" s="1">
        <v>43899</v>
      </c>
      <c r="B24" s="3">
        <f t="shared" si="0"/>
        <v>22</v>
      </c>
      <c r="C24" s="2">
        <v>101</v>
      </c>
      <c r="D24" s="2">
        <f t="shared" si="6"/>
        <v>326</v>
      </c>
      <c r="E24">
        <v>0</v>
      </c>
      <c r="F24">
        <v>0</v>
      </c>
      <c r="G24">
        <f t="shared" si="1"/>
        <v>95.089108910891085</v>
      </c>
      <c r="H24">
        <f t="shared" si="2"/>
        <v>214.89361702127658</v>
      </c>
      <c r="J24" s="2">
        <v>0</v>
      </c>
      <c r="K24">
        <v>0</v>
      </c>
      <c r="L24" s="4"/>
      <c r="M24">
        <v>0</v>
      </c>
      <c r="N24">
        <v>14</v>
      </c>
      <c r="Q24">
        <v>8788</v>
      </c>
      <c r="R24">
        <f t="shared" si="4"/>
        <v>517</v>
      </c>
      <c r="S24">
        <v>86</v>
      </c>
      <c r="T24">
        <f t="shared" si="5"/>
        <v>18</v>
      </c>
      <c r="U24">
        <f t="shared" si="7"/>
        <v>480.73561151079139</v>
      </c>
      <c r="V24">
        <f t="shared" si="8"/>
        <v>545.54601226993861</v>
      </c>
    </row>
    <row r="25" spans="1:22" x14ac:dyDescent="0.2">
      <c r="A25" s="1">
        <v>43900</v>
      </c>
      <c r="B25" s="3">
        <f t="shared" si="0"/>
        <v>23</v>
      </c>
      <c r="C25" s="2">
        <v>98</v>
      </c>
      <c r="D25" s="2">
        <f t="shared" si="6"/>
        <v>424</v>
      </c>
      <c r="E25">
        <v>0</v>
      </c>
      <c r="F25">
        <v>0</v>
      </c>
      <c r="G25">
        <f t="shared" si="1"/>
        <v>392</v>
      </c>
      <c r="H25">
        <f t="shared" si="2"/>
        <v>93.196078431372555</v>
      </c>
      <c r="J25" s="2">
        <v>2</v>
      </c>
      <c r="K25">
        <v>0</v>
      </c>
      <c r="L25" s="4"/>
      <c r="M25">
        <v>0</v>
      </c>
      <c r="N25">
        <v>15</v>
      </c>
      <c r="Q25">
        <v>9618</v>
      </c>
      <c r="R25">
        <f t="shared" si="4"/>
        <v>830</v>
      </c>
      <c r="S25">
        <v>108</v>
      </c>
      <c r="T25">
        <f t="shared" si="5"/>
        <v>22</v>
      </c>
      <c r="U25">
        <f t="shared" si="7"/>
        <v>1391.7171717171718</v>
      </c>
      <c r="V25">
        <f t="shared" si="8"/>
        <v>1678.219512195122</v>
      </c>
    </row>
    <row r="26" spans="1:22" x14ac:dyDescent="0.2">
      <c r="A26" s="1">
        <v>43901</v>
      </c>
      <c r="B26" s="3">
        <f t="shared" si="0"/>
        <v>24</v>
      </c>
      <c r="C26" s="2">
        <v>196</v>
      </c>
      <c r="D26" s="2">
        <f t="shared" si="6"/>
        <v>620</v>
      </c>
      <c r="E26" s="2">
        <v>2</v>
      </c>
      <c r="F26" s="2">
        <f>E26+F25</f>
        <v>2</v>
      </c>
      <c r="G26">
        <f t="shared" si="1"/>
        <v>117.53092783505154</v>
      </c>
      <c r="H26">
        <f t="shared" si="2"/>
        <v>394.02061855670104</v>
      </c>
      <c r="J26" s="2">
        <v>1</v>
      </c>
      <c r="K26">
        <v>0</v>
      </c>
      <c r="L26" s="4"/>
      <c r="M26">
        <v>0</v>
      </c>
      <c r="N26">
        <v>15</v>
      </c>
      <c r="Q26">
        <v>10180</v>
      </c>
      <c r="R26">
        <f t="shared" si="4"/>
        <v>562</v>
      </c>
      <c r="S26">
        <v>128</v>
      </c>
      <c r="T26">
        <f t="shared" si="5"/>
        <v>20</v>
      </c>
      <c r="U26">
        <f t="shared" si="7"/>
        <v>389.93086419753087</v>
      </c>
      <c r="V26">
        <f t="shared" si="8"/>
        <v>448.48079658605974</v>
      </c>
    </row>
    <row r="27" spans="1:22" x14ac:dyDescent="0.2">
      <c r="A27" s="1">
        <v>43902</v>
      </c>
      <c r="B27" s="3">
        <f t="shared" si="0"/>
        <v>25</v>
      </c>
      <c r="C27" s="2">
        <v>151</v>
      </c>
      <c r="D27" s="2">
        <f t="shared" si="6"/>
        <v>771</v>
      </c>
      <c r="E27" s="2">
        <v>0</v>
      </c>
      <c r="F27" s="2">
        <f t="shared" ref="F27:F90" si="9">E27+F26</f>
        <v>2</v>
      </c>
      <c r="G27">
        <f t="shared" si="1"/>
        <v>153.00662251655629</v>
      </c>
      <c r="H27">
        <f t="shared" si="2"/>
        <v>114.9746192893401</v>
      </c>
      <c r="J27" s="2">
        <v>0</v>
      </c>
      <c r="K27">
        <v>0</v>
      </c>
      <c r="L27" s="4"/>
      <c r="M27">
        <v>0</v>
      </c>
      <c r="N27">
        <v>27</v>
      </c>
      <c r="Q27">
        <v>10711</v>
      </c>
      <c r="R27">
        <f t="shared" si="4"/>
        <v>531</v>
      </c>
      <c r="S27">
        <v>146</v>
      </c>
      <c r="T27">
        <f t="shared" si="5"/>
        <v>18</v>
      </c>
      <c r="U27">
        <f t="shared" si="7"/>
        <v>518.31066176470586</v>
      </c>
      <c r="V27">
        <f t="shared" si="8"/>
        <v>674.89208633093529</v>
      </c>
    </row>
    <row r="28" spans="1:22" x14ac:dyDescent="0.2">
      <c r="A28" s="1">
        <v>43903</v>
      </c>
      <c r="B28" s="3">
        <f t="shared" si="0"/>
        <v>26</v>
      </c>
      <c r="C28" s="2">
        <v>152</v>
      </c>
      <c r="D28" s="2">
        <f t="shared" si="6"/>
        <v>923</v>
      </c>
      <c r="E28" s="2">
        <v>1</v>
      </c>
      <c r="F28" s="2">
        <f t="shared" si="9"/>
        <v>3</v>
      </c>
      <c r="G28">
        <f t="shared" si="1"/>
        <v>33.384105960264904</v>
      </c>
      <c r="H28">
        <f t="shared" si="2"/>
        <v>152</v>
      </c>
      <c r="J28" s="2">
        <v>2</v>
      </c>
      <c r="K28">
        <v>0</v>
      </c>
      <c r="L28" s="4"/>
      <c r="M28">
        <v>0</v>
      </c>
      <c r="N28">
        <v>29</v>
      </c>
      <c r="Q28">
        <v>11129</v>
      </c>
      <c r="R28">
        <f t="shared" si="4"/>
        <v>418</v>
      </c>
      <c r="S28">
        <v>158</v>
      </c>
      <c r="T28">
        <f t="shared" si="5"/>
        <v>12</v>
      </c>
      <c r="U28">
        <f t="shared" si="7"/>
        <v>336.65510597302506</v>
      </c>
      <c r="V28">
        <f t="shared" si="8"/>
        <v>466.05882352941177</v>
      </c>
    </row>
    <row r="29" spans="1:22" x14ac:dyDescent="0.2">
      <c r="A29" s="1">
        <v>43904</v>
      </c>
      <c r="B29" s="3">
        <f t="shared" si="0"/>
        <v>27</v>
      </c>
      <c r="C29" s="2">
        <v>71</v>
      </c>
      <c r="D29" s="2">
        <f t="shared" si="6"/>
        <v>994</v>
      </c>
      <c r="E29" s="2">
        <v>1</v>
      </c>
      <c r="F29" s="2">
        <f t="shared" si="9"/>
        <v>4</v>
      </c>
      <c r="G29">
        <f t="shared" si="1"/>
        <v>68.01428571428572</v>
      </c>
      <c r="H29">
        <f t="shared" si="2"/>
        <v>32.69736842105263</v>
      </c>
      <c r="J29" s="2">
        <v>6</v>
      </c>
      <c r="K29">
        <v>0</v>
      </c>
      <c r="L29" s="4"/>
      <c r="M29">
        <v>0</v>
      </c>
      <c r="N29">
        <v>29</v>
      </c>
      <c r="Q29">
        <v>11781</v>
      </c>
      <c r="R29">
        <f t="shared" si="4"/>
        <v>652</v>
      </c>
      <c r="S29">
        <v>168</v>
      </c>
      <c r="T29">
        <f t="shared" si="5"/>
        <v>10</v>
      </c>
      <c r="U29">
        <f t="shared" si="7"/>
        <v>1041.9215686274511</v>
      </c>
      <c r="V29">
        <f t="shared" si="8"/>
        <v>1691.0438247011953</v>
      </c>
    </row>
    <row r="30" spans="1:22" x14ac:dyDescent="0.2">
      <c r="A30" s="1">
        <v>43905</v>
      </c>
      <c r="B30" s="3">
        <f t="shared" si="0"/>
        <v>28</v>
      </c>
      <c r="C30" s="2">
        <v>69</v>
      </c>
      <c r="D30" s="2">
        <f t="shared" si="6"/>
        <v>1063</v>
      </c>
      <c r="E30" s="2">
        <v>2</v>
      </c>
      <c r="F30" s="2">
        <f t="shared" si="9"/>
        <v>6</v>
      </c>
      <c r="G30">
        <f t="shared" si="1"/>
        <v>102.82089552238806</v>
      </c>
      <c r="H30">
        <f t="shared" si="2"/>
        <v>67.028571428571425</v>
      </c>
      <c r="J30" s="2">
        <v>5</v>
      </c>
      <c r="K30">
        <v>0</v>
      </c>
      <c r="L30" s="4"/>
      <c r="M30">
        <v>0</v>
      </c>
      <c r="N30">
        <v>40</v>
      </c>
      <c r="Q30">
        <v>12051</v>
      </c>
      <c r="R30">
        <f t="shared" si="4"/>
        <v>270</v>
      </c>
      <c r="S30">
        <v>204</v>
      </c>
      <c r="T30">
        <f t="shared" si="5"/>
        <v>36</v>
      </c>
      <c r="U30">
        <f t="shared" si="7"/>
        <v>118.34415584415585</v>
      </c>
      <c r="V30">
        <f t="shared" si="8"/>
        <v>161.75946547884186</v>
      </c>
    </row>
    <row r="31" spans="1:22" x14ac:dyDescent="0.2">
      <c r="A31" s="1">
        <v>43906</v>
      </c>
      <c r="B31" s="3">
        <f t="shared" si="0"/>
        <v>29</v>
      </c>
      <c r="C31" s="2">
        <v>83</v>
      </c>
      <c r="D31" s="2">
        <f t="shared" si="6"/>
        <v>1146</v>
      </c>
      <c r="E31" s="2">
        <v>2</v>
      </c>
      <c r="F31" s="2">
        <f t="shared" si="9"/>
        <v>8</v>
      </c>
      <c r="G31">
        <f t="shared" si="1"/>
        <v>174.82716049382717</v>
      </c>
      <c r="H31">
        <f t="shared" si="2"/>
        <v>100.08823529411765</v>
      </c>
      <c r="J31" s="2">
        <v>5</v>
      </c>
      <c r="K31">
        <v>0</v>
      </c>
      <c r="L31" s="4"/>
      <c r="M31">
        <v>0</v>
      </c>
      <c r="N31">
        <v>53</v>
      </c>
      <c r="Q31">
        <v>12297</v>
      </c>
      <c r="R31">
        <f t="shared" si="4"/>
        <v>246</v>
      </c>
      <c r="S31">
        <v>220</v>
      </c>
      <c r="T31">
        <f t="shared" si="5"/>
        <v>16</v>
      </c>
      <c r="U31">
        <f t="shared" si="7"/>
        <v>238.25196850393701</v>
      </c>
      <c r="V31">
        <f t="shared" si="8"/>
        <v>1181.7647058823529</v>
      </c>
    </row>
    <row r="32" spans="1:22" x14ac:dyDescent="0.2">
      <c r="A32" s="1">
        <v>43907</v>
      </c>
      <c r="B32" s="3">
        <f t="shared" si="0"/>
        <v>30</v>
      </c>
      <c r="C32" s="2">
        <v>119</v>
      </c>
      <c r="D32" s="2">
        <f t="shared" si="6"/>
        <v>1265</v>
      </c>
      <c r="E32" s="2">
        <v>1</v>
      </c>
      <c r="F32" s="2">
        <f t="shared" si="9"/>
        <v>9</v>
      </c>
      <c r="G32">
        <f t="shared" si="1"/>
        <v>178.17796610169492</v>
      </c>
      <c r="H32">
        <f t="shared" si="2"/>
        <v>169.18072289156626</v>
      </c>
      <c r="J32" s="2">
        <v>3</v>
      </c>
      <c r="K32">
        <v>0</v>
      </c>
      <c r="L32" s="4"/>
      <c r="M32">
        <v>0</v>
      </c>
      <c r="N32">
        <v>59</v>
      </c>
    </row>
    <row r="33" spans="1:22" x14ac:dyDescent="0.2">
      <c r="A33" s="1">
        <v>43908</v>
      </c>
      <c r="B33" s="3">
        <f t="shared" si="0"/>
        <v>31</v>
      </c>
      <c r="C33" s="2">
        <v>145</v>
      </c>
      <c r="D33" s="2">
        <f t="shared" si="6"/>
        <v>1410</v>
      </c>
      <c r="E33" s="2">
        <v>6</v>
      </c>
      <c r="F33" s="2">
        <f t="shared" si="9"/>
        <v>15</v>
      </c>
      <c r="G33">
        <f t="shared" si="1"/>
        <v>147.11510791366908</v>
      </c>
      <c r="H33">
        <f t="shared" si="2"/>
        <v>183.15789473684211</v>
      </c>
      <c r="J33" s="2">
        <v>15</v>
      </c>
      <c r="K33">
        <v>23</v>
      </c>
      <c r="L33" s="4"/>
      <c r="M33">
        <v>43</v>
      </c>
      <c r="N33">
        <v>92</v>
      </c>
      <c r="Q33">
        <f>29560-17265</f>
        <v>12295</v>
      </c>
      <c r="U33">
        <f>SUM(U10:U31)</f>
        <v>17665.716334708835</v>
      </c>
      <c r="V33">
        <f>SUM(V10:V31)</f>
        <v>20856.324846895619</v>
      </c>
    </row>
    <row r="34" spans="1:22" x14ac:dyDescent="0.2">
      <c r="A34" s="1">
        <v>43909</v>
      </c>
      <c r="B34" s="3">
        <f t="shared" si="0"/>
        <v>32</v>
      </c>
      <c r="C34" s="2">
        <v>143</v>
      </c>
      <c r="D34" s="2">
        <f t="shared" si="6"/>
        <v>1553</v>
      </c>
      <c r="E34" s="2">
        <v>7</v>
      </c>
      <c r="F34" s="2">
        <f t="shared" si="9"/>
        <v>22</v>
      </c>
      <c r="G34">
        <f t="shared" si="1"/>
        <v>238.23529411764707</v>
      </c>
      <c r="H34">
        <f t="shared" si="2"/>
        <v>146.08633093525179</v>
      </c>
      <c r="J34" s="2">
        <v>8</v>
      </c>
      <c r="K34">
        <v>31</v>
      </c>
      <c r="L34" s="4"/>
      <c r="M34">
        <v>177</v>
      </c>
      <c r="N34">
        <v>106</v>
      </c>
    </row>
    <row r="35" spans="1:22" x14ac:dyDescent="0.2">
      <c r="A35" s="1">
        <v>43910</v>
      </c>
      <c r="B35" s="3">
        <f t="shared" si="0"/>
        <v>33</v>
      </c>
      <c r="C35" s="2">
        <v>180</v>
      </c>
      <c r="D35" s="2">
        <f t="shared" si="6"/>
        <v>1733</v>
      </c>
      <c r="E35" s="2">
        <v>9</v>
      </c>
      <c r="F35" s="2">
        <f t="shared" si="9"/>
        <v>31</v>
      </c>
      <c r="G35">
        <f t="shared" si="1"/>
        <v>108.16374269005848</v>
      </c>
      <c r="H35">
        <f t="shared" si="2"/>
        <v>238.66666666666666</v>
      </c>
      <c r="J35" s="2">
        <v>17</v>
      </c>
      <c r="K35">
        <v>45</v>
      </c>
      <c r="L35" s="4"/>
      <c r="M35">
        <v>256</v>
      </c>
      <c r="N35">
        <v>115</v>
      </c>
      <c r="T35">
        <f>Q33/(Q33+U33)</f>
        <v>0.41037069550157956</v>
      </c>
    </row>
    <row r="36" spans="1:22" x14ac:dyDescent="0.2">
      <c r="A36" s="1">
        <v>43911</v>
      </c>
      <c r="B36" s="3">
        <f t="shared" si="0"/>
        <v>34</v>
      </c>
      <c r="C36" s="2">
        <v>136</v>
      </c>
      <c r="D36" s="2">
        <f t="shared" si="6"/>
        <v>1869</v>
      </c>
      <c r="E36" s="2">
        <v>8</v>
      </c>
      <c r="F36" s="2">
        <f t="shared" si="9"/>
        <v>39</v>
      </c>
      <c r="G36">
        <f t="shared" si="1"/>
        <v>108.78125</v>
      </c>
      <c r="H36">
        <f t="shared" si="2"/>
        <v>106.1271676300578</v>
      </c>
      <c r="J36" s="2">
        <v>13</v>
      </c>
      <c r="K36">
        <v>49</v>
      </c>
      <c r="L36" s="4"/>
      <c r="M36">
        <v>279</v>
      </c>
      <c r="N36">
        <v>106</v>
      </c>
    </row>
    <row r="37" spans="1:22" x14ac:dyDescent="0.2">
      <c r="A37" s="1">
        <v>43912</v>
      </c>
      <c r="B37" s="3">
        <f t="shared" si="0"/>
        <v>35</v>
      </c>
      <c r="C37" s="2">
        <v>118</v>
      </c>
      <c r="D37" s="2">
        <f t="shared" si="6"/>
        <v>1987</v>
      </c>
      <c r="E37" s="2">
        <v>11</v>
      </c>
      <c r="F37" s="2">
        <f t="shared" si="9"/>
        <v>50</v>
      </c>
      <c r="G37">
        <f t="shared" si="1"/>
        <v>309.57009345794393</v>
      </c>
      <c r="H37">
        <f t="shared" si="2"/>
        <v>109.57142857142857</v>
      </c>
      <c r="J37" s="2">
        <v>27</v>
      </c>
      <c r="K37">
        <v>58</v>
      </c>
      <c r="L37" s="4"/>
      <c r="M37">
        <v>331</v>
      </c>
      <c r="N37">
        <v>109</v>
      </c>
    </row>
    <row r="38" spans="1:22" x14ac:dyDescent="0.2">
      <c r="A38" s="1">
        <v>43913</v>
      </c>
      <c r="B38" s="3">
        <f t="shared" si="0"/>
        <v>36</v>
      </c>
      <c r="C38" s="2">
        <v>182</v>
      </c>
      <c r="D38" s="2">
        <f t="shared" si="6"/>
        <v>2169</v>
      </c>
      <c r="E38" s="2">
        <v>11</v>
      </c>
      <c r="F38" s="2">
        <f t="shared" si="9"/>
        <v>61</v>
      </c>
      <c r="G38">
        <f t="shared" si="1"/>
        <v>309.35672514619881</v>
      </c>
      <c r="H38">
        <f t="shared" si="2"/>
        <v>305.01851851851853</v>
      </c>
      <c r="J38" s="2">
        <v>37</v>
      </c>
      <c r="K38">
        <v>92</v>
      </c>
      <c r="L38" s="4"/>
      <c r="M38">
        <v>426</v>
      </c>
      <c r="N38">
        <v>176</v>
      </c>
    </row>
    <row r="39" spans="1:22" x14ac:dyDescent="0.2">
      <c r="A39" s="1">
        <v>43914</v>
      </c>
      <c r="B39" s="3">
        <f t="shared" si="0"/>
        <v>37</v>
      </c>
      <c r="C39" s="2">
        <v>230</v>
      </c>
      <c r="D39" s="2">
        <f t="shared" si="6"/>
        <v>2399</v>
      </c>
      <c r="E39" s="2">
        <v>21</v>
      </c>
      <c r="F39" s="2">
        <f t="shared" si="9"/>
        <v>82</v>
      </c>
      <c r="G39">
        <f t="shared" si="1"/>
        <v>471.7511961722488</v>
      </c>
      <c r="H39">
        <f t="shared" si="2"/>
        <v>325.12345679012344</v>
      </c>
      <c r="J39" s="2">
        <v>32</v>
      </c>
      <c r="K39">
        <v>110</v>
      </c>
      <c r="L39" s="4"/>
      <c r="M39">
        <v>497</v>
      </c>
      <c r="N39">
        <v>188</v>
      </c>
    </row>
    <row r="40" spans="1:22" x14ac:dyDescent="0.2">
      <c r="A40" s="1">
        <v>43915</v>
      </c>
      <c r="B40" s="3">
        <f t="shared" si="0"/>
        <v>38</v>
      </c>
      <c r="C40" s="2">
        <v>314</v>
      </c>
      <c r="D40" s="2">
        <f t="shared" si="6"/>
        <v>2713</v>
      </c>
      <c r="E40" s="2">
        <v>22</v>
      </c>
      <c r="F40" s="2">
        <f t="shared" si="9"/>
        <v>104</v>
      </c>
      <c r="G40">
        <f t="shared" si="1"/>
        <v>280.1232876712329</v>
      </c>
      <c r="H40">
        <f t="shared" si="2"/>
        <v>470.2488038277512</v>
      </c>
      <c r="J40" s="2">
        <v>31</v>
      </c>
      <c r="K40">
        <v>142</v>
      </c>
      <c r="L40" s="4"/>
      <c r="M40">
        <v>577</v>
      </c>
      <c r="N40">
        <v>186</v>
      </c>
    </row>
    <row r="41" spans="1:22" x14ac:dyDescent="0.2">
      <c r="A41" s="1">
        <v>43916</v>
      </c>
      <c r="B41" s="3">
        <f t="shared" si="0"/>
        <v>39</v>
      </c>
      <c r="C41" s="2">
        <v>286</v>
      </c>
      <c r="D41" s="2">
        <f t="shared" si="6"/>
        <v>2999</v>
      </c>
      <c r="E41" s="2">
        <v>31</v>
      </c>
      <c r="F41" s="2">
        <f t="shared" si="9"/>
        <v>135</v>
      </c>
      <c r="G41">
        <f t="shared" si="1"/>
        <v>522.45098039215691</v>
      </c>
      <c r="H41">
        <f t="shared" si="2"/>
        <v>287.00704225352115</v>
      </c>
      <c r="J41" s="2">
        <v>40</v>
      </c>
      <c r="K41">
        <v>160</v>
      </c>
      <c r="L41" s="4"/>
      <c r="M41">
        <v>696</v>
      </c>
      <c r="N41">
        <v>218</v>
      </c>
    </row>
    <row r="42" spans="1:22" x14ac:dyDescent="0.2">
      <c r="A42" s="1">
        <v>43917</v>
      </c>
      <c r="B42" s="3">
        <f t="shared" si="0"/>
        <v>40</v>
      </c>
      <c r="C42" s="2">
        <v>365</v>
      </c>
      <c r="D42" s="2">
        <f t="shared" si="6"/>
        <v>3364</v>
      </c>
      <c r="E42" s="2">
        <v>32</v>
      </c>
      <c r="F42" s="2">
        <f t="shared" si="9"/>
        <v>167</v>
      </c>
      <c r="G42">
        <f t="shared" si="1"/>
        <v>270.27027027027026</v>
      </c>
      <c r="H42">
        <f t="shared" si="2"/>
        <v>521.01960784313724</v>
      </c>
      <c r="J42" s="2">
        <v>29</v>
      </c>
      <c r="K42">
        <v>182</v>
      </c>
      <c r="L42" s="4"/>
      <c r="M42">
        <v>803</v>
      </c>
      <c r="N42">
        <v>250</v>
      </c>
    </row>
    <row r="43" spans="1:22" x14ac:dyDescent="0.2">
      <c r="A43" s="1">
        <v>43918</v>
      </c>
      <c r="B43" s="3">
        <f t="shared" si="0"/>
        <v>41</v>
      </c>
      <c r="C43" s="2">
        <v>300</v>
      </c>
      <c r="D43" s="2">
        <f t="shared" si="6"/>
        <v>3664</v>
      </c>
      <c r="E43" s="2">
        <v>35</v>
      </c>
      <c r="F43" s="2">
        <f t="shared" si="9"/>
        <v>202</v>
      </c>
      <c r="G43">
        <f t="shared" si="1"/>
        <v>295.84905660377359</v>
      </c>
      <c r="H43">
        <f t="shared" si="2"/>
        <v>270.99697885196377</v>
      </c>
      <c r="J43" s="2">
        <v>28</v>
      </c>
      <c r="K43">
        <v>202</v>
      </c>
      <c r="L43" s="4"/>
      <c r="M43">
        <v>902</v>
      </c>
      <c r="N43">
        <v>225</v>
      </c>
    </row>
    <row r="44" spans="1:22" x14ac:dyDescent="0.2">
      <c r="A44" s="1">
        <v>43919</v>
      </c>
      <c r="B44" s="3">
        <f t="shared" si="0"/>
        <v>42</v>
      </c>
      <c r="C44" s="2">
        <v>280</v>
      </c>
      <c r="D44" s="2">
        <f t="shared" si="6"/>
        <v>3944</v>
      </c>
      <c r="E44" s="2">
        <v>38</v>
      </c>
      <c r="F44" s="2">
        <f t="shared" si="9"/>
        <v>240</v>
      </c>
      <c r="G44">
        <f t="shared" si="1"/>
        <v>715.10743801652893</v>
      </c>
      <c r="H44">
        <f t="shared" si="2"/>
        <v>297.03422053231941</v>
      </c>
      <c r="J44" s="2">
        <v>41</v>
      </c>
      <c r="K44">
        <v>219</v>
      </c>
      <c r="L44" s="4"/>
      <c r="M44">
        <v>973</v>
      </c>
      <c r="N44">
        <v>223</v>
      </c>
    </row>
    <row r="45" spans="1:22" x14ac:dyDescent="0.2">
      <c r="A45" s="1">
        <v>43920</v>
      </c>
      <c r="B45" s="3">
        <f t="shared" si="0"/>
        <v>43</v>
      </c>
      <c r="C45" s="2">
        <v>416</v>
      </c>
      <c r="D45" s="2">
        <f t="shared" si="6"/>
        <v>4360</v>
      </c>
      <c r="E45" s="2">
        <v>45</v>
      </c>
      <c r="F45" s="2">
        <f t="shared" si="9"/>
        <v>285</v>
      </c>
      <c r="G45">
        <f t="shared" si="1"/>
        <v>608.15363881401618</v>
      </c>
      <c r="H45">
        <f t="shared" si="2"/>
        <v>731.52542372881351</v>
      </c>
      <c r="J45" s="2">
        <v>29</v>
      </c>
      <c r="K45" s="4" t="s">
        <v>8</v>
      </c>
      <c r="L45" s="4"/>
      <c r="M45">
        <v>1121</v>
      </c>
      <c r="N45">
        <v>289</v>
      </c>
    </row>
    <row r="46" spans="1:22" x14ac:dyDescent="0.2">
      <c r="A46" s="1">
        <v>43921</v>
      </c>
      <c r="B46" s="3">
        <f t="shared" si="0"/>
        <v>44</v>
      </c>
      <c r="C46" s="2">
        <v>475</v>
      </c>
      <c r="D46" s="2">
        <f t="shared" si="6"/>
        <v>4835</v>
      </c>
      <c r="E46" s="2">
        <v>48</v>
      </c>
      <c r="F46" s="2">
        <f t="shared" si="9"/>
        <v>333</v>
      </c>
      <c r="G46">
        <f t="shared" si="1"/>
        <v>553.15222482435593</v>
      </c>
      <c r="H46">
        <f t="shared" si="2"/>
        <v>610.16260162601623</v>
      </c>
      <c r="J46" s="2">
        <v>34</v>
      </c>
      <c r="K46" s="4" t="s">
        <v>9</v>
      </c>
      <c r="L46" s="4"/>
      <c r="M46">
        <v>1219</v>
      </c>
      <c r="N46">
        <v>321</v>
      </c>
    </row>
    <row r="47" spans="1:22" x14ac:dyDescent="0.2">
      <c r="A47" s="1">
        <v>43922</v>
      </c>
      <c r="B47" s="3">
        <f t="shared" si="0"/>
        <v>45</v>
      </c>
      <c r="C47" s="2">
        <v>486</v>
      </c>
      <c r="D47" s="2">
        <f t="shared" si="6"/>
        <v>5321</v>
      </c>
      <c r="E47" s="2">
        <v>53</v>
      </c>
      <c r="F47" s="2">
        <f t="shared" si="9"/>
        <v>386</v>
      </c>
      <c r="G47">
        <f t="shared" si="1"/>
        <v>708.81293302540416</v>
      </c>
      <c r="H47">
        <f t="shared" si="2"/>
        <v>557.23404255319144</v>
      </c>
      <c r="J47" s="2">
        <v>48</v>
      </c>
      <c r="K47" s="4" t="s">
        <v>10</v>
      </c>
      <c r="L47" s="4"/>
      <c r="M47">
        <v>1320</v>
      </c>
      <c r="N47">
        <v>309</v>
      </c>
    </row>
    <row r="48" spans="1:22" x14ac:dyDescent="0.2">
      <c r="A48" s="1">
        <v>43923</v>
      </c>
      <c r="B48" s="3">
        <f t="shared" si="0"/>
        <v>46</v>
      </c>
      <c r="C48" s="2">
        <v>554</v>
      </c>
      <c r="D48" s="2">
        <f t="shared" si="6"/>
        <v>5875</v>
      </c>
      <c r="E48" s="2">
        <v>70</v>
      </c>
      <c r="F48" s="2">
        <f t="shared" si="9"/>
        <v>456</v>
      </c>
      <c r="G48">
        <f t="shared" si="1"/>
        <v>746.28305785123962</v>
      </c>
      <c r="H48">
        <f t="shared" si="2"/>
        <v>734.68105515587536</v>
      </c>
      <c r="J48" s="2">
        <v>47</v>
      </c>
      <c r="K48" s="4" t="s">
        <v>11</v>
      </c>
      <c r="L48" s="4"/>
      <c r="M48">
        <v>1400</v>
      </c>
      <c r="N48">
        <v>358</v>
      </c>
    </row>
    <row r="49" spans="1:14" x14ac:dyDescent="0.2">
      <c r="A49" s="1">
        <v>43924</v>
      </c>
      <c r="B49" s="3">
        <f t="shared" si="0"/>
        <v>47</v>
      </c>
      <c r="C49" s="2">
        <v>601</v>
      </c>
      <c r="D49" s="2">
        <f t="shared" si="6"/>
        <v>6476</v>
      </c>
      <c r="E49" s="2">
        <v>80</v>
      </c>
      <c r="F49" s="2">
        <f t="shared" si="9"/>
        <v>536</v>
      </c>
      <c r="G49">
        <f t="shared" si="1"/>
        <v>244.62380038387715</v>
      </c>
      <c r="H49">
        <f t="shared" si="2"/>
        <v>759.15789473684208</v>
      </c>
      <c r="J49" s="2">
        <v>39</v>
      </c>
      <c r="K49" s="4" t="s">
        <v>12</v>
      </c>
      <c r="L49" s="4"/>
      <c r="M49">
        <v>1480</v>
      </c>
      <c r="N49">
        <v>288</v>
      </c>
    </row>
    <row r="50" spans="1:14" x14ac:dyDescent="0.2">
      <c r="A50" s="1">
        <v>43925</v>
      </c>
      <c r="B50" s="3">
        <f t="shared" si="0"/>
        <v>48</v>
      </c>
      <c r="C50" s="2">
        <v>357</v>
      </c>
      <c r="D50" s="2">
        <f t="shared" si="6"/>
        <v>6833</v>
      </c>
      <c r="E50" s="2">
        <v>70</v>
      </c>
      <c r="F50" s="2">
        <f t="shared" si="9"/>
        <v>606</v>
      </c>
      <c r="G50">
        <f t="shared" si="1"/>
        <v>402.78745644599303</v>
      </c>
      <c r="H50">
        <f t="shared" si="2"/>
        <v>238.89473684210526</v>
      </c>
      <c r="J50" s="2">
        <v>36</v>
      </c>
      <c r="K50" s="4" t="s">
        <v>13</v>
      </c>
      <c r="L50" s="4"/>
      <c r="M50">
        <v>1508</v>
      </c>
      <c r="N50">
        <v>245</v>
      </c>
    </row>
    <row r="51" spans="1:14" x14ac:dyDescent="0.2">
      <c r="A51" s="1">
        <v>43926</v>
      </c>
      <c r="B51" s="3">
        <f t="shared" si="0"/>
        <v>49</v>
      </c>
      <c r="C51" s="2">
        <v>340</v>
      </c>
      <c r="D51" s="2">
        <f t="shared" si="6"/>
        <v>7173</v>
      </c>
      <c r="E51" s="2">
        <v>85</v>
      </c>
      <c r="F51" s="2">
        <f t="shared" si="9"/>
        <v>691</v>
      </c>
      <c r="G51">
        <f t="shared" si="1"/>
        <v>593.41568627450977</v>
      </c>
      <c r="H51">
        <f t="shared" si="2"/>
        <v>422.19780219780222</v>
      </c>
      <c r="J51" s="2">
        <v>44</v>
      </c>
      <c r="K51" s="4" t="s">
        <v>14</v>
      </c>
      <c r="L51" s="4"/>
      <c r="M51">
        <v>1726</v>
      </c>
      <c r="N51">
        <v>210</v>
      </c>
    </row>
    <row r="52" spans="1:14" x14ac:dyDescent="0.2">
      <c r="A52" s="1">
        <v>43927</v>
      </c>
      <c r="B52" s="3">
        <f t="shared" si="0"/>
        <v>50</v>
      </c>
      <c r="C52" s="2">
        <v>389</v>
      </c>
      <c r="D52" s="2">
        <f t="shared" si="6"/>
        <v>7562</v>
      </c>
      <c r="E52" s="2">
        <v>90</v>
      </c>
      <c r="F52" s="2">
        <f t="shared" si="9"/>
        <v>781</v>
      </c>
      <c r="G52">
        <f t="shared" si="1"/>
        <v>1821.551839464883</v>
      </c>
      <c r="H52">
        <f t="shared" si="2"/>
        <v>601.32270916334664</v>
      </c>
      <c r="J52" s="2">
        <v>44</v>
      </c>
      <c r="K52" s="4" t="s">
        <v>15</v>
      </c>
      <c r="L52" s="4"/>
      <c r="M52">
        <v>1742</v>
      </c>
      <c r="N52">
        <v>327</v>
      </c>
    </row>
    <row r="53" spans="1:14" x14ac:dyDescent="0.2">
      <c r="A53" s="1">
        <v>43928</v>
      </c>
      <c r="B53" s="3">
        <f t="shared" si="0"/>
        <v>51</v>
      </c>
      <c r="C53" s="2">
        <v>738</v>
      </c>
      <c r="D53" s="2">
        <f t="shared" si="6"/>
        <v>8300</v>
      </c>
      <c r="E53" s="2">
        <v>84</v>
      </c>
      <c r="F53" s="2">
        <f t="shared" si="9"/>
        <v>865</v>
      </c>
      <c r="G53">
        <f t="shared" si="1"/>
        <v>654</v>
      </c>
      <c r="H53">
        <f t="shared" si="2"/>
        <v>1777.4705882352941</v>
      </c>
      <c r="J53" s="2">
        <v>45</v>
      </c>
      <c r="K53" s="4" t="s">
        <v>16</v>
      </c>
      <c r="L53" s="4"/>
      <c r="M53">
        <v>1799</v>
      </c>
      <c r="N53">
        <v>353</v>
      </c>
    </row>
    <row r="54" spans="1:14" x14ac:dyDescent="0.2">
      <c r="A54" s="1">
        <v>43929</v>
      </c>
      <c r="B54" s="3">
        <f t="shared" si="0"/>
        <v>52</v>
      </c>
      <c r="C54" s="2">
        <v>654</v>
      </c>
      <c r="D54" s="2">
        <f t="shared" si="6"/>
        <v>8954</v>
      </c>
      <c r="E54" s="2">
        <v>115</v>
      </c>
      <c r="F54" s="2">
        <f t="shared" si="9"/>
        <v>980</v>
      </c>
      <c r="G54">
        <f t="shared" si="1"/>
        <v>771.84601113172539</v>
      </c>
      <c r="H54">
        <f t="shared" si="2"/>
        <v>684.39423076923072</v>
      </c>
      <c r="J54" s="2">
        <v>47</v>
      </c>
      <c r="K54" s="4" t="s">
        <v>17</v>
      </c>
      <c r="L54" s="4"/>
      <c r="M54">
        <v>1838</v>
      </c>
      <c r="N54">
        <v>317</v>
      </c>
    </row>
    <row r="55" spans="1:14" x14ac:dyDescent="0.2">
      <c r="A55" s="1">
        <v>43930</v>
      </c>
      <c r="B55" s="3">
        <f t="shared" si="0"/>
        <v>53</v>
      </c>
      <c r="C55" s="2">
        <v>645</v>
      </c>
      <c r="D55" s="2">
        <f t="shared" si="6"/>
        <v>9599</v>
      </c>
      <c r="E55" s="2">
        <v>86</v>
      </c>
      <c r="F55" s="2">
        <f t="shared" si="9"/>
        <v>1066</v>
      </c>
      <c r="G55">
        <f t="shared" si="1"/>
        <v>368.72271914132381</v>
      </c>
      <c r="H55">
        <f t="shared" si="2"/>
        <v>730.01757469244285</v>
      </c>
      <c r="J55" s="2">
        <v>36</v>
      </c>
      <c r="K55" s="4" t="s">
        <v>18</v>
      </c>
      <c r="L55" s="4"/>
      <c r="M55">
        <v>1846</v>
      </c>
      <c r="N55">
        <v>334</v>
      </c>
    </row>
    <row r="56" spans="1:14" x14ac:dyDescent="0.2">
      <c r="A56" s="1">
        <v>43931</v>
      </c>
      <c r="B56" s="3">
        <f t="shared" si="0"/>
        <v>54</v>
      </c>
      <c r="C56" s="2">
        <v>454</v>
      </c>
      <c r="D56" s="2">
        <f t="shared" si="6"/>
        <v>10053</v>
      </c>
      <c r="E56" s="2">
        <v>90</v>
      </c>
      <c r="F56" s="2">
        <f t="shared" si="9"/>
        <v>1156</v>
      </c>
      <c r="G56">
        <f t="shared" si="1"/>
        <v>428.6401098901099</v>
      </c>
      <c r="H56">
        <f t="shared" si="2"/>
        <v>369.89568345323738</v>
      </c>
      <c r="J56" s="2">
        <v>36</v>
      </c>
      <c r="K56" s="4" t="s">
        <v>19</v>
      </c>
      <c r="L56" s="4"/>
      <c r="M56">
        <v>1942</v>
      </c>
      <c r="N56">
        <v>274</v>
      </c>
    </row>
    <row r="57" spans="1:14" x14ac:dyDescent="0.2">
      <c r="A57" s="1">
        <v>43932</v>
      </c>
      <c r="B57" s="3">
        <f t="shared" si="0"/>
        <v>55</v>
      </c>
      <c r="C57" s="2">
        <v>395</v>
      </c>
      <c r="D57" s="2">
        <f t="shared" si="6"/>
        <v>10448</v>
      </c>
      <c r="E57" s="2">
        <v>102</v>
      </c>
      <c r="F57" s="2">
        <f t="shared" si="9"/>
        <v>1258</v>
      </c>
      <c r="G57">
        <f t="shared" si="1"/>
        <v>734.79863481228665</v>
      </c>
      <c r="H57">
        <f t="shared" si="2"/>
        <v>440.87818696883852</v>
      </c>
      <c r="J57" s="2">
        <v>45</v>
      </c>
      <c r="K57" s="4" t="s">
        <v>20</v>
      </c>
      <c r="L57" s="4"/>
      <c r="M57">
        <v>1986</v>
      </c>
      <c r="N57">
        <v>235</v>
      </c>
    </row>
    <row r="58" spans="1:14" x14ac:dyDescent="0.2">
      <c r="A58" s="1">
        <v>43933</v>
      </c>
      <c r="B58" s="3">
        <f t="shared" si="0"/>
        <v>56</v>
      </c>
      <c r="C58" s="2">
        <v>464</v>
      </c>
      <c r="D58" s="2">
        <f t="shared" si="6"/>
        <v>10912</v>
      </c>
      <c r="E58" s="2">
        <v>97</v>
      </c>
      <c r="F58" s="2">
        <f t="shared" si="9"/>
        <v>1355</v>
      </c>
      <c r="G58">
        <f t="shared" si="1"/>
        <v>520.35149863760216</v>
      </c>
      <c r="H58">
        <f t="shared" si="2"/>
        <v>718.50167224080269</v>
      </c>
      <c r="J58" s="2">
        <v>36</v>
      </c>
      <c r="K58" s="4" t="s">
        <v>21</v>
      </c>
      <c r="L58" s="4"/>
      <c r="M58">
        <v>2037</v>
      </c>
      <c r="N58">
        <v>293</v>
      </c>
    </row>
    <row r="59" spans="1:14" x14ac:dyDescent="0.2">
      <c r="A59" s="1">
        <v>43934</v>
      </c>
      <c r="B59" s="3">
        <f t="shared" si="0"/>
        <v>57</v>
      </c>
      <c r="C59" s="2">
        <v>437</v>
      </c>
      <c r="D59" s="2">
        <f t="shared" si="6"/>
        <v>11349</v>
      </c>
      <c r="E59" s="2">
        <v>84</v>
      </c>
      <c r="F59" s="2">
        <f t="shared" si="9"/>
        <v>1439</v>
      </c>
      <c r="G59">
        <f t="shared" si="1"/>
        <v>649.97450424929184</v>
      </c>
      <c r="H59">
        <f t="shared" si="2"/>
        <v>500.08398950131232</v>
      </c>
      <c r="J59" s="2">
        <v>43</v>
      </c>
      <c r="K59" s="4" t="s">
        <v>22</v>
      </c>
      <c r="L59" s="4"/>
      <c r="M59">
        <v>2100</v>
      </c>
      <c r="N59">
        <v>252</v>
      </c>
    </row>
    <row r="60" spans="1:14" x14ac:dyDescent="0.2">
      <c r="A60" s="1">
        <v>43935</v>
      </c>
      <c r="B60" s="3">
        <f t="shared" si="0"/>
        <v>58</v>
      </c>
      <c r="C60" s="2">
        <v>479</v>
      </c>
      <c r="D60" s="2">
        <f t="shared" si="6"/>
        <v>11828</v>
      </c>
      <c r="E60" s="2">
        <v>92</v>
      </c>
      <c r="F60" s="2">
        <f t="shared" si="9"/>
        <v>1531</v>
      </c>
      <c r="G60">
        <f t="shared" si="1"/>
        <v>942.67700258397929</v>
      </c>
      <c r="H60">
        <f t="shared" si="2"/>
        <v>661.73988439306356</v>
      </c>
      <c r="J60" s="2">
        <v>41</v>
      </c>
      <c r="K60" s="4" t="s">
        <v>23</v>
      </c>
      <c r="L60" s="4"/>
      <c r="M60">
        <v>2138</v>
      </c>
      <c r="N60">
        <v>319</v>
      </c>
    </row>
    <row r="61" spans="1:14" x14ac:dyDescent="0.2">
      <c r="A61" s="1">
        <v>43936</v>
      </c>
      <c r="B61" s="3">
        <f t="shared" si="0"/>
        <v>59</v>
      </c>
      <c r="C61" s="2">
        <v>604</v>
      </c>
      <c r="D61" s="2">
        <f t="shared" si="6"/>
        <v>12432</v>
      </c>
      <c r="E61" s="2">
        <v>115</v>
      </c>
      <c r="F61" s="2">
        <f t="shared" si="9"/>
        <v>1646</v>
      </c>
      <c r="G61">
        <f t="shared" si="1"/>
        <v>793.71983640081794</v>
      </c>
      <c r="H61">
        <f t="shared" si="2"/>
        <v>997.841095890411</v>
      </c>
      <c r="J61" s="2">
        <v>32</v>
      </c>
      <c r="K61" s="4" t="s">
        <v>24</v>
      </c>
      <c r="L61" s="4"/>
      <c r="M61">
        <v>2152</v>
      </c>
      <c r="N61">
        <v>314</v>
      </c>
    </row>
    <row r="62" spans="1:14" x14ac:dyDescent="0.2">
      <c r="A62" s="1">
        <v>43937</v>
      </c>
      <c r="B62" s="3">
        <f t="shared" si="0"/>
        <v>60</v>
      </c>
      <c r="C62" s="2">
        <v>623</v>
      </c>
      <c r="D62" s="2">
        <f t="shared" si="6"/>
        <v>13055</v>
      </c>
      <c r="E62" s="2">
        <v>111</v>
      </c>
      <c r="F62" s="2">
        <f t="shared" si="9"/>
        <v>1757</v>
      </c>
      <c r="G62">
        <f t="shared" si="1"/>
        <v>924.5</v>
      </c>
      <c r="H62">
        <f t="shared" si="2"/>
        <v>784.42510121457485</v>
      </c>
      <c r="J62" s="2">
        <v>33</v>
      </c>
      <c r="K62" s="4" t="s">
        <v>25</v>
      </c>
      <c r="L62" s="4"/>
      <c r="M62">
        <v>2156</v>
      </c>
      <c r="N62">
        <v>335</v>
      </c>
    </row>
    <row r="63" spans="1:14" x14ac:dyDescent="0.2">
      <c r="A63" s="1">
        <v>43938</v>
      </c>
      <c r="B63" s="3">
        <f t="shared" si="0"/>
        <v>61</v>
      </c>
      <c r="C63" s="2">
        <v>688</v>
      </c>
      <c r="D63" s="2">
        <f t="shared" si="6"/>
        <v>13743</v>
      </c>
      <c r="E63" s="2">
        <v>83</v>
      </c>
      <c r="F63" s="2">
        <f t="shared" si="9"/>
        <v>1840</v>
      </c>
      <c r="G63">
        <f t="shared" si="1"/>
        <v>467.80826446280992</v>
      </c>
      <c r="H63">
        <f t="shared" si="2"/>
        <v>873.67097966728284</v>
      </c>
      <c r="J63" s="2">
        <v>39</v>
      </c>
      <c r="K63" s="4" t="s">
        <v>22</v>
      </c>
      <c r="L63" s="4"/>
      <c r="M63">
        <v>2221</v>
      </c>
      <c r="N63">
        <v>292</v>
      </c>
    </row>
    <row r="64" spans="1:14" x14ac:dyDescent="0.2">
      <c r="A64" s="1">
        <v>43939</v>
      </c>
      <c r="B64" s="3">
        <f t="shared" si="0"/>
        <v>62</v>
      </c>
      <c r="C64" s="2">
        <v>532</v>
      </c>
      <c r="D64" s="2">
        <f t="shared" si="6"/>
        <v>14275</v>
      </c>
      <c r="E64" s="2">
        <v>86</v>
      </c>
      <c r="F64" s="2">
        <f t="shared" si="9"/>
        <v>1926</v>
      </c>
      <c r="G64">
        <f t="shared" si="1"/>
        <v>337.54260089686096</v>
      </c>
      <c r="H64">
        <f t="shared" si="2"/>
        <v>468.47761194029852</v>
      </c>
      <c r="J64" s="2">
        <v>29</v>
      </c>
      <c r="K64" s="4" t="s">
        <v>26</v>
      </c>
      <c r="L64" s="4"/>
      <c r="M64">
        <v>2156</v>
      </c>
      <c r="N64">
        <v>254</v>
      </c>
    </row>
    <row r="65" spans="1:14" x14ac:dyDescent="0.2">
      <c r="A65" s="1">
        <v>43940</v>
      </c>
      <c r="B65" s="3">
        <f t="shared" si="0"/>
        <v>63</v>
      </c>
      <c r="C65" s="2">
        <v>388</v>
      </c>
      <c r="D65" s="2">
        <f t="shared" si="6"/>
        <v>14663</v>
      </c>
      <c r="E65" s="2">
        <v>87</v>
      </c>
      <c r="F65" s="2">
        <f t="shared" si="9"/>
        <v>2013</v>
      </c>
      <c r="G65">
        <f t="shared" si="1"/>
        <v>706.04983388704318</v>
      </c>
      <c r="H65">
        <f t="shared" si="2"/>
        <v>336.67264573991031</v>
      </c>
      <c r="J65" s="2">
        <v>33</v>
      </c>
      <c r="K65" s="4" t="s">
        <v>26</v>
      </c>
      <c r="L65" s="4"/>
      <c r="M65">
        <v>2234</v>
      </c>
      <c r="N65">
        <v>229</v>
      </c>
    </row>
    <row r="66" spans="1:14" x14ac:dyDescent="0.2">
      <c r="A66" s="1">
        <v>43941</v>
      </c>
      <c r="B66" s="3">
        <f t="shared" si="0"/>
        <v>64</v>
      </c>
      <c r="C66" s="2">
        <v>461</v>
      </c>
      <c r="D66" s="2">
        <f t="shared" si="6"/>
        <v>15124</v>
      </c>
      <c r="E66" s="2">
        <v>85</v>
      </c>
      <c r="F66" s="2">
        <f t="shared" si="9"/>
        <v>2098</v>
      </c>
      <c r="G66">
        <f t="shared" si="1"/>
        <v>1329.3856382978724</v>
      </c>
      <c r="H66">
        <f t="shared" si="2"/>
        <v>697.56578947368416</v>
      </c>
      <c r="J66" s="2">
        <v>28</v>
      </c>
      <c r="K66" s="4" t="s">
        <v>25</v>
      </c>
      <c r="L66" s="4"/>
      <c r="M66">
        <v>2274</v>
      </c>
      <c r="N66">
        <v>289</v>
      </c>
    </row>
    <row r="67" spans="1:14" x14ac:dyDescent="0.2">
      <c r="A67" s="1">
        <v>43942</v>
      </c>
      <c r="B67" s="3">
        <f t="shared" si="0"/>
        <v>65</v>
      </c>
      <c r="C67" s="2">
        <v>707</v>
      </c>
      <c r="D67" s="2">
        <f t="shared" si="6"/>
        <v>15831</v>
      </c>
      <c r="E67" s="2">
        <v>62</v>
      </c>
      <c r="F67" s="2">
        <f t="shared" si="9"/>
        <v>2160</v>
      </c>
      <c r="G67">
        <f t="shared" si="1"/>
        <v>805.95503875968996</v>
      </c>
      <c r="H67">
        <f t="shared" si="2"/>
        <v>1247.855</v>
      </c>
      <c r="J67" s="2">
        <v>34</v>
      </c>
      <c r="K67" s="4" t="s">
        <v>27</v>
      </c>
      <c r="L67" s="4"/>
      <c r="M67">
        <v>2202</v>
      </c>
      <c r="N67">
        <v>287</v>
      </c>
    </row>
    <row r="68" spans="1:14" x14ac:dyDescent="0.2">
      <c r="A68" s="1">
        <v>43943</v>
      </c>
      <c r="B68" s="3">
        <f t="shared" ref="B68:B131" si="10">B67+1</f>
        <v>66</v>
      </c>
      <c r="C68" s="2">
        <v>721</v>
      </c>
      <c r="D68" s="2">
        <f t="shared" si="6"/>
        <v>16552</v>
      </c>
      <c r="E68" s="2">
        <v>77</v>
      </c>
      <c r="F68" s="2">
        <f t="shared" si="9"/>
        <v>2237</v>
      </c>
      <c r="G68">
        <f t="shared" si="1"/>
        <v>892.18012422360243</v>
      </c>
      <c r="H68">
        <f t="shared" si="2"/>
        <v>822.69413629160067</v>
      </c>
      <c r="J68" s="2">
        <v>49</v>
      </c>
      <c r="K68" s="4" t="s">
        <v>28</v>
      </c>
      <c r="L68" s="4"/>
      <c r="M68">
        <v>2218</v>
      </c>
      <c r="N68">
        <v>273</v>
      </c>
    </row>
    <row r="69" spans="1:14" x14ac:dyDescent="0.2">
      <c r="A69" s="1">
        <v>43944</v>
      </c>
      <c r="B69" s="3">
        <f t="shared" si="10"/>
        <v>67</v>
      </c>
      <c r="C69" s="2">
        <v>758</v>
      </c>
      <c r="D69" s="2">
        <f t="shared" si="6"/>
        <v>17310</v>
      </c>
      <c r="E69" s="2">
        <v>86</v>
      </c>
      <c r="F69" s="2">
        <f t="shared" si="9"/>
        <v>2323</v>
      </c>
      <c r="G69">
        <f t="shared" si="1"/>
        <v>905.35714285714289</v>
      </c>
      <c r="H69">
        <f t="shared" si="2"/>
        <v>902.21069182389942</v>
      </c>
      <c r="J69" s="2">
        <v>27</v>
      </c>
      <c r="K69" s="4" t="s">
        <v>29</v>
      </c>
      <c r="L69" s="4"/>
      <c r="M69">
        <v>2207</v>
      </c>
      <c r="N69">
        <v>285</v>
      </c>
    </row>
    <row r="70" spans="1:14" x14ac:dyDescent="0.2">
      <c r="A70" s="1">
        <v>43945</v>
      </c>
      <c r="B70" s="3">
        <f t="shared" si="10"/>
        <v>68</v>
      </c>
      <c r="C70" s="2">
        <v>780</v>
      </c>
      <c r="D70" s="2">
        <f t="shared" si="6"/>
        <v>18090</v>
      </c>
      <c r="E70" s="2">
        <v>89</v>
      </c>
      <c r="F70" s="2">
        <f t="shared" si="9"/>
        <v>2412</v>
      </c>
      <c r="G70">
        <f t="shared" si="1"/>
        <v>323.77568740955138</v>
      </c>
      <c r="H70">
        <f t="shared" si="2"/>
        <v>906.8955223880597</v>
      </c>
      <c r="J70" s="2">
        <v>46</v>
      </c>
      <c r="K70" s="4" t="s">
        <v>30</v>
      </c>
      <c r="L70" s="4"/>
      <c r="M70">
        <v>2205</v>
      </c>
      <c r="N70">
        <v>255</v>
      </c>
    </row>
    <row r="71" spans="1:14" x14ac:dyDescent="0.2">
      <c r="A71" s="1">
        <v>43946</v>
      </c>
      <c r="B71" s="3">
        <f t="shared" si="10"/>
        <v>69</v>
      </c>
      <c r="C71" s="2">
        <v>473</v>
      </c>
      <c r="D71" s="2">
        <f t="shared" si="6"/>
        <v>18563</v>
      </c>
      <c r="E71" s="2">
        <v>73</v>
      </c>
      <c r="F71" s="2">
        <f t="shared" si="9"/>
        <v>2485</v>
      </c>
      <c r="G71">
        <f t="shared" si="1"/>
        <v>225</v>
      </c>
      <c r="H71">
        <f t="shared" si="2"/>
        <v>315.33333333333331</v>
      </c>
      <c r="J71" s="2">
        <v>28</v>
      </c>
      <c r="K71" s="4" t="s">
        <v>31</v>
      </c>
      <c r="L71" s="4"/>
      <c r="M71">
        <v>2233</v>
      </c>
      <c r="N71">
        <v>219</v>
      </c>
    </row>
    <row r="72" spans="1:14" x14ac:dyDescent="0.2">
      <c r="A72" s="1">
        <v>43947</v>
      </c>
      <c r="B72" s="3">
        <f t="shared" si="10"/>
        <v>70</v>
      </c>
      <c r="C72" s="2">
        <v>300</v>
      </c>
      <c r="D72" s="2">
        <f t="shared" si="6"/>
        <v>18863</v>
      </c>
      <c r="E72" s="2">
        <v>74</v>
      </c>
      <c r="F72" s="2">
        <f t="shared" si="9"/>
        <v>2559</v>
      </c>
      <c r="G72">
        <f t="shared" si="1"/>
        <v>1402.5176991150443</v>
      </c>
      <c r="H72">
        <f t="shared" si="2"/>
        <v>224.25</v>
      </c>
      <c r="J72" s="2">
        <v>26</v>
      </c>
      <c r="K72" s="4" t="s">
        <v>31</v>
      </c>
      <c r="L72" s="4"/>
      <c r="M72">
        <v>2242</v>
      </c>
      <c r="N72">
        <v>199</v>
      </c>
    </row>
    <row r="73" spans="1:14" x14ac:dyDescent="0.2">
      <c r="A73" s="1">
        <v>43948</v>
      </c>
      <c r="B73" s="3">
        <f t="shared" si="10"/>
        <v>71</v>
      </c>
      <c r="C73" s="2">
        <v>563</v>
      </c>
      <c r="D73" s="2">
        <f t="shared" si="6"/>
        <v>19426</v>
      </c>
      <c r="E73" s="2">
        <v>74</v>
      </c>
      <c r="F73" s="2">
        <f t="shared" si="9"/>
        <v>2633</v>
      </c>
      <c r="G73">
        <f t="shared" ref="G73:G136" si="11">C74^2/(C73-E73)</f>
        <v>1125.8977505112475</v>
      </c>
      <c r="H73">
        <f t="shared" si="2"/>
        <v>1393.8590308370044</v>
      </c>
      <c r="J73" s="2">
        <v>28</v>
      </c>
      <c r="K73" s="4" t="s">
        <v>32</v>
      </c>
      <c r="L73" s="4"/>
      <c r="M73">
        <v>2288</v>
      </c>
      <c r="N73">
        <v>226</v>
      </c>
    </row>
    <row r="74" spans="1:14" x14ac:dyDescent="0.2">
      <c r="A74" s="1">
        <v>43949</v>
      </c>
      <c r="B74" s="3">
        <f t="shared" si="10"/>
        <v>72</v>
      </c>
      <c r="C74" s="2">
        <v>742</v>
      </c>
      <c r="D74" s="2">
        <f t="shared" si="6"/>
        <v>20168</v>
      </c>
      <c r="E74" s="2">
        <v>83</v>
      </c>
      <c r="F74" s="2">
        <f t="shared" si="9"/>
        <v>2716</v>
      </c>
      <c r="G74">
        <f t="shared" si="11"/>
        <v>966.31866464339907</v>
      </c>
      <c r="H74">
        <f t="shared" ref="H74:H137" si="12">(C74*ABS(C74-1))/(1+C73-E74)</f>
        <v>1143.081081081081</v>
      </c>
      <c r="J74" s="2">
        <v>32</v>
      </c>
      <c r="K74" s="4" t="s">
        <v>33</v>
      </c>
      <c r="L74" s="4"/>
      <c r="M74">
        <v>2238</v>
      </c>
      <c r="N74">
        <v>261</v>
      </c>
    </row>
    <row r="75" spans="1:14" x14ac:dyDescent="0.2">
      <c r="A75" s="1">
        <v>43950</v>
      </c>
      <c r="B75" s="3">
        <f t="shared" si="10"/>
        <v>73</v>
      </c>
      <c r="C75" s="2">
        <v>798</v>
      </c>
      <c r="D75" s="2">
        <f t="shared" si="6"/>
        <v>20966</v>
      </c>
      <c r="E75" s="2">
        <v>83</v>
      </c>
      <c r="F75" s="2">
        <f t="shared" si="9"/>
        <v>2799</v>
      </c>
      <c r="G75">
        <f t="shared" si="11"/>
        <v>565.72867132867134</v>
      </c>
      <c r="H75">
        <f t="shared" si="12"/>
        <v>963.64545454545453</v>
      </c>
      <c r="J75" s="2">
        <v>25</v>
      </c>
      <c r="K75" s="4" t="s">
        <v>29</v>
      </c>
      <c r="L75" s="4"/>
      <c r="M75">
        <v>2193</v>
      </c>
      <c r="N75">
        <v>249</v>
      </c>
    </row>
    <row r="76" spans="1:14" x14ac:dyDescent="0.2">
      <c r="A76" s="1">
        <v>43951</v>
      </c>
      <c r="B76" s="3">
        <f t="shared" si="10"/>
        <v>74</v>
      </c>
      <c r="C76" s="2">
        <v>636</v>
      </c>
      <c r="D76" s="2">
        <f t="shared" si="6"/>
        <v>21602</v>
      </c>
      <c r="E76" s="2">
        <v>78</v>
      </c>
      <c r="F76" s="2">
        <f t="shared" si="9"/>
        <v>2877</v>
      </c>
      <c r="G76">
        <f t="shared" si="11"/>
        <v>507.2114695340502</v>
      </c>
      <c r="H76">
        <f t="shared" si="12"/>
        <v>560.13869625520113</v>
      </c>
      <c r="J76" s="2">
        <v>33</v>
      </c>
      <c r="K76" s="4" t="s">
        <v>32</v>
      </c>
      <c r="L76" s="4"/>
      <c r="M76">
        <v>2139</v>
      </c>
      <c r="N76">
        <v>232</v>
      </c>
    </row>
    <row r="77" spans="1:14" x14ac:dyDescent="0.2">
      <c r="A77" s="1">
        <v>43952</v>
      </c>
      <c r="B77" s="3">
        <f t="shared" si="10"/>
        <v>75</v>
      </c>
      <c r="C77" s="2">
        <v>532</v>
      </c>
      <c r="D77" s="2">
        <f t="shared" ref="D77:D140" si="13">C77+D76</f>
        <v>22134</v>
      </c>
      <c r="E77" s="2">
        <v>78</v>
      </c>
      <c r="F77" s="2">
        <f t="shared" si="9"/>
        <v>2955</v>
      </c>
      <c r="G77">
        <f t="shared" si="11"/>
        <v>196.91850220264317</v>
      </c>
      <c r="H77">
        <f t="shared" si="12"/>
        <v>505.35241502683363</v>
      </c>
      <c r="J77" s="2">
        <v>15</v>
      </c>
      <c r="K77" s="4" t="s">
        <v>22</v>
      </c>
      <c r="L77" s="4"/>
      <c r="M77">
        <v>2118</v>
      </c>
      <c r="N77">
        <v>212</v>
      </c>
    </row>
    <row r="78" spans="1:14" x14ac:dyDescent="0.2">
      <c r="A78" s="1">
        <v>43953</v>
      </c>
      <c r="B78" s="3">
        <f t="shared" si="10"/>
        <v>76</v>
      </c>
      <c r="C78" s="2">
        <v>299</v>
      </c>
      <c r="D78" s="2">
        <f t="shared" si="13"/>
        <v>22433</v>
      </c>
      <c r="E78" s="2">
        <v>73</v>
      </c>
      <c r="F78" s="2">
        <f t="shared" si="9"/>
        <v>3028</v>
      </c>
      <c r="G78">
        <f t="shared" si="11"/>
        <v>301.42035398230087</v>
      </c>
      <c r="H78">
        <f t="shared" si="12"/>
        <v>193.7</v>
      </c>
      <c r="J78" s="2">
        <v>28</v>
      </c>
      <c r="K78" s="4" t="s">
        <v>34</v>
      </c>
      <c r="L78" s="4"/>
      <c r="M78">
        <v>2125</v>
      </c>
      <c r="N78">
        <v>195</v>
      </c>
    </row>
    <row r="79" spans="1:14" x14ac:dyDescent="0.2">
      <c r="A79" s="1">
        <v>43954</v>
      </c>
      <c r="B79" s="3">
        <f t="shared" si="10"/>
        <v>77</v>
      </c>
      <c r="C79" s="2">
        <v>261</v>
      </c>
      <c r="D79" s="2">
        <f t="shared" si="13"/>
        <v>22694</v>
      </c>
      <c r="E79" s="2">
        <v>75</v>
      </c>
      <c r="F79" s="2">
        <f t="shared" si="9"/>
        <v>3103</v>
      </c>
      <c r="G79">
        <f t="shared" si="11"/>
        <v>1223.2741935483871</v>
      </c>
      <c r="H79">
        <f t="shared" si="12"/>
        <v>301.60000000000002</v>
      </c>
      <c r="I79">
        <f>SUM(G12:G79)</f>
        <v>30475.546916467589</v>
      </c>
      <c r="J79" s="2">
        <v>27</v>
      </c>
      <c r="K79" s="4" t="s">
        <v>35</v>
      </c>
      <c r="L79" s="4"/>
      <c r="M79">
        <v>2150</v>
      </c>
      <c r="N79">
        <v>195</v>
      </c>
    </row>
    <row r="80" spans="1:14" x14ac:dyDescent="0.2">
      <c r="A80" s="1">
        <v>43955</v>
      </c>
      <c r="B80" s="3">
        <f t="shared" si="10"/>
        <v>78</v>
      </c>
      <c r="C80" s="2">
        <v>477</v>
      </c>
      <c r="D80" s="2">
        <f t="shared" si="13"/>
        <v>23171</v>
      </c>
      <c r="E80" s="2">
        <v>84</v>
      </c>
      <c r="F80" s="2">
        <f t="shared" si="9"/>
        <v>3187</v>
      </c>
      <c r="G80">
        <f t="shared" si="11"/>
        <v>1098.3435114503816</v>
      </c>
      <c r="H80">
        <f t="shared" si="12"/>
        <v>1275.5730337078651</v>
      </c>
      <c r="I80">
        <f>D79/(D79+I79)</f>
        <v>0.42682327227000028</v>
      </c>
      <c r="J80" s="2">
        <v>25</v>
      </c>
      <c r="K80" s="4" t="s">
        <v>34</v>
      </c>
      <c r="L80" s="4"/>
      <c r="M80">
        <v>2199</v>
      </c>
      <c r="N80">
        <v>239</v>
      </c>
    </row>
    <row r="81" spans="1:14" x14ac:dyDescent="0.2">
      <c r="A81" s="1">
        <v>43956</v>
      </c>
      <c r="B81" s="3">
        <f t="shared" si="10"/>
        <v>79</v>
      </c>
      <c r="C81" s="2">
        <v>657</v>
      </c>
      <c r="D81" s="2">
        <f t="shared" si="13"/>
        <v>23828</v>
      </c>
      <c r="E81" s="2">
        <v>72</v>
      </c>
      <c r="F81" s="2">
        <f t="shared" si="9"/>
        <v>3259</v>
      </c>
      <c r="G81">
        <f t="shared" si="11"/>
        <v>948.76068376068372</v>
      </c>
      <c r="H81">
        <f t="shared" si="12"/>
        <v>1061.5566502463055</v>
      </c>
      <c r="J81" s="2">
        <v>20</v>
      </c>
      <c r="K81" s="4" t="s">
        <v>36</v>
      </c>
      <c r="L81" s="4"/>
      <c r="M81">
        <v>2222</v>
      </c>
      <c r="N81">
        <v>205</v>
      </c>
    </row>
    <row r="82" spans="1:14" x14ac:dyDescent="0.2">
      <c r="A82" s="1">
        <v>43957</v>
      </c>
      <c r="B82" s="3">
        <f t="shared" si="10"/>
        <v>80</v>
      </c>
      <c r="C82" s="2">
        <v>745</v>
      </c>
      <c r="D82" s="2">
        <f t="shared" si="13"/>
        <v>24573</v>
      </c>
      <c r="E82" s="2">
        <v>73</v>
      </c>
      <c r="F82" s="2">
        <f t="shared" si="9"/>
        <v>3332</v>
      </c>
      <c r="G82">
        <f t="shared" si="11"/>
        <v>914.66666666666663</v>
      </c>
      <c r="H82">
        <f t="shared" si="12"/>
        <v>947.48717948717945</v>
      </c>
      <c r="J82" s="2">
        <v>26</v>
      </c>
      <c r="K82" s="4" t="s">
        <v>37</v>
      </c>
      <c r="L82" s="4"/>
      <c r="M82">
        <v>2172</v>
      </c>
      <c r="N82">
        <v>235</v>
      </c>
    </row>
    <row r="83" spans="1:14" x14ac:dyDescent="0.2">
      <c r="A83" s="1">
        <v>43958</v>
      </c>
      <c r="B83" s="3">
        <f t="shared" si="10"/>
        <v>81</v>
      </c>
      <c r="C83" s="2">
        <v>784</v>
      </c>
      <c r="D83" s="2">
        <f t="shared" si="13"/>
        <v>25357</v>
      </c>
      <c r="E83" s="2">
        <v>80</v>
      </c>
      <c r="F83" s="2">
        <f t="shared" si="9"/>
        <v>3412</v>
      </c>
      <c r="G83">
        <f t="shared" si="11"/>
        <v>696.02272727272725</v>
      </c>
      <c r="H83">
        <f t="shared" si="12"/>
        <v>921.72972972972968</v>
      </c>
      <c r="J83" s="2">
        <v>28</v>
      </c>
      <c r="K83" s="4" t="s">
        <v>38</v>
      </c>
      <c r="L83" s="4"/>
      <c r="M83">
        <v>2128</v>
      </c>
      <c r="N83">
        <v>198</v>
      </c>
    </row>
    <row r="84" spans="1:14" x14ac:dyDescent="0.2">
      <c r="A84" s="1">
        <v>43959</v>
      </c>
      <c r="B84" s="3">
        <f t="shared" si="10"/>
        <v>82</v>
      </c>
      <c r="C84" s="2">
        <v>700</v>
      </c>
      <c r="D84" s="2">
        <f t="shared" si="13"/>
        <v>26057</v>
      </c>
      <c r="E84" s="2">
        <v>60</v>
      </c>
      <c r="F84" s="2">
        <f t="shared" si="9"/>
        <v>3472</v>
      </c>
      <c r="G84">
        <f t="shared" si="11"/>
        <v>404.81406249999998</v>
      </c>
      <c r="H84">
        <f t="shared" si="12"/>
        <v>674.89655172413791</v>
      </c>
      <c r="J84" s="2">
        <v>26</v>
      </c>
      <c r="K84" s="4" t="s">
        <v>39</v>
      </c>
      <c r="L84" s="4"/>
      <c r="M84">
        <v>2089</v>
      </c>
      <c r="N84">
        <v>182</v>
      </c>
    </row>
    <row r="85" spans="1:14" x14ac:dyDescent="0.2">
      <c r="A85" s="1">
        <v>43960</v>
      </c>
      <c r="B85" s="3">
        <f t="shared" si="10"/>
        <v>83</v>
      </c>
      <c r="C85" s="2">
        <v>509</v>
      </c>
      <c r="D85" s="2">
        <f t="shared" si="13"/>
        <v>26566</v>
      </c>
      <c r="E85" s="2">
        <v>68</v>
      </c>
      <c r="F85" s="2">
        <f t="shared" si="9"/>
        <v>3540</v>
      </c>
      <c r="G85">
        <f t="shared" si="11"/>
        <v>176.51020408163265</v>
      </c>
      <c r="H85">
        <f t="shared" si="12"/>
        <v>408.48657187993683</v>
      </c>
      <c r="J85" s="2">
        <v>14</v>
      </c>
      <c r="K85" s="4" t="s">
        <v>18</v>
      </c>
      <c r="L85" s="4"/>
      <c r="M85">
        <v>2047</v>
      </c>
      <c r="N85">
        <v>153</v>
      </c>
    </row>
    <row r="86" spans="1:14" x14ac:dyDescent="0.2">
      <c r="A86" s="1">
        <v>43961</v>
      </c>
      <c r="B86" s="3">
        <f t="shared" si="10"/>
        <v>84</v>
      </c>
      <c r="C86" s="2">
        <v>279</v>
      </c>
      <c r="D86" s="2">
        <f t="shared" si="13"/>
        <v>26845</v>
      </c>
      <c r="E86" s="2">
        <v>73</v>
      </c>
      <c r="F86" s="2">
        <f t="shared" si="9"/>
        <v>3613</v>
      </c>
      <c r="G86">
        <f t="shared" si="11"/>
        <v>1004.9757281553398</v>
      </c>
      <c r="H86">
        <f t="shared" si="12"/>
        <v>177.48741418764303</v>
      </c>
      <c r="J86" s="2">
        <v>17</v>
      </c>
      <c r="K86" s="4" t="s">
        <v>40</v>
      </c>
      <c r="L86" s="4"/>
      <c r="M86">
        <v>2040</v>
      </c>
      <c r="N86">
        <v>136</v>
      </c>
    </row>
    <row r="87" spans="1:14" x14ac:dyDescent="0.2">
      <c r="A87" s="1">
        <v>43962</v>
      </c>
      <c r="B87" s="3">
        <f t="shared" si="10"/>
        <v>85</v>
      </c>
      <c r="C87" s="2">
        <v>455</v>
      </c>
      <c r="D87" s="2">
        <f t="shared" si="13"/>
        <v>27300</v>
      </c>
      <c r="E87" s="2">
        <v>65</v>
      </c>
      <c r="F87" s="2">
        <f t="shared" si="9"/>
        <v>3678</v>
      </c>
      <c r="G87">
        <f t="shared" si="11"/>
        <v>1457.7333333333333</v>
      </c>
      <c r="H87">
        <f t="shared" si="12"/>
        <v>960.79069767441865</v>
      </c>
      <c r="J87" s="2">
        <v>15</v>
      </c>
      <c r="K87" s="4" t="s">
        <v>41</v>
      </c>
      <c r="L87" s="4"/>
      <c r="M87">
        <v>2028</v>
      </c>
      <c r="N87">
        <v>192</v>
      </c>
    </row>
    <row r="88" spans="1:14" x14ac:dyDescent="0.2">
      <c r="A88" s="1">
        <v>43963</v>
      </c>
      <c r="B88" s="3">
        <f t="shared" si="10"/>
        <v>86</v>
      </c>
      <c r="C88" s="2">
        <v>754</v>
      </c>
      <c r="D88" s="2">
        <f t="shared" si="13"/>
        <v>28054</v>
      </c>
      <c r="E88" s="2">
        <v>61</v>
      </c>
      <c r="F88" s="2">
        <f t="shared" si="9"/>
        <v>3739</v>
      </c>
      <c r="G88">
        <f t="shared" si="11"/>
        <v>703.03607503607509</v>
      </c>
      <c r="H88">
        <f t="shared" si="12"/>
        <v>1437.3721518987343</v>
      </c>
      <c r="J88" s="2">
        <v>16</v>
      </c>
      <c r="K88" s="4" t="s">
        <v>42</v>
      </c>
      <c r="L88" s="4"/>
      <c r="M88">
        <v>1950</v>
      </c>
      <c r="N88">
        <v>165</v>
      </c>
    </row>
    <row r="89" spans="1:14" x14ac:dyDescent="0.2">
      <c r="A89" s="1">
        <v>43964</v>
      </c>
      <c r="B89" s="3">
        <f t="shared" si="10"/>
        <v>87</v>
      </c>
      <c r="C89" s="2">
        <v>698</v>
      </c>
      <c r="D89" s="2">
        <f t="shared" si="13"/>
        <v>28752</v>
      </c>
      <c r="E89" s="2">
        <v>50</v>
      </c>
      <c r="F89" s="2">
        <f t="shared" si="9"/>
        <v>3789</v>
      </c>
      <c r="G89">
        <f t="shared" si="11"/>
        <v>666.125</v>
      </c>
      <c r="H89">
        <f t="shared" si="12"/>
        <v>690.07943262411345</v>
      </c>
      <c r="J89" s="2">
        <v>19</v>
      </c>
      <c r="K89" s="4" t="s">
        <v>43</v>
      </c>
      <c r="L89" s="4"/>
      <c r="M89">
        <v>1919</v>
      </c>
      <c r="N89">
        <v>203</v>
      </c>
    </row>
    <row r="90" spans="1:14" x14ac:dyDescent="0.2">
      <c r="A90" s="1">
        <v>43965</v>
      </c>
      <c r="B90" s="3">
        <f t="shared" si="10"/>
        <v>88</v>
      </c>
      <c r="C90" s="2">
        <v>657</v>
      </c>
      <c r="D90" s="2">
        <f t="shared" si="13"/>
        <v>29409</v>
      </c>
      <c r="E90" s="2">
        <v>46</v>
      </c>
      <c r="F90" s="2">
        <f t="shared" si="9"/>
        <v>3835</v>
      </c>
      <c r="G90">
        <f t="shared" si="11"/>
        <v>774.70376432078558</v>
      </c>
      <c r="H90">
        <f t="shared" si="12"/>
        <v>660.01837672281772</v>
      </c>
      <c r="J90" s="2">
        <v>15</v>
      </c>
      <c r="K90" s="4" t="s">
        <v>44</v>
      </c>
      <c r="L90" s="4"/>
      <c r="M90">
        <v>1873</v>
      </c>
      <c r="N90">
        <v>175</v>
      </c>
    </row>
    <row r="91" spans="1:14" x14ac:dyDescent="0.2">
      <c r="A91" s="1">
        <v>43966</v>
      </c>
      <c r="B91" s="3">
        <f t="shared" si="10"/>
        <v>89</v>
      </c>
      <c r="C91" s="2">
        <v>688</v>
      </c>
      <c r="D91" s="2">
        <f t="shared" si="13"/>
        <v>30097</v>
      </c>
      <c r="E91" s="2">
        <v>58</v>
      </c>
      <c r="F91" s="2">
        <f t="shared" ref="F91:F154" si="14">E91+F90</f>
        <v>3893</v>
      </c>
      <c r="G91">
        <f t="shared" si="11"/>
        <v>203.43492063492064</v>
      </c>
      <c r="H91">
        <f t="shared" si="12"/>
        <v>787.76</v>
      </c>
      <c r="J91" s="2">
        <v>21</v>
      </c>
      <c r="K91" s="4" t="s">
        <v>45</v>
      </c>
      <c r="L91" s="4"/>
      <c r="M91">
        <v>1817</v>
      </c>
      <c r="N91">
        <v>188</v>
      </c>
    </row>
    <row r="92" spans="1:14" x14ac:dyDescent="0.2">
      <c r="A92" s="1">
        <v>43967</v>
      </c>
      <c r="B92" s="3">
        <f t="shared" si="10"/>
        <v>90</v>
      </c>
      <c r="C92" s="2">
        <v>358</v>
      </c>
      <c r="D92" s="2">
        <f t="shared" si="13"/>
        <v>30455</v>
      </c>
      <c r="E92" s="2">
        <v>48</v>
      </c>
      <c r="F92" s="2">
        <f t="shared" si="14"/>
        <v>3941</v>
      </c>
      <c r="G92">
        <f t="shared" si="11"/>
        <v>216.39032258064515</v>
      </c>
      <c r="H92">
        <f t="shared" si="12"/>
        <v>199.38533541341653</v>
      </c>
      <c r="J92" s="2">
        <v>18</v>
      </c>
      <c r="K92" s="4" t="s">
        <v>46</v>
      </c>
      <c r="L92" s="4"/>
      <c r="M92">
        <v>1797</v>
      </c>
      <c r="N92">
        <v>132</v>
      </c>
    </row>
    <row r="93" spans="1:14" x14ac:dyDescent="0.2">
      <c r="A93" s="1">
        <v>43968</v>
      </c>
      <c r="B93" s="3">
        <f t="shared" si="10"/>
        <v>91</v>
      </c>
      <c r="C93" s="2">
        <v>259</v>
      </c>
      <c r="D93" s="2">
        <f t="shared" si="13"/>
        <v>30714</v>
      </c>
      <c r="E93" s="2">
        <v>53</v>
      </c>
      <c r="F93" s="2">
        <f t="shared" si="14"/>
        <v>3994</v>
      </c>
      <c r="G93">
        <f t="shared" si="11"/>
        <v>897.57281553398059</v>
      </c>
      <c r="H93">
        <f t="shared" si="12"/>
        <v>218.37254901960785</v>
      </c>
      <c r="J93" s="2">
        <v>20</v>
      </c>
      <c r="K93" s="4" t="s">
        <v>47</v>
      </c>
      <c r="L93" s="4"/>
      <c r="M93">
        <v>1792</v>
      </c>
      <c r="N93">
        <v>136</v>
      </c>
    </row>
    <row r="94" spans="1:14" x14ac:dyDescent="0.2">
      <c r="A94" s="1">
        <v>43969</v>
      </c>
      <c r="B94" s="3">
        <f t="shared" si="10"/>
        <v>92</v>
      </c>
      <c r="C94" s="2">
        <v>430</v>
      </c>
      <c r="D94" s="2">
        <f t="shared" si="13"/>
        <v>31144</v>
      </c>
      <c r="E94" s="2">
        <v>59</v>
      </c>
      <c r="F94" s="2">
        <f t="shared" si="14"/>
        <v>4053</v>
      </c>
      <c r="G94">
        <f t="shared" si="11"/>
        <v>1195.5687331536387</v>
      </c>
      <c r="H94">
        <f t="shared" si="12"/>
        <v>917.7611940298508</v>
      </c>
      <c r="J94" s="2">
        <v>23</v>
      </c>
      <c r="K94" s="4" t="s">
        <v>48</v>
      </c>
      <c r="L94" s="4"/>
      <c r="M94">
        <v>1829</v>
      </c>
      <c r="N94">
        <v>175</v>
      </c>
    </row>
    <row r="95" spans="1:14" x14ac:dyDescent="0.2">
      <c r="A95" s="1">
        <v>43970</v>
      </c>
      <c r="B95" s="3">
        <f t="shared" si="10"/>
        <v>93</v>
      </c>
      <c r="C95" s="2">
        <v>666</v>
      </c>
      <c r="D95" s="2">
        <f t="shared" si="13"/>
        <v>31810</v>
      </c>
      <c r="E95" s="2">
        <v>41</v>
      </c>
      <c r="F95" s="2">
        <f t="shared" si="14"/>
        <v>4094</v>
      </c>
      <c r="G95">
        <f t="shared" si="11"/>
        <v>1044.5824</v>
      </c>
      <c r="H95">
        <f t="shared" si="12"/>
        <v>1135.6153846153845</v>
      </c>
      <c r="J95" s="2">
        <v>13</v>
      </c>
      <c r="K95" s="4" t="s">
        <v>49</v>
      </c>
      <c r="L95" s="4"/>
      <c r="M95">
        <v>1772</v>
      </c>
      <c r="N95">
        <v>188</v>
      </c>
    </row>
    <row r="96" spans="1:14" x14ac:dyDescent="0.2">
      <c r="A96" s="1">
        <v>43971</v>
      </c>
      <c r="B96" s="3">
        <f t="shared" si="10"/>
        <v>94</v>
      </c>
      <c r="C96" s="2">
        <v>808</v>
      </c>
      <c r="D96" s="2">
        <f t="shared" si="13"/>
        <v>32618</v>
      </c>
      <c r="E96" s="2">
        <v>52</v>
      </c>
      <c r="F96" s="2">
        <f t="shared" si="14"/>
        <v>4146</v>
      </c>
      <c r="G96">
        <f t="shared" si="11"/>
        <v>492.19576719576719</v>
      </c>
      <c r="H96">
        <f t="shared" si="12"/>
        <v>1060.2536585365854</v>
      </c>
      <c r="J96" s="2">
        <v>14</v>
      </c>
      <c r="K96" s="4" t="s">
        <v>50</v>
      </c>
      <c r="L96" s="4"/>
      <c r="M96">
        <v>1747</v>
      </c>
      <c r="N96">
        <v>179</v>
      </c>
    </row>
    <row r="97" spans="1:14" x14ac:dyDescent="0.2">
      <c r="A97" s="1">
        <v>43972</v>
      </c>
      <c r="B97" s="3">
        <f t="shared" si="10"/>
        <v>95</v>
      </c>
      <c r="C97" s="2">
        <v>610</v>
      </c>
      <c r="D97" s="2">
        <f t="shared" si="13"/>
        <v>33228</v>
      </c>
      <c r="E97" s="2">
        <v>53</v>
      </c>
      <c r="F97" s="2">
        <f t="shared" si="14"/>
        <v>4199</v>
      </c>
      <c r="G97">
        <f t="shared" si="11"/>
        <v>508.12208258527829</v>
      </c>
      <c r="H97">
        <f t="shared" si="12"/>
        <v>491.38888888888891</v>
      </c>
      <c r="J97" s="2">
        <v>13</v>
      </c>
      <c r="K97" s="4" t="s">
        <v>51</v>
      </c>
      <c r="L97" s="4"/>
      <c r="M97">
        <v>1705</v>
      </c>
      <c r="N97">
        <v>169</v>
      </c>
    </row>
    <row r="98" spans="1:14" x14ac:dyDescent="0.2">
      <c r="A98" s="1">
        <v>43973</v>
      </c>
      <c r="B98" s="3">
        <f t="shared" si="10"/>
        <v>96</v>
      </c>
      <c r="C98" s="2">
        <v>532</v>
      </c>
      <c r="D98" s="2">
        <f t="shared" si="13"/>
        <v>33760</v>
      </c>
      <c r="E98" s="2">
        <v>56</v>
      </c>
      <c r="F98" s="2">
        <f t="shared" si="14"/>
        <v>4255</v>
      </c>
      <c r="G98">
        <f t="shared" si="11"/>
        <v>341.19537815126051</v>
      </c>
      <c r="H98">
        <f t="shared" si="12"/>
        <v>508.99459459459462</v>
      </c>
      <c r="J98" s="2">
        <v>15</v>
      </c>
      <c r="K98" s="4" t="s">
        <v>52</v>
      </c>
      <c r="L98" s="4"/>
      <c r="M98">
        <v>1726</v>
      </c>
      <c r="N98">
        <v>191</v>
      </c>
    </row>
    <row r="99" spans="1:14" x14ac:dyDescent="0.2">
      <c r="A99" s="1">
        <v>43974</v>
      </c>
      <c r="B99" s="3">
        <f t="shared" si="10"/>
        <v>97</v>
      </c>
      <c r="C99" s="2">
        <v>403</v>
      </c>
      <c r="D99" s="2">
        <f t="shared" si="13"/>
        <v>34163</v>
      </c>
      <c r="E99" s="2">
        <v>55</v>
      </c>
      <c r="F99" s="2">
        <f t="shared" si="14"/>
        <v>4310</v>
      </c>
      <c r="G99">
        <f t="shared" si="11"/>
        <v>126.72413793103448</v>
      </c>
      <c r="H99">
        <f t="shared" si="12"/>
        <v>338.92468619246864</v>
      </c>
      <c r="J99" s="2">
        <v>16</v>
      </c>
      <c r="K99" s="4" t="s">
        <v>53</v>
      </c>
      <c r="L99" s="4"/>
      <c r="M99">
        <v>1709</v>
      </c>
      <c r="N99">
        <v>139</v>
      </c>
    </row>
    <row r="100" spans="1:14" x14ac:dyDescent="0.2">
      <c r="A100" s="1">
        <v>43975</v>
      </c>
      <c r="B100" s="3">
        <f t="shared" si="10"/>
        <v>98</v>
      </c>
      <c r="C100" s="2">
        <v>210</v>
      </c>
      <c r="D100" s="2">
        <f t="shared" si="13"/>
        <v>34373</v>
      </c>
      <c r="E100" s="2">
        <v>44</v>
      </c>
      <c r="F100" s="2">
        <f t="shared" si="14"/>
        <v>4354</v>
      </c>
      <c r="G100">
        <f t="shared" si="11"/>
        <v>1452.2951807228915</v>
      </c>
      <c r="H100">
        <f t="shared" si="12"/>
        <v>121.91666666666667</v>
      </c>
      <c r="J100" s="2">
        <v>17</v>
      </c>
      <c r="K100" s="4" t="s">
        <v>54</v>
      </c>
      <c r="L100" s="4"/>
      <c r="M100">
        <v>1707</v>
      </c>
      <c r="N100">
        <v>141</v>
      </c>
    </row>
    <row r="101" spans="1:14" x14ac:dyDescent="0.2">
      <c r="A101" s="1">
        <v>43976</v>
      </c>
      <c r="B101" s="3">
        <f t="shared" si="10"/>
        <v>99</v>
      </c>
      <c r="C101" s="2">
        <v>491</v>
      </c>
      <c r="D101" s="2">
        <f t="shared" si="13"/>
        <v>34864</v>
      </c>
      <c r="E101" s="2">
        <v>42</v>
      </c>
      <c r="F101" s="2">
        <f t="shared" si="14"/>
        <v>4396</v>
      </c>
      <c r="G101">
        <f t="shared" si="11"/>
        <v>1239.456570155902</v>
      </c>
      <c r="H101">
        <f t="shared" si="12"/>
        <v>1423.6094674556214</v>
      </c>
      <c r="J101" s="2">
        <v>28</v>
      </c>
      <c r="K101" s="4" t="s">
        <v>55</v>
      </c>
      <c r="L101" s="4"/>
      <c r="M101">
        <v>1736</v>
      </c>
      <c r="N101">
        <v>194</v>
      </c>
    </row>
    <row r="102" spans="1:14" x14ac:dyDescent="0.2">
      <c r="A102" s="1">
        <v>43977</v>
      </c>
      <c r="B102" s="3">
        <f t="shared" si="10"/>
        <v>100</v>
      </c>
      <c r="C102" s="2">
        <v>746</v>
      </c>
      <c r="D102" s="2">
        <f t="shared" si="13"/>
        <v>35610</v>
      </c>
      <c r="E102" s="2">
        <v>28</v>
      </c>
      <c r="F102" s="2">
        <f t="shared" si="14"/>
        <v>4424</v>
      </c>
      <c r="G102">
        <f t="shared" si="11"/>
        <v>891.36490250696374</v>
      </c>
      <c r="H102">
        <f t="shared" si="12"/>
        <v>1197.780172413793</v>
      </c>
      <c r="J102" s="2">
        <v>14</v>
      </c>
      <c r="K102" s="4" t="s">
        <v>56</v>
      </c>
      <c r="L102" s="4"/>
      <c r="M102">
        <v>1738</v>
      </c>
      <c r="N102">
        <v>181</v>
      </c>
    </row>
    <row r="103" spans="1:14" x14ac:dyDescent="0.2">
      <c r="A103" s="1">
        <v>43978</v>
      </c>
      <c r="B103" s="3">
        <f t="shared" si="10"/>
        <v>101</v>
      </c>
      <c r="C103" s="2">
        <v>800</v>
      </c>
      <c r="D103" s="2">
        <f t="shared" si="13"/>
        <v>36410</v>
      </c>
      <c r="E103" s="2">
        <v>38</v>
      </c>
      <c r="F103" s="2">
        <f t="shared" si="14"/>
        <v>4462</v>
      </c>
      <c r="G103">
        <f t="shared" si="11"/>
        <v>786.18897637795271</v>
      </c>
      <c r="H103">
        <f t="shared" si="12"/>
        <v>901.55148095909738</v>
      </c>
      <c r="J103" s="2">
        <v>15</v>
      </c>
      <c r="K103" s="4" t="s">
        <v>53</v>
      </c>
      <c r="L103" s="4"/>
      <c r="M103">
        <v>1686</v>
      </c>
      <c r="N103">
        <v>187</v>
      </c>
    </row>
    <row r="104" spans="1:14" x14ac:dyDescent="0.2">
      <c r="A104" s="1">
        <v>43979</v>
      </c>
      <c r="B104" s="3">
        <f t="shared" si="10"/>
        <v>102</v>
      </c>
      <c r="C104" s="2">
        <v>774</v>
      </c>
      <c r="D104" s="2">
        <f t="shared" si="13"/>
        <v>37184</v>
      </c>
      <c r="E104" s="2">
        <v>40</v>
      </c>
      <c r="F104" s="2">
        <f t="shared" si="14"/>
        <v>4502</v>
      </c>
      <c r="G104">
        <f t="shared" si="11"/>
        <v>814.07220708446869</v>
      </c>
      <c r="H104">
        <f t="shared" si="12"/>
        <v>786.20499342969777</v>
      </c>
      <c r="J104" s="2">
        <v>19</v>
      </c>
      <c r="K104" s="4" t="s">
        <v>57</v>
      </c>
      <c r="L104" s="4"/>
      <c r="M104">
        <v>1636</v>
      </c>
      <c r="N104">
        <v>181</v>
      </c>
    </row>
    <row r="105" spans="1:14" x14ac:dyDescent="0.2">
      <c r="A105" s="1">
        <v>43980</v>
      </c>
      <c r="B105" s="3">
        <f t="shared" si="10"/>
        <v>103</v>
      </c>
      <c r="C105" s="2">
        <v>773</v>
      </c>
      <c r="D105" s="2">
        <f t="shared" si="13"/>
        <v>37957</v>
      </c>
      <c r="E105" s="2">
        <v>41</v>
      </c>
      <c r="F105" s="2">
        <f t="shared" si="14"/>
        <v>4543</v>
      </c>
      <c r="G105">
        <f t="shared" si="11"/>
        <v>254.95081967213116</v>
      </c>
      <c r="H105">
        <f t="shared" si="12"/>
        <v>813.01907356948232</v>
      </c>
      <c r="J105" s="2">
        <v>13</v>
      </c>
      <c r="K105" s="4" t="s">
        <v>58</v>
      </c>
      <c r="L105" s="4"/>
      <c r="M105">
        <v>1630</v>
      </c>
      <c r="N105">
        <v>179</v>
      </c>
    </row>
    <row r="106" spans="1:14" x14ac:dyDescent="0.2">
      <c r="A106" s="1">
        <v>43981</v>
      </c>
      <c r="B106" s="3">
        <f t="shared" si="10"/>
        <v>104</v>
      </c>
      <c r="C106" s="2">
        <v>432</v>
      </c>
      <c r="D106" s="2">
        <f t="shared" si="13"/>
        <v>38389</v>
      </c>
      <c r="E106" s="2">
        <v>39</v>
      </c>
      <c r="F106" s="2">
        <f t="shared" si="14"/>
        <v>4582</v>
      </c>
      <c r="G106">
        <f t="shared" si="11"/>
        <v>178.68956743002545</v>
      </c>
      <c r="H106">
        <f t="shared" si="12"/>
        <v>253.32244897959183</v>
      </c>
      <c r="J106" s="2">
        <v>19</v>
      </c>
      <c r="K106" s="4" t="s">
        <v>59</v>
      </c>
      <c r="L106" s="4"/>
      <c r="M106">
        <v>1610</v>
      </c>
      <c r="N106">
        <v>145</v>
      </c>
    </row>
    <row r="107" spans="1:14" x14ac:dyDescent="0.2">
      <c r="A107" s="1">
        <v>43982</v>
      </c>
      <c r="B107" s="3">
        <f t="shared" si="10"/>
        <v>105</v>
      </c>
      <c r="C107" s="2">
        <v>265</v>
      </c>
      <c r="D107" s="2">
        <f t="shared" si="13"/>
        <v>38654</v>
      </c>
      <c r="E107" s="2">
        <v>46</v>
      </c>
      <c r="F107" s="2">
        <f t="shared" si="14"/>
        <v>4628</v>
      </c>
      <c r="G107">
        <f t="shared" si="11"/>
        <v>1917.3698630136987</v>
      </c>
      <c r="H107">
        <f t="shared" si="12"/>
        <v>180.77519379844961</v>
      </c>
      <c r="J107" s="2">
        <v>14</v>
      </c>
      <c r="K107" s="4" t="s">
        <v>60</v>
      </c>
      <c r="L107" s="4"/>
      <c r="M107">
        <v>1620</v>
      </c>
      <c r="N107">
        <v>145</v>
      </c>
    </row>
    <row r="108" spans="1:14" x14ac:dyDescent="0.2">
      <c r="A108" s="1">
        <v>43983</v>
      </c>
      <c r="B108" s="3">
        <f t="shared" si="10"/>
        <v>106</v>
      </c>
      <c r="C108" s="2">
        <v>648</v>
      </c>
      <c r="D108" s="2">
        <f t="shared" si="13"/>
        <v>39302</v>
      </c>
      <c r="E108" s="2">
        <v>39</v>
      </c>
      <c r="F108" s="2">
        <f t="shared" si="14"/>
        <v>4667</v>
      </c>
      <c r="G108">
        <f t="shared" si="11"/>
        <v>1330.0492610837439</v>
      </c>
      <c r="H108">
        <f t="shared" si="12"/>
        <v>1846.9427312775331</v>
      </c>
      <c r="J108" s="2">
        <v>20</v>
      </c>
      <c r="K108" s="4" t="s">
        <v>59</v>
      </c>
      <c r="L108" s="4"/>
      <c r="M108">
        <v>1655</v>
      </c>
      <c r="N108">
        <v>160</v>
      </c>
    </row>
    <row r="109" spans="1:14" x14ac:dyDescent="0.2">
      <c r="A109" s="1">
        <v>43984</v>
      </c>
      <c r="B109" s="3">
        <f t="shared" si="10"/>
        <v>107</v>
      </c>
      <c r="C109" s="2">
        <v>900</v>
      </c>
      <c r="D109" s="2">
        <f t="shared" si="13"/>
        <v>40202</v>
      </c>
      <c r="E109" s="2">
        <v>36</v>
      </c>
      <c r="F109" s="2">
        <f t="shared" si="14"/>
        <v>4703</v>
      </c>
      <c r="G109">
        <f t="shared" si="11"/>
        <v>1266.337962962963</v>
      </c>
      <c r="H109">
        <f t="shared" si="12"/>
        <v>1319.9021207177814</v>
      </c>
      <c r="J109" s="2">
        <v>15</v>
      </c>
      <c r="K109" s="4" t="s">
        <v>59</v>
      </c>
      <c r="L109" s="4"/>
      <c r="M109">
        <v>1635</v>
      </c>
      <c r="N109">
        <v>171</v>
      </c>
    </row>
    <row r="110" spans="1:14" x14ac:dyDescent="0.2">
      <c r="A110" s="1">
        <v>43985</v>
      </c>
      <c r="B110" s="3">
        <f t="shared" si="10"/>
        <v>108</v>
      </c>
      <c r="C110" s="2">
        <v>1046</v>
      </c>
      <c r="D110" s="2">
        <f t="shared" si="13"/>
        <v>41248</v>
      </c>
      <c r="E110" s="2">
        <v>28</v>
      </c>
      <c r="F110" s="2">
        <f t="shared" si="14"/>
        <v>4731</v>
      </c>
      <c r="G110">
        <f t="shared" si="11"/>
        <v>1060.4332023575639</v>
      </c>
      <c r="H110">
        <f t="shared" si="12"/>
        <v>1252.0847651775487</v>
      </c>
      <c r="J110" s="2">
        <v>18</v>
      </c>
      <c r="K110" s="4" t="s">
        <v>61</v>
      </c>
      <c r="L110" s="4"/>
      <c r="M110">
        <v>1562</v>
      </c>
      <c r="N110">
        <v>162</v>
      </c>
    </row>
    <row r="111" spans="1:14" x14ac:dyDescent="0.2">
      <c r="A111" s="1">
        <v>43986</v>
      </c>
      <c r="B111" s="3">
        <f t="shared" si="10"/>
        <v>109</v>
      </c>
      <c r="C111" s="2">
        <v>1039</v>
      </c>
      <c r="D111" s="2">
        <f t="shared" si="13"/>
        <v>42287</v>
      </c>
      <c r="E111" s="2">
        <v>43</v>
      </c>
      <c r="F111" s="2">
        <f t="shared" si="14"/>
        <v>4774</v>
      </c>
      <c r="G111">
        <f t="shared" si="11"/>
        <v>1318.5903614457832</v>
      </c>
      <c r="H111">
        <f t="shared" si="12"/>
        <v>1074.1852589641435</v>
      </c>
      <c r="J111" s="2">
        <v>16</v>
      </c>
      <c r="K111" s="4" t="s">
        <v>62</v>
      </c>
      <c r="L111" s="4"/>
      <c r="M111">
        <v>1551</v>
      </c>
      <c r="N111">
        <v>194</v>
      </c>
    </row>
    <row r="112" spans="1:14" x14ac:dyDescent="0.2">
      <c r="A112" s="1">
        <v>43987</v>
      </c>
      <c r="B112" s="3">
        <f t="shared" si="10"/>
        <v>110</v>
      </c>
      <c r="C112" s="2">
        <v>1146</v>
      </c>
      <c r="D112" s="2">
        <f t="shared" si="13"/>
        <v>43433</v>
      </c>
      <c r="E112" s="2">
        <v>37</v>
      </c>
      <c r="F112" s="2">
        <f t="shared" si="14"/>
        <v>4811</v>
      </c>
      <c r="G112">
        <f t="shared" si="11"/>
        <v>548.60234445446349</v>
      </c>
      <c r="H112">
        <f t="shared" si="12"/>
        <v>1308.2452642073779</v>
      </c>
      <c r="J112" s="2">
        <v>20</v>
      </c>
      <c r="K112" s="4" t="s">
        <v>63</v>
      </c>
      <c r="L112" s="4"/>
      <c r="M112">
        <v>1508</v>
      </c>
      <c r="N112">
        <v>160</v>
      </c>
    </row>
    <row r="113" spans="1:14" x14ac:dyDescent="0.2">
      <c r="A113" s="1">
        <v>43988</v>
      </c>
      <c r="B113" s="3">
        <f t="shared" si="10"/>
        <v>111</v>
      </c>
      <c r="C113" s="2">
        <v>780</v>
      </c>
      <c r="D113" s="2">
        <f t="shared" si="13"/>
        <v>44213</v>
      </c>
      <c r="E113" s="2">
        <v>29</v>
      </c>
      <c r="F113" s="2">
        <f t="shared" si="14"/>
        <v>4840</v>
      </c>
      <c r="G113">
        <f t="shared" si="11"/>
        <v>284.21304926764316</v>
      </c>
      <c r="H113">
        <f t="shared" si="12"/>
        <v>543.48837209302326</v>
      </c>
      <c r="J113" s="2">
        <v>20</v>
      </c>
      <c r="K113" s="4" t="s">
        <v>64</v>
      </c>
      <c r="L113" s="4"/>
      <c r="M113">
        <v>1480</v>
      </c>
      <c r="N113">
        <v>127</v>
      </c>
    </row>
    <row r="114" spans="1:14" x14ac:dyDescent="0.2">
      <c r="A114" s="1">
        <v>43989</v>
      </c>
      <c r="B114" s="3">
        <f t="shared" si="10"/>
        <v>112</v>
      </c>
      <c r="C114" s="2">
        <v>462</v>
      </c>
      <c r="D114" s="2">
        <f t="shared" si="13"/>
        <v>44675</v>
      </c>
      <c r="E114" s="2">
        <v>33</v>
      </c>
      <c r="F114" s="2">
        <f t="shared" si="14"/>
        <v>4873</v>
      </c>
      <c r="G114">
        <f t="shared" si="11"/>
        <v>1068.3659673659674</v>
      </c>
      <c r="H114">
        <f t="shared" si="12"/>
        <v>284.73529411764707</v>
      </c>
      <c r="J114" s="2">
        <v>14</v>
      </c>
      <c r="K114" s="4" t="s">
        <v>65</v>
      </c>
      <c r="L114" s="4"/>
      <c r="M114">
        <v>1487</v>
      </c>
      <c r="N114">
        <v>123</v>
      </c>
    </row>
    <row r="115" spans="1:14" x14ac:dyDescent="0.2">
      <c r="A115" s="1">
        <v>43990</v>
      </c>
      <c r="B115" s="3">
        <f t="shared" si="10"/>
        <v>113</v>
      </c>
      <c r="C115" s="2">
        <v>677</v>
      </c>
      <c r="D115" s="2">
        <f t="shared" si="13"/>
        <v>45352</v>
      </c>
      <c r="E115" s="2">
        <v>38</v>
      </c>
      <c r="F115" s="2">
        <f t="shared" si="14"/>
        <v>4911</v>
      </c>
      <c r="G115">
        <f t="shared" si="11"/>
        <v>1373.9733959311425</v>
      </c>
      <c r="H115">
        <f t="shared" si="12"/>
        <v>1076.8282352941176</v>
      </c>
      <c r="J115" s="2">
        <v>16</v>
      </c>
      <c r="K115" s="4" t="s">
        <v>66</v>
      </c>
      <c r="L115" s="4"/>
      <c r="M115">
        <v>1547</v>
      </c>
      <c r="N115">
        <v>173</v>
      </c>
    </row>
    <row r="116" spans="1:14" x14ac:dyDescent="0.2">
      <c r="A116" s="1">
        <v>43991</v>
      </c>
      <c r="B116" s="3">
        <f t="shared" si="10"/>
        <v>114</v>
      </c>
      <c r="C116" s="2">
        <v>937</v>
      </c>
      <c r="D116" s="2">
        <f t="shared" si="13"/>
        <v>46289</v>
      </c>
      <c r="E116" s="2">
        <v>33</v>
      </c>
      <c r="F116" s="2">
        <f t="shared" si="14"/>
        <v>4944</v>
      </c>
      <c r="G116">
        <f t="shared" si="11"/>
        <v>2284.2577433628317</v>
      </c>
      <c r="H116">
        <f t="shared" si="12"/>
        <v>1359.739534883721</v>
      </c>
      <c r="J116" s="2">
        <v>16</v>
      </c>
      <c r="K116" s="4" t="s">
        <v>67</v>
      </c>
      <c r="L116" s="4"/>
      <c r="M116">
        <v>1463</v>
      </c>
      <c r="N116">
        <v>153</v>
      </c>
    </row>
    <row r="117" spans="1:14" x14ac:dyDescent="0.2">
      <c r="A117" s="1">
        <v>43992</v>
      </c>
      <c r="B117" s="3">
        <f t="shared" si="10"/>
        <v>115</v>
      </c>
      <c r="C117" s="2">
        <v>1437</v>
      </c>
      <c r="D117" s="2">
        <f t="shared" si="13"/>
        <v>47726</v>
      </c>
      <c r="E117" s="2">
        <v>40</v>
      </c>
      <c r="F117" s="2">
        <f t="shared" si="14"/>
        <v>4984</v>
      </c>
      <c r="G117">
        <f t="shared" si="11"/>
        <v>1196.7423049391552</v>
      </c>
      <c r="H117">
        <f t="shared" si="12"/>
        <v>2297.9198218262804</v>
      </c>
      <c r="J117" s="2">
        <v>9</v>
      </c>
      <c r="K117" s="4" t="s">
        <v>68</v>
      </c>
      <c r="L117" s="4"/>
      <c r="M117">
        <v>1421</v>
      </c>
      <c r="N117">
        <v>129</v>
      </c>
    </row>
    <row r="118" spans="1:14" x14ac:dyDescent="0.2">
      <c r="A118" s="1">
        <v>43993</v>
      </c>
      <c r="B118" s="3">
        <f t="shared" si="10"/>
        <v>116</v>
      </c>
      <c r="C118" s="2">
        <v>1293</v>
      </c>
      <c r="D118" s="2">
        <f t="shared" si="13"/>
        <v>49019</v>
      </c>
      <c r="E118" s="2">
        <v>35</v>
      </c>
      <c r="F118" s="2">
        <f t="shared" si="14"/>
        <v>5019</v>
      </c>
      <c r="G118">
        <f t="shared" si="11"/>
        <v>1404.0071542130365</v>
      </c>
      <c r="H118">
        <f t="shared" si="12"/>
        <v>1190.7027797576623</v>
      </c>
      <c r="J118" s="2">
        <v>12</v>
      </c>
      <c r="K118" s="4" t="s">
        <v>69</v>
      </c>
      <c r="L118" s="4"/>
      <c r="M118">
        <v>1370</v>
      </c>
      <c r="N118">
        <v>127</v>
      </c>
    </row>
    <row r="119" spans="1:14" x14ac:dyDescent="0.2">
      <c r="A119" s="1">
        <v>43994</v>
      </c>
      <c r="B119" s="3">
        <f t="shared" si="10"/>
        <v>117</v>
      </c>
      <c r="C119" s="2">
        <v>1329</v>
      </c>
      <c r="D119" s="2">
        <f t="shared" si="13"/>
        <v>50348</v>
      </c>
      <c r="E119" s="2">
        <v>29</v>
      </c>
      <c r="F119" s="2">
        <f t="shared" si="14"/>
        <v>5048</v>
      </c>
      <c r="G119">
        <f t="shared" si="11"/>
        <v>819.24923076923073</v>
      </c>
      <c r="H119">
        <f t="shared" si="12"/>
        <v>1395.1873517786562</v>
      </c>
      <c r="J119" s="2">
        <v>12</v>
      </c>
      <c r="K119" s="4" t="s">
        <v>70</v>
      </c>
      <c r="L119" s="4"/>
      <c r="M119">
        <v>1352</v>
      </c>
      <c r="N119">
        <v>153</v>
      </c>
    </row>
    <row r="120" spans="1:14" x14ac:dyDescent="0.2">
      <c r="A120" s="1">
        <v>43995</v>
      </c>
      <c r="B120" s="3">
        <f t="shared" si="10"/>
        <v>118</v>
      </c>
      <c r="C120" s="2">
        <v>1032</v>
      </c>
      <c r="D120" s="2">
        <f t="shared" si="13"/>
        <v>51380</v>
      </c>
      <c r="E120" s="2">
        <v>33</v>
      </c>
      <c r="F120" s="2">
        <f t="shared" si="14"/>
        <v>5081</v>
      </c>
      <c r="G120">
        <f t="shared" si="11"/>
        <v>174.89889889889889</v>
      </c>
      <c r="H120">
        <f t="shared" si="12"/>
        <v>820.3484965304549</v>
      </c>
      <c r="J120" s="2">
        <v>14</v>
      </c>
      <c r="K120" s="4" t="s">
        <v>71</v>
      </c>
      <c r="L120" s="4"/>
      <c r="M120">
        <v>1352</v>
      </c>
      <c r="N120">
        <v>107</v>
      </c>
    </row>
    <row r="121" spans="1:14" x14ac:dyDescent="0.2">
      <c r="A121" s="1">
        <v>43996</v>
      </c>
      <c r="B121" s="3">
        <f t="shared" si="10"/>
        <v>119</v>
      </c>
      <c r="C121" s="2">
        <v>418</v>
      </c>
      <c r="D121" s="2">
        <f t="shared" si="13"/>
        <v>51798</v>
      </c>
      <c r="E121" s="2">
        <v>27</v>
      </c>
      <c r="F121" s="2">
        <f t="shared" si="14"/>
        <v>5108</v>
      </c>
      <c r="G121">
        <f t="shared" si="11"/>
        <v>1200.0639386189259</v>
      </c>
      <c r="H121">
        <f t="shared" si="12"/>
        <v>173.26640159045726</v>
      </c>
      <c r="J121" s="2">
        <v>12</v>
      </c>
      <c r="K121" s="4" t="s">
        <v>72</v>
      </c>
      <c r="L121" s="4"/>
      <c r="M121">
        <v>1328</v>
      </c>
      <c r="N121">
        <v>104</v>
      </c>
    </row>
    <row r="122" spans="1:14" x14ac:dyDescent="0.2">
      <c r="A122" s="1">
        <v>43997</v>
      </c>
      <c r="B122" s="3">
        <f t="shared" si="10"/>
        <v>120</v>
      </c>
      <c r="C122" s="2">
        <v>685</v>
      </c>
      <c r="D122" s="2">
        <f t="shared" si="13"/>
        <v>52483</v>
      </c>
      <c r="E122" s="2">
        <v>30</v>
      </c>
      <c r="F122" s="2">
        <f t="shared" si="14"/>
        <v>5138</v>
      </c>
      <c r="G122">
        <f t="shared" si="11"/>
        <v>2231.5740458015266</v>
      </c>
      <c r="H122">
        <f t="shared" si="12"/>
        <v>1204.4730077120823</v>
      </c>
      <c r="I122">
        <f>SUM(H9:H122)</f>
        <v>66841.989724708736</v>
      </c>
      <c r="J122" s="2">
        <v>13</v>
      </c>
      <c r="K122" s="4" t="s">
        <v>73</v>
      </c>
      <c r="L122" s="4"/>
      <c r="M122">
        <v>1303</v>
      </c>
      <c r="N122">
        <v>131</v>
      </c>
    </row>
    <row r="123" spans="1:14" x14ac:dyDescent="0.2">
      <c r="A123" s="1">
        <v>43998</v>
      </c>
      <c r="B123" s="3">
        <f t="shared" si="10"/>
        <v>121</v>
      </c>
      <c r="C123" s="2">
        <v>1209</v>
      </c>
      <c r="D123" s="2">
        <f t="shared" si="13"/>
        <v>53692</v>
      </c>
      <c r="E123" s="2">
        <v>28</v>
      </c>
      <c r="F123" s="2">
        <f t="shared" si="14"/>
        <v>5166</v>
      </c>
      <c r="G123">
        <f t="shared" si="11"/>
        <v>1797.5012701100761</v>
      </c>
      <c r="H123">
        <f t="shared" si="12"/>
        <v>2219.5623100303951</v>
      </c>
      <c r="I123">
        <f>(I122+D122)/D122</f>
        <v>2.2735931582552205</v>
      </c>
      <c r="J123" s="2">
        <v>9</v>
      </c>
      <c r="K123" s="4" t="s">
        <v>74</v>
      </c>
      <c r="L123" s="4"/>
      <c r="M123">
        <v>1264</v>
      </c>
      <c r="N123">
        <v>136</v>
      </c>
    </row>
    <row r="124" spans="1:14" x14ac:dyDescent="0.2">
      <c r="A124" s="1">
        <v>43999</v>
      </c>
      <c r="B124" s="3">
        <f t="shared" si="10"/>
        <v>122</v>
      </c>
      <c r="C124" s="2">
        <v>1457</v>
      </c>
      <c r="D124" s="2">
        <f t="shared" si="13"/>
        <v>55149</v>
      </c>
      <c r="E124" s="2">
        <v>32</v>
      </c>
      <c r="F124" s="2">
        <f t="shared" si="14"/>
        <v>5198</v>
      </c>
      <c r="G124">
        <f t="shared" si="11"/>
        <v>1566.341052631579</v>
      </c>
      <c r="H124">
        <f t="shared" si="12"/>
        <v>1800.8421052631579</v>
      </c>
      <c r="I124">
        <f>1/2.27</f>
        <v>0.44052863436123346</v>
      </c>
      <c r="J124" s="2">
        <v>13</v>
      </c>
      <c r="K124" s="4" t="s">
        <v>75</v>
      </c>
      <c r="L124" s="4"/>
      <c r="M124">
        <v>1223</v>
      </c>
      <c r="N124">
        <v>124</v>
      </c>
    </row>
    <row r="125" spans="1:14" x14ac:dyDescent="0.2">
      <c r="A125" s="1">
        <v>44000</v>
      </c>
      <c r="B125" s="3">
        <f t="shared" si="10"/>
        <v>123</v>
      </c>
      <c r="C125" s="2">
        <v>1494</v>
      </c>
      <c r="D125" s="2">
        <f t="shared" si="13"/>
        <v>56643</v>
      </c>
      <c r="E125" s="2">
        <v>29</v>
      </c>
      <c r="F125" s="2">
        <f t="shared" si="14"/>
        <v>5227</v>
      </c>
      <c r="G125">
        <f t="shared" si="11"/>
        <v>997.73447098976112</v>
      </c>
      <c r="H125">
        <f t="shared" si="12"/>
        <v>1560.9111266620014</v>
      </c>
      <c r="J125" s="2">
        <v>13</v>
      </c>
      <c r="K125" s="4" t="s">
        <v>76</v>
      </c>
      <c r="L125" s="4"/>
      <c r="M125">
        <v>1179</v>
      </c>
      <c r="N125">
        <v>125</v>
      </c>
    </row>
    <row r="126" spans="1:14" x14ac:dyDescent="0.2">
      <c r="A126" s="1">
        <v>44001</v>
      </c>
      <c r="B126" s="3">
        <f t="shared" si="10"/>
        <v>124</v>
      </c>
      <c r="C126" s="2">
        <v>1209</v>
      </c>
      <c r="D126" s="2">
        <f t="shared" si="13"/>
        <v>57852</v>
      </c>
      <c r="E126" s="2">
        <v>30</v>
      </c>
      <c r="F126" s="2">
        <f t="shared" si="14"/>
        <v>5257</v>
      </c>
      <c r="G126">
        <f t="shared" si="11"/>
        <v>413.23494486853264</v>
      </c>
      <c r="H126">
        <f t="shared" si="12"/>
        <v>996.90921501706487</v>
      </c>
      <c r="J126" s="2">
        <v>8</v>
      </c>
      <c r="K126" s="4" t="s">
        <v>77</v>
      </c>
      <c r="L126" s="4"/>
      <c r="M126">
        <v>1181</v>
      </c>
      <c r="N126">
        <v>117</v>
      </c>
    </row>
    <row r="127" spans="1:14" x14ac:dyDescent="0.2">
      <c r="A127" s="1">
        <v>44002</v>
      </c>
      <c r="B127" s="3">
        <f t="shared" si="10"/>
        <v>125</v>
      </c>
      <c r="C127" s="2">
        <v>698</v>
      </c>
      <c r="D127" s="2">
        <f t="shared" si="13"/>
        <v>58550</v>
      </c>
      <c r="E127" s="2">
        <v>29</v>
      </c>
      <c r="F127" s="2">
        <f t="shared" si="14"/>
        <v>5286</v>
      </c>
      <c r="G127">
        <f t="shared" si="11"/>
        <v>154.02242152466368</v>
      </c>
      <c r="H127">
        <f t="shared" si="12"/>
        <v>411.94411515664689</v>
      </c>
      <c r="J127" s="2">
        <v>6</v>
      </c>
      <c r="K127" s="4" t="s">
        <v>78</v>
      </c>
      <c r="L127" s="4"/>
      <c r="M127">
        <v>1181</v>
      </c>
      <c r="N127">
        <v>100</v>
      </c>
    </row>
    <row r="128" spans="1:14" x14ac:dyDescent="0.2">
      <c r="A128" s="1">
        <v>44003</v>
      </c>
      <c r="B128" s="3">
        <f t="shared" si="10"/>
        <v>126</v>
      </c>
      <c r="C128" s="2">
        <v>321</v>
      </c>
      <c r="D128" s="2">
        <f t="shared" si="13"/>
        <v>58871</v>
      </c>
      <c r="E128" s="2">
        <v>22</v>
      </c>
      <c r="F128" s="2">
        <f t="shared" si="14"/>
        <v>5308</v>
      </c>
      <c r="G128">
        <f t="shared" si="11"/>
        <v>2140.4682274247493</v>
      </c>
      <c r="H128">
        <f t="shared" si="12"/>
        <v>151.72821270310192</v>
      </c>
      <c r="I128">
        <f>SUM(H9:H128)</f>
        <v>73983.886809541102</v>
      </c>
      <c r="J128" s="2">
        <v>12</v>
      </c>
      <c r="K128" s="4" t="s">
        <v>79</v>
      </c>
      <c r="L128" s="4"/>
      <c r="M128">
        <v>1176</v>
      </c>
      <c r="N128">
        <v>105</v>
      </c>
    </row>
    <row r="129" spans="1:14" x14ac:dyDescent="0.2">
      <c r="A129" s="1">
        <v>44004</v>
      </c>
      <c r="B129" s="3">
        <f t="shared" si="10"/>
        <v>127</v>
      </c>
      <c r="C129" s="2">
        <v>800</v>
      </c>
      <c r="D129" s="2">
        <f t="shared" si="13"/>
        <v>59671</v>
      </c>
      <c r="E129" s="2">
        <v>20</v>
      </c>
      <c r="F129" s="2">
        <f t="shared" si="14"/>
        <v>5328</v>
      </c>
      <c r="G129">
        <f t="shared" si="11"/>
        <v>2196.770512820513</v>
      </c>
      <c r="H129">
        <f t="shared" si="12"/>
        <v>2116.5562913907283</v>
      </c>
      <c r="J129" s="2">
        <v>15</v>
      </c>
      <c r="K129" s="4" t="s">
        <v>80</v>
      </c>
      <c r="L129" s="4"/>
      <c r="M129">
        <v>1144</v>
      </c>
      <c r="N129">
        <v>113</v>
      </c>
    </row>
    <row r="130" spans="1:14" x14ac:dyDescent="0.2">
      <c r="A130" s="1">
        <v>44005</v>
      </c>
      <c r="B130" s="3">
        <f t="shared" si="10"/>
        <v>128</v>
      </c>
      <c r="C130" s="2">
        <v>1309</v>
      </c>
      <c r="D130" s="2">
        <f t="shared" si="13"/>
        <v>60980</v>
      </c>
      <c r="E130" s="2">
        <v>25</v>
      </c>
      <c r="F130" s="2">
        <f t="shared" si="14"/>
        <v>5353</v>
      </c>
      <c r="G130">
        <f t="shared" si="11"/>
        <v>2245.4859813084113</v>
      </c>
      <c r="H130">
        <f t="shared" si="12"/>
        <v>2206.4072164948452</v>
      </c>
      <c r="J130" s="2">
        <v>7</v>
      </c>
      <c r="K130" s="4" t="s">
        <v>81</v>
      </c>
      <c r="L130" s="4"/>
      <c r="M130">
        <v>1148</v>
      </c>
      <c r="N130">
        <v>93</v>
      </c>
    </row>
    <row r="131" spans="1:14" x14ac:dyDescent="0.2">
      <c r="A131" s="1">
        <v>44006</v>
      </c>
      <c r="B131" s="3">
        <f t="shared" si="10"/>
        <v>129</v>
      </c>
      <c r="C131" s="2">
        <v>1698</v>
      </c>
      <c r="D131" s="2">
        <f t="shared" si="13"/>
        <v>62678</v>
      </c>
      <c r="E131" s="2">
        <v>22</v>
      </c>
      <c r="F131" s="2">
        <f t="shared" si="14"/>
        <v>5375</v>
      </c>
      <c r="G131">
        <f t="shared" si="11"/>
        <v>976.03878281622917</v>
      </c>
      <c r="H131">
        <f t="shared" si="12"/>
        <v>2237.1940993788821</v>
      </c>
      <c r="J131" s="2">
        <v>6</v>
      </c>
      <c r="K131" s="4" t="s">
        <v>82</v>
      </c>
      <c r="L131" s="4"/>
      <c r="M131">
        <v>1094</v>
      </c>
      <c r="N131">
        <v>88</v>
      </c>
    </row>
    <row r="132" spans="1:14" x14ac:dyDescent="0.2">
      <c r="A132" s="1">
        <v>44007</v>
      </c>
      <c r="B132" s="3">
        <f t="shared" ref="B132:B195" si="15">B131+1</f>
        <v>130</v>
      </c>
      <c r="C132" s="2">
        <v>1279</v>
      </c>
      <c r="D132" s="2">
        <f t="shared" si="13"/>
        <v>63957</v>
      </c>
      <c r="E132" s="2">
        <v>23</v>
      </c>
      <c r="F132" s="2">
        <f t="shared" si="14"/>
        <v>5398</v>
      </c>
      <c r="G132">
        <f t="shared" si="11"/>
        <v>1154.1528662420383</v>
      </c>
      <c r="H132">
        <f t="shared" si="12"/>
        <v>975.27565632458231</v>
      </c>
      <c r="J132" s="2">
        <v>10</v>
      </c>
      <c r="K132" s="4" t="s">
        <v>83</v>
      </c>
      <c r="L132" s="4"/>
      <c r="M132">
        <v>993</v>
      </c>
      <c r="N132">
        <v>89</v>
      </c>
    </row>
    <row r="133" spans="1:14" x14ac:dyDescent="0.2">
      <c r="A133" s="1">
        <v>44008</v>
      </c>
      <c r="B133" s="3">
        <f t="shared" si="15"/>
        <v>131</v>
      </c>
      <c r="C133" s="2">
        <v>1204</v>
      </c>
      <c r="D133" s="2">
        <f t="shared" si="13"/>
        <v>65161</v>
      </c>
      <c r="E133" s="2">
        <v>11</v>
      </c>
      <c r="F133" s="2">
        <f t="shared" si="14"/>
        <v>5409</v>
      </c>
      <c r="G133">
        <f t="shared" si="11"/>
        <v>477.80804694048618</v>
      </c>
      <c r="H133">
        <f t="shared" si="12"/>
        <v>1141.3806146572103</v>
      </c>
      <c r="J133" s="2">
        <v>5</v>
      </c>
      <c r="K133" s="4" t="s">
        <v>84</v>
      </c>
      <c r="L133" s="4"/>
      <c r="M133">
        <v>986</v>
      </c>
      <c r="N133">
        <v>83</v>
      </c>
    </row>
    <row r="134" spans="1:14" x14ac:dyDescent="0.2">
      <c r="A134" s="1">
        <v>44009</v>
      </c>
      <c r="B134" s="3">
        <f t="shared" si="15"/>
        <v>132</v>
      </c>
      <c r="C134" s="2">
        <v>755</v>
      </c>
      <c r="D134" s="2">
        <f t="shared" si="13"/>
        <v>65916</v>
      </c>
      <c r="E134" s="2">
        <v>14</v>
      </c>
      <c r="F134" s="2">
        <f t="shared" si="14"/>
        <v>5423</v>
      </c>
      <c r="G134">
        <f t="shared" si="11"/>
        <v>232.42240215924426</v>
      </c>
      <c r="H134">
        <f t="shared" si="12"/>
        <v>477.97649034424853</v>
      </c>
      <c r="J134" s="2">
        <v>5</v>
      </c>
      <c r="K134" s="4" t="s">
        <v>85</v>
      </c>
      <c r="L134" s="4"/>
      <c r="M134">
        <v>986</v>
      </c>
      <c r="N134">
        <v>65</v>
      </c>
    </row>
    <row r="135" spans="1:14" x14ac:dyDescent="0.2">
      <c r="A135" s="1">
        <v>44010</v>
      </c>
      <c r="B135" s="3">
        <f t="shared" si="15"/>
        <v>133</v>
      </c>
      <c r="C135" s="2">
        <v>415</v>
      </c>
      <c r="D135" s="2">
        <f t="shared" si="13"/>
        <v>66331</v>
      </c>
      <c r="E135" s="2">
        <v>23</v>
      </c>
      <c r="F135" s="2">
        <f t="shared" si="14"/>
        <v>5446</v>
      </c>
      <c r="G135">
        <f t="shared" si="11"/>
        <v>1348.2882653061224</v>
      </c>
      <c r="H135">
        <f t="shared" si="12"/>
        <v>234.39290586630287</v>
      </c>
      <c r="J135" s="2">
        <v>8</v>
      </c>
      <c r="K135" s="4" t="s">
        <v>86</v>
      </c>
      <c r="L135" s="4"/>
      <c r="M135">
        <v>986</v>
      </c>
      <c r="N135">
        <v>81</v>
      </c>
    </row>
    <row r="136" spans="1:14" x14ac:dyDescent="0.2">
      <c r="A136" s="1">
        <v>44011</v>
      </c>
      <c r="B136" s="3">
        <f t="shared" si="15"/>
        <v>134</v>
      </c>
      <c r="C136" s="2">
        <v>727</v>
      </c>
      <c r="D136" s="2">
        <f t="shared" si="13"/>
        <v>67058</v>
      </c>
      <c r="E136" s="2">
        <v>16</v>
      </c>
      <c r="F136" s="2">
        <f t="shared" si="14"/>
        <v>5462</v>
      </c>
      <c r="G136">
        <f t="shared" si="11"/>
        <v>909.16455696202536</v>
      </c>
      <c r="H136">
        <f t="shared" si="12"/>
        <v>1319.5050000000001</v>
      </c>
      <c r="J136" s="2">
        <v>4</v>
      </c>
      <c r="K136" s="4" t="s">
        <v>87</v>
      </c>
      <c r="L136" s="4"/>
      <c r="M136">
        <v>895</v>
      </c>
      <c r="N136">
        <v>69</v>
      </c>
    </row>
    <row r="137" spans="1:14" x14ac:dyDescent="0.2">
      <c r="A137" s="1">
        <v>44012</v>
      </c>
      <c r="B137" s="3">
        <f t="shared" si="15"/>
        <v>135</v>
      </c>
      <c r="C137" s="2">
        <v>804</v>
      </c>
      <c r="D137" s="2">
        <f t="shared" si="13"/>
        <v>67862</v>
      </c>
      <c r="E137" s="2">
        <v>20</v>
      </c>
      <c r="F137" s="2">
        <f t="shared" si="14"/>
        <v>5482</v>
      </c>
      <c r="G137">
        <f t="shared" ref="G137:G200" si="16">C138^2/(C137-E137)</f>
        <v>596.75510204081638</v>
      </c>
      <c r="H137">
        <f t="shared" si="12"/>
        <v>911.88135593220341</v>
      </c>
      <c r="J137" s="2">
        <v>5</v>
      </c>
      <c r="K137" s="4" t="s">
        <v>88</v>
      </c>
      <c r="L137" s="4"/>
      <c r="M137">
        <v>879</v>
      </c>
      <c r="N137">
        <v>73</v>
      </c>
    </row>
    <row r="138" spans="1:14" x14ac:dyDescent="0.2">
      <c r="A138" s="1">
        <v>44013</v>
      </c>
      <c r="B138" s="3">
        <f t="shared" si="15"/>
        <v>136</v>
      </c>
      <c r="C138" s="2">
        <v>684</v>
      </c>
      <c r="D138" s="2">
        <f t="shared" si="13"/>
        <v>68546</v>
      </c>
      <c r="E138" s="2">
        <v>15</v>
      </c>
      <c r="F138" s="2">
        <f t="shared" si="14"/>
        <v>5497</v>
      </c>
      <c r="G138">
        <f t="shared" si="16"/>
        <v>705.48430493273543</v>
      </c>
      <c r="H138">
        <f t="shared" ref="H138:H201" si="17">(C138*ABS(C138-1))/(1+C137-E138)</f>
        <v>591.35696202531642</v>
      </c>
      <c r="J138" s="2">
        <v>6</v>
      </c>
      <c r="K138" s="4" t="s">
        <v>89</v>
      </c>
      <c r="L138" s="4"/>
      <c r="M138">
        <v>858</v>
      </c>
      <c r="N138">
        <v>71</v>
      </c>
    </row>
    <row r="139" spans="1:14" x14ac:dyDescent="0.2">
      <c r="A139" s="1">
        <v>44014</v>
      </c>
      <c r="B139" s="3">
        <f t="shared" si="15"/>
        <v>137</v>
      </c>
      <c r="C139" s="2">
        <v>687</v>
      </c>
      <c r="D139" s="2">
        <f t="shared" si="13"/>
        <v>69233</v>
      </c>
      <c r="E139" s="2">
        <v>15</v>
      </c>
      <c r="F139" s="2">
        <f t="shared" si="14"/>
        <v>5512</v>
      </c>
      <c r="G139">
        <f t="shared" si="16"/>
        <v>716.72023809523807</v>
      </c>
      <c r="H139">
        <f t="shared" si="17"/>
        <v>703.40597014925368</v>
      </c>
      <c r="J139" s="2">
        <v>10</v>
      </c>
      <c r="K139" s="4" t="s">
        <v>90</v>
      </c>
      <c r="L139" s="4"/>
      <c r="M139">
        <v>770</v>
      </c>
      <c r="N139">
        <v>60</v>
      </c>
    </row>
    <row r="140" spans="1:14" x14ac:dyDescent="0.2">
      <c r="A140" s="1">
        <v>44015</v>
      </c>
      <c r="B140" s="3">
        <f t="shared" si="15"/>
        <v>138</v>
      </c>
      <c r="C140" s="2">
        <v>694</v>
      </c>
      <c r="D140" s="2">
        <f t="shared" si="13"/>
        <v>69927</v>
      </c>
      <c r="E140" s="2">
        <v>8</v>
      </c>
      <c r="F140" s="2">
        <f t="shared" si="14"/>
        <v>5520</v>
      </c>
      <c r="G140">
        <f t="shared" si="16"/>
        <v>193.14285714285714</v>
      </c>
      <c r="H140">
        <f t="shared" si="17"/>
        <v>707.26764705882351</v>
      </c>
      <c r="J140" s="2">
        <v>3</v>
      </c>
      <c r="K140" s="4" t="s">
        <v>91</v>
      </c>
      <c r="L140" s="4"/>
      <c r="M140">
        <v>760</v>
      </c>
      <c r="N140">
        <v>51</v>
      </c>
    </row>
    <row r="141" spans="1:14" x14ac:dyDescent="0.2">
      <c r="A141" s="1">
        <v>44016</v>
      </c>
      <c r="B141" s="3">
        <f t="shared" si="15"/>
        <v>139</v>
      </c>
      <c r="C141" s="2">
        <v>364</v>
      </c>
      <c r="D141" s="2">
        <f t="shared" ref="D141:D204" si="18">C141+D140</f>
        <v>70291</v>
      </c>
      <c r="E141" s="2">
        <v>15</v>
      </c>
      <c r="F141" s="2">
        <f t="shared" si="14"/>
        <v>5535</v>
      </c>
      <c r="G141">
        <f t="shared" si="16"/>
        <v>284.31232091690543</v>
      </c>
      <c r="H141">
        <f t="shared" si="17"/>
        <v>194.31176470588235</v>
      </c>
      <c r="J141" s="2">
        <v>1</v>
      </c>
      <c r="K141" s="4" t="s">
        <v>90</v>
      </c>
      <c r="L141" s="4"/>
      <c r="M141">
        <v>760</v>
      </c>
      <c r="N141">
        <v>35</v>
      </c>
    </row>
    <row r="142" spans="1:14" x14ac:dyDescent="0.2">
      <c r="A142" s="1">
        <v>44017</v>
      </c>
      <c r="B142" s="3">
        <f t="shared" si="15"/>
        <v>140</v>
      </c>
      <c r="C142" s="2">
        <v>315</v>
      </c>
      <c r="D142" s="2">
        <f t="shared" si="18"/>
        <v>70606</v>
      </c>
      <c r="E142" s="2">
        <v>9</v>
      </c>
      <c r="F142" s="2">
        <f t="shared" si="14"/>
        <v>5544</v>
      </c>
      <c r="G142">
        <f t="shared" si="16"/>
        <v>205.88562091503269</v>
      </c>
      <c r="H142">
        <f t="shared" si="17"/>
        <v>277.83707865168537</v>
      </c>
      <c r="J142" s="2">
        <v>5</v>
      </c>
      <c r="K142" s="4" t="s">
        <v>92</v>
      </c>
      <c r="L142" s="4"/>
      <c r="M142">
        <v>760</v>
      </c>
      <c r="N142">
        <v>40</v>
      </c>
    </row>
    <row r="143" spans="1:14" x14ac:dyDescent="0.2">
      <c r="A143" s="1">
        <v>44018</v>
      </c>
      <c r="B143" s="3">
        <f t="shared" si="15"/>
        <v>141</v>
      </c>
      <c r="C143" s="2">
        <v>251</v>
      </c>
      <c r="D143" s="2">
        <f t="shared" si="18"/>
        <v>70857</v>
      </c>
      <c r="E143" s="2">
        <v>15</v>
      </c>
      <c r="F143" s="2">
        <f t="shared" si="14"/>
        <v>5559</v>
      </c>
      <c r="G143">
        <f t="shared" si="16"/>
        <v>327.47457627118644</v>
      </c>
      <c r="H143">
        <f t="shared" si="17"/>
        <v>208.4717607973422</v>
      </c>
      <c r="J143" s="2">
        <v>2</v>
      </c>
      <c r="K143" s="4" t="s">
        <v>93</v>
      </c>
      <c r="L143" s="4"/>
      <c r="M143">
        <v>663</v>
      </c>
      <c r="N143">
        <v>59</v>
      </c>
    </row>
    <row r="144" spans="1:14" x14ac:dyDescent="0.2">
      <c r="A144" s="1">
        <v>44019</v>
      </c>
      <c r="B144" s="3">
        <f t="shared" si="15"/>
        <v>142</v>
      </c>
      <c r="C144" s="2">
        <v>278</v>
      </c>
      <c r="D144" s="2">
        <f t="shared" si="18"/>
        <v>71135</v>
      </c>
      <c r="E144" s="2">
        <v>12</v>
      </c>
      <c r="F144" s="2">
        <f t="shared" si="14"/>
        <v>5571</v>
      </c>
      <c r="G144">
        <f t="shared" si="16"/>
        <v>1068.0037593984962</v>
      </c>
      <c r="H144">
        <f t="shared" si="17"/>
        <v>320.85833333333335</v>
      </c>
      <c r="J144" s="2">
        <v>2</v>
      </c>
      <c r="K144" s="4" t="s">
        <v>94</v>
      </c>
      <c r="L144" s="4"/>
      <c r="M144">
        <v>654</v>
      </c>
      <c r="N144">
        <v>52</v>
      </c>
    </row>
    <row r="145" spans="1:14" x14ac:dyDescent="0.2">
      <c r="A145" s="1">
        <v>44020</v>
      </c>
      <c r="B145" s="3">
        <f t="shared" si="15"/>
        <v>143</v>
      </c>
      <c r="C145" s="2">
        <v>533</v>
      </c>
      <c r="D145" s="2">
        <f t="shared" si="18"/>
        <v>71668</v>
      </c>
      <c r="E145" s="2">
        <v>11</v>
      </c>
      <c r="F145" s="2">
        <f t="shared" si="14"/>
        <v>5582</v>
      </c>
      <c r="G145">
        <f t="shared" si="16"/>
        <v>213.7088122605364</v>
      </c>
      <c r="H145">
        <f t="shared" si="17"/>
        <v>1058.044776119403</v>
      </c>
      <c r="J145" s="2">
        <v>1</v>
      </c>
      <c r="K145" s="4" t="s">
        <v>95</v>
      </c>
      <c r="L145" s="4"/>
      <c r="M145">
        <v>626</v>
      </c>
      <c r="N145">
        <v>31</v>
      </c>
    </row>
    <row r="146" spans="1:14" x14ac:dyDescent="0.2">
      <c r="A146" s="1">
        <v>44021</v>
      </c>
      <c r="B146" s="3">
        <f t="shared" si="15"/>
        <v>144</v>
      </c>
      <c r="C146" s="2">
        <v>334</v>
      </c>
      <c r="D146" s="2">
        <f t="shared" si="18"/>
        <v>72002</v>
      </c>
      <c r="E146" s="2">
        <v>15</v>
      </c>
      <c r="F146" s="2">
        <f t="shared" si="14"/>
        <v>5597</v>
      </c>
      <c r="G146">
        <f t="shared" si="16"/>
        <v>426.83699059561127</v>
      </c>
      <c r="H146">
        <f t="shared" si="17"/>
        <v>214.30057803468208</v>
      </c>
      <c r="J146" s="2">
        <v>2</v>
      </c>
      <c r="K146" s="4" t="s">
        <v>96</v>
      </c>
      <c r="L146" s="4"/>
      <c r="M146">
        <v>562</v>
      </c>
      <c r="N146">
        <v>46</v>
      </c>
    </row>
    <row r="147" spans="1:14" x14ac:dyDescent="0.2">
      <c r="A147" s="1">
        <v>44022</v>
      </c>
      <c r="B147" s="3">
        <f t="shared" si="15"/>
        <v>145</v>
      </c>
      <c r="C147" s="2">
        <v>369</v>
      </c>
      <c r="D147" s="2">
        <f t="shared" si="18"/>
        <v>72371</v>
      </c>
      <c r="E147" s="2">
        <v>14</v>
      </c>
      <c r="F147" s="2">
        <f t="shared" si="14"/>
        <v>5611</v>
      </c>
      <c r="G147">
        <f t="shared" si="16"/>
        <v>267.2225352112676</v>
      </c>
      <c r="H147">
        <f t="shared" si="17"/>
        <v>423.02803738317755</v>
      </c>
      <c r="J147" s="2">
        <v>2</v>
      </c>
      <c r="K147" s="4" t="s">
        <v>97</v>
      </c>
      <c r="L147" s="4"/>
      <c r="M147">
        <v>527</v>
      </c>
      <c r="N147">
        <v>44</v>
      </c>
    </row>
    <row r="148" spans="1:14" x14ac:dyDescent="0.2">
      <c r="A148" s="1">
        <v>44023</v>
      </c>
      <c r="B148" s="3">
        <f t="shared" si="15"/>
        <v>146</v>
      </c>
      <c r="C148" s="2">
        <v>308</v>
      </c>
      <c r="D148" s="2">
        <f t="shared" si="18"/>
        <v>72679</v>
      </c>
      <c r="E148" s="2">
        <v>10</v>
      </c>
      <c r="F148" s="2">
        <f t="shared" si="14"/>
        <v>5621</v>
      </c>
      <c r="G148">
        <f t="shared" si="16"/>
        <v>37.70469798657718</v>
      </c>
      <c r="H148">
        <f t="shared" si="17"/>
        <v>262.65555555555557</v>
      </c>
      <c r="J148" s="2">
        <v>2</v>
      </c>
      <c r="K148" s="4" t="s">
        <v>98</v>
      </c>
      <c r="L148" s="4"/>
      <c r="M148">
        <v>519</v>
      </c>
      <c r="N148">
        <v>22</v>
      </c>
    </row>
    <row r="149" spans="1:14" x14ac:dyDescent="0.2">
      <c r="A149" s="1">
        <v>44024</v>
      </c>
      <c r="B149" s="3">
        <f t="shared" si="15"/>
        <v>147</v>
      </c>
      <c r="C149" s="2">
        <v>106</v>
      </c>
      <c r="D149" s="2">
        <f t="shared" si="18"/>
        <v>72785</v>
      </c>
      <c r="E149" s="2">
        <v>8</v>
      </c>
      <c r="F149" s="2">
        <f t="shared" si="14"/>
        <v>5629</v>
      </c>
      <c r="G149">
        <f t="shared" si="16"/>
        <v>294.89795918367349</v>
      </c>
      <c r="H149">
        <f t="shared" si="17"/>
        <v>36.97674418604651</v>
      </c>
      <c r="J149" s="2">
        <v>3</v>
      </c>
      <c r="K149" s="4" t="s">
        <v>97</v>
      </c>
      <c r="L149" s="4"/>
      <c r="M149">
        <v>516</v>
      </c>
      <c r="N149">
        <v>20</v>
      </c>
    </row>
    <row r="150" spans="1:14" x14ac:dyDescent="0.2">
      <c r="A150" s="1">
        <v>44025</v>
      </c>
      <c r="B150" s="3">
        <f t="shared" si="15"/>
        <v>148</v>
      </c>
      <c r="C150" s="2">
        <v>170</v>
      </c>
      <c r="D150" s="2">
        <f t="shared" si="18"/>
        <v>72955</v>
      </c>
      <c r="E150" s="2">
        <v>12</v>
      </c>
      <c r="F150" s="2">
        <f t="shared" si="14"/>
        <v>5641</v>
      </c>
      <c r="G150">
        <f t="shared" si="16"/>
        <v>616.10126582278485</v>
      </c>
      <c r="H150">
        <f t="shared" si="17"/>
        <v>302.42105263157896</v>
      </c>
      <c r="J150" s="2">
        <v>3</v>
      </c>
      <c r="K150" s="4" t="s">
        <v>99</v>
      </c>
      <c r="L150" s="4"/>
      <c r="M150">
        <v>477</v>
      </c>
      <c r="N150">
        <v>27</v>
      </c>
    </row>
    <row r="151" spans="1:14" x14ac:dyDescent="0.2">
      <c r="A151" s="1">
        <v>44026</v>
      </c>
      <c r="B151" s="3">
        <f t="shared" si="15"/>
        <v>149</v>
      </c>
      <c r="C151" s="2">
        <v>312</v>
      </c>
      <c r="D151" s="2">
        <f t="shared" si="18"/>
        <v>73267</v>
      </c>
      <c r="E151" s="2">
        <v>8</v>
      </c>
      <c r="F151" s="2">
        <f t="shared" si="14"/>
        <v>5649</v>
      </c>
      <c r="G151">
        <f t="shared" si="16"/>
        <v>270.95065789473682</v>
      </c>
      <c r="H151">
        <f t="shared" si="17"/>
        <v>595.28834355828224</v>
      </c>
      <c r="J151" s="2">
        <v>2</v>
      </c>
      <c r="K151" s="4" t="s">
        <v>100</v>
      </c>
      <c r="L151" s="4"/>
      <c r="M151">
        <v>466</v>
      </c>
      <c r="N151">
        <v>30</v>
      </c>
    </row>
    <row r="152" spans="1:14" x14ac:dyDescent="0.2">
      <c r="A152" s="1">
        <v>44027</v>
      </c>
      <c r="B152" s="3">
        <f t="shared" si="15"/>
        <v>150</v>
      </c>
      <c r="C152" s="2">
        <v>287</v>
      </c>
      <c r="D152" s="2">
        <f t="shared" si="18"/>
        <v>73554</v>
      </c>
      <c r="E152" s="2">
        <v>6</v>
      </c>
      <c r="F152" s="2">
        <f t="shared" si="14"/>
        <v>5655</v>
      </c>
      <c r="G152">
        <f t="shared" si="16"/>
        <v>255.60142348754448</v>
      </c>
      <c r="H152">
        <f t="shared" si="17"/>
        <v>267.36807817589579</v>
      </c>
      <c r="J152" s="2">
        <v>0</v>
      </c>
      <c r="K152" s="4" t="s">
        <v>101</v>
      </c>
      <c r="L152" s="4"/>
      <c r="M152">
        <v>437</v>
      </c>
      <c r="N152">
        <v>30</v>
      </c>
    </row>
    <row r="153" spans="1:14" x14ac:dyDescent="0.2">
      <c r="A153" s="1">
        <v>44028</v>
      </c>
      <c r="B153" s="3">
        <f t="shared" si="15"/>
        <v>151</v>
      </c>
      <c r="C153" s="2">
        <v>268</v>
      </c>
      <c r="D153" s="2">
        <f t="shared" si="18"/>
        <v>73822</v>
      </c>
      <c r="E153" s="2">
        <v>6</v>
      </c>
      <c r="F153" s="2">
        <f t="shared" si="14"/>
        <v>5661</v>
      </c>
      <c r="G153">
        <f t="shared" si="16"/>
        <v>307.84732824427482</v>
      </c>
      <c r="H153">
        <f t="shared" si="17"/>
        <v>253.74468085106383</v>
      </c>
      <c r="J153" s="2">
        <v>4</v>
      </c>
      <c r="K153" s="4" t="s">
        <v>102</v>
      </c>
      <c r="L153" s="4"/>
      <c r="M153">
        <v>366</v>
      </c>
      <c r="N153">
        <v>31</v>
      </c>
    </row>
    <row r="154" spans="1:14" x14ac:dyDescent="0.2">
      <c r="A154" s="1">
        <v>44029</v>
      </c>
      <c r="B154" s="3">
        <f t="shared" si="15"/>
        <v>152</v>
      </c>
      <c r="C154" s="2">
        <v>284</v>
      </c>
      <c r="D154" s="2">
        <f t="shared" si="18"/>
        <v>74106</v>
      </c>
      <c r="E154" s="2">
        <v>7</v>
      </c>
      <c r="F154" s="2">
        <f t="shared" si="14"/>
        <v>5668</v>
      </c>
      <c r="G154">
        <f t="shared" si="16"/>
        <v>131.70036101083033</v>
      </c>
      <c r="H154">
        <f t="shared" si="17"/>
        <v>306.76335877862596</v>
      </c>
      <c r="J154" s="2">
        <v>3</v>
      </c>
      <c r="K154" s="4" t="s">
        <v>103</v>
      </c>
      <c r="L154" s="4"/>
      <c r="M154">
        <v>340</v>
      </c>
      <c r="N154">
        <v>21</v>
      </c>
    </row>
    <row r="155" spans="1:14" x14ac:dyDescent="0.2">
      <c r="A155" s="1">
        <v>44030</v>
      </c>
      <c r="B155" s="3">
        <f t="shared" si="15"/>
        <v>153</v>
      </c>
      <c r="C155" s="2">
        <v>191</v>
      </c>
      <c r="D155" s="2">
        <f t="shared" si="18"/>
        <v>74297</v>
      </c>
      <c r="E155" s="2">
        <v>11</v>
      </c>
      <c r="F155" s="2">
        <f t="shared" ref="F155:F218" si="19">E155+F154</f>
        <v>5679</v>
      </c>
      <c r="G155">
        <f t="shared" si="16"/>
        <v>67.222222222222229</v>
      </c>
      <c r="H155">
        <f t="shared" si="17"/>
        <v>132.44525547445255</v>
      </c>
      <c r="J155" s="2">
        <v>0</v>
      </c>
      <c r="K155" s="4" t="s">
        <v>103</v>
      </c>
      <c r="L155" s="4"/>
      <c r="M155">
        <v>346</v>
      </c>
      <c r="N155">
        <v>22</v>
      </c>
    </row>
    <row r="156" spans="1:14" x14ac:dyDescent="0.2">
      <c r="A156" s="1">
        <v>44031</v>
      </c>
      <c r="B156" s="3">
        <f t="shared" si="15"/>
        <v>154</v>
      </c>
      <c r="C156" s="2">
        <v>110</v>
      </c>
      <c r="D156" s="2">
        <f t="shared" si="18"/>
        <v>74407</v>
      </c>
      <c r="E156" s="2">
        <v>7</v>
      </c>
      <c r="F156" s="2">
        <f t="shared" si="19"/>
        <v>5686</v>
      </c>
      <c r="G156">
        <f t="shared" si="16"/>
        <v>166.61165048543688</v>
      </c>
      <c r="H156">
        <f t="shared" si="17"/>
        <v>64.810810810810807</v>
      </c>
      <c r="J156" s="2">
        <v>2</v>
      </c>
      <c r="K156" s="4" t="s">
        <v>104</v>
      </c>
      <c r="L156" s="4"/>
      <c r="M156">
        <v>347</v>
      </c>
      <c r="N156">
        <v>26</v>
      </c>
    </row>
    <row r="157" spans="1:14" x14ac:dyDescent="0.2">
      <c r="A157" s="1">
        <v>44032</v>
      </c>
      <c r="B157" s="3">
        <f t="shared" si="15"/>
        <v>155</v>
      </c>
      <c r="C157" s="2">
        <v>131</v>
      </c>
      <c r="D157" s="2">
        <f t="shared" si="18"/>
        <v>74538</v>
      </c>
      <c r="E157" s="2">
        <v>6</v>
      </c>
      <c r="F157" s="2">
        <f t="shared" si="19"/>
        <v>5692</v>
      </c>
      <c r="G157">
        <f t="shared" si="16"/>
        <v>408.608</v>
      </c>
      <c r="H157">
        <f t="shared" si="17"/>
        <v>162.1904761904762</v>
      </c>
      <c r="J157" s="2">
        <v>3</v>
      </c>
      <c r="K157" s="4" t="s">
        <v>105</v>
      </c>
      <c r="L157" s="4"/>
      <c r="M157">
        <v>321</v>
      </c>
      <c r="N157">
        <v>28</v>
      </c>
    </row>
    <row r="158" spans="1:14" x14ac:dyDescent="0.2">
      <c r="A158" s="1">
        <v>44033</v>
      </c>
      <c r="B158" s="3">
        <f t="shared" si="15"/>
        <v>156</v>
      </c>
      <c r="C158" s="2">
        <v>226</v>
      </c>
      <c r="D158" s="2">
        <f t="shared" si="18"/>
        <v>74764</v>
      </c>
      <c r="E158" s="2">
        <v>7</v>
      </c>
      <c r="F158" s="2">
        <f t="shared" si="19"/>
        <v>5699</v>
      </c>
      <c r="G158">
        <f t="shared" si="16"/>
        <v>402.78082191780823</v>
      </c>
      <c r="H158">
        <f t="shared" si="17"/>
        <v>406.8</v>
      </c>
      <c r="J158" s="2">
        <v>5</v>
      </c>
      <c r="K158" s="4" t="s">
        <v>106</v>
      </c>
      <c r="L158" s="4"/>
      <c r="M158">
        <v>331</v>
      </c>
      <c r="N158">
        <v>37</v>
      </c>
    </row>
    <row r="159" spans="1:14" x14ac:dyDescent="0.2">
      <c r="A159" s="1">
        <v>44034</v>
      </c>
      <c r="B159" s="3">
        <f t="shared" si="15"/>
        <v>157</v>
      </c>
      <c r="C159" s="2">
        <v>297</v>
      </c>
      <c r="D159" s="2">
        <f t="shared" si="18"/>
        <v>75061</v>
      </c>
      <c r="E159" s="2">
        <v>6</v>
      </c>
      <c r="F159" s="2">
        <f t="shared" si="19"/>
        <v>5705</v>
      </c>
      <c r="G159">
        <f t="shared" si="16"/>
        <v>166.32302405498282</v>
      </c>
      <c r="H159">
        <f t="shared" si="17"/>
        <v>397.79185520361989</v>
      </c>
      <c r="J159" s="2">
        <v>1</v>
      </c>
      <c r="K159" s="4" t="s">
        <v>106</v>
      </c>
      <c r="L159" s="4"/>
      <c r="M159">
        <v>312</v>
      </c>
      <c r="N159">
        <v>33</v>
      </c>
    </row>
    <row r="160" spans="1:14" x14ac:dyDescent="0.2">
      <c r="A160" s="1">
        <v>44035</v>
      </c>
      <c r="B160" s="3">
        <f t="shared" si="15"/>
        <v>158</v>
      </c>
      <c r="C160" s="2">
        <v>220</v>
      </c>
      <c r="D160" s="2">
        <f t="shared" si="18"/>
        <v>75281</v>
      </c>
      <c r="E160" s="2">
        <v>5</v>
      </c>
      <c r="F160" s="2">
        <f t="shared" si="19"/>
        <v>5710</v>
      </c>
      <c r="G160">
        <f t="shared" si="16"/>
        <v>319.27441860465115</v>
      </c>
      <c r="H160">
        <f t="shared" si="17"/>
        <v>164.43686006825939</v>
      </c>
      <c r="J160" s="2">
        <v>1</v>
      </c>
      <c r="K160" s="4" t="s">
        <v>106</v>
      </c>
      <c r="L160" s="4"/>
      <c r="M160">
        <v>321</v>
      </c>
      <c r="N160">
        <v>31</v>
      </c>
    </row>
    <row r="161" spans="1:14" x14ac:dyDescent="0.2">
      <c r="A161" s="1">
        <v>44036</v>
      </c>
      <c r="B161" s="3">
        <f t="shared" si="15"/>
        <v>159</v>
      </c>
      <c r="C161" s="2">
        <v>262</v>
      </c>
      <c r="D161" s="2">
        <f t="shared" si="18"/>
        <v>75543</v>
      </c>
      <c r="E161" s="2">
        <v>3</v>
      </c>
      <c r="F161" s="2">
        <f t="shared" si="19"/>
        <v>5713</v>
      </c>
      <c r="G161">
        <f t="shared" si="16"/>
        <v>73.528957528957534</v>
      </c>
      <c r="H161">
        <f t="shared" si="17"/>
        <v>313.67889908256882</v>
      </c>
      <c r="J161" s="2">
        <v>1</v>
      </c>
      <c r="K161" s="4" t="s">
        <v>107</v>
      </c>
      <c r="L161" s="4"/>
      <c r="M161">
        <v>308</v>
      </c>
      <c r="N161">
        <v>29</v>
      </c>
    </row>
    <row r="162" spans="1:14" x14ac:dyDescent="0.2">
      <c r="A162" s="1">
        <v>44037</v>
      </c>
      <c r="B162" s="3">
        <f t="shared" si="15"/>
        <v>160</v>
      </c>
      <c r="C162" s="2">
        <v>138</v>
      </c>
      <c r="D162" s="2">
        <f t="shared" si="18"/>
        <v>75681</v>
      </c>
      <c r="E162" s="2">
        <v>1</v>
      </c>
      <c r="F162" s="2">
        <f t="shared" si="19"/>
        <v>5714</v>
      </c>
      <c r="G162">
        <f t="shared" si="16"/>
        <v>12.875912408759124</v>
      </c>
      <c r="H162">
        <f t="shared" si="17"/>
        <v>72.160305343511453</v>
      </c>
      <c r="J162" s="2">
        <v>0</v>
      </c>
      <c r="K162" s="4" t="s">
        <v>108</v>
      </c>
      <c r="L162" s="4"/>
      <c r="M162">
        <v>308</v>
      </c>
      <c r="N162">
        <v>24</v>
      </c>
    </row>
    <row r="163" spans="1:14" x14ac:dyDescent="0.2">
      <c r="A163" s="1">
        <v>44038</v>
      </c>
      <c r="B163" s="3">
        <f t="shared" si="15"/>
        <v>161</v>
      </c>
      <c r="C163" s="2">
        <v>42</v>
      </c>
      <c r="D163" s="2">
        <f t="shared" si="18"/>
        <v>75723</v>
      </c>
      <c r="E163" s="2">
        <v>2</v>
      </c>
      <c r="F163" s="2">
        <f t="shared" si="19"/>
        <v>5716</v>
      </c>
      <c r="G163">
        <f t="shared" si="16"/>
        <v>126.02500000000001</v>
      </c>
      <c r="H163">
        <f t="shared" si="17"/>
        <v>12.569343065693431</v>
      </c>
      <c r="J163" s="2">
        <v>1</v>
      </c>
      <c r="K163" s="4" t="s">
        <v>109</v>
      </c>
      <c r="L163" s="4"/>
      <c r="M163">
        <v>308</v>
      </c>
      <c r="N163">
        <v>28</v>
      </c>
    </row>
    <row r="164" spans="1:14" x14ac:dyDescent="0.2">
      <c r="A164" s="1">
        <v>44039</v>
      </c>
      <c r="B164" s="3">
        <f t="shared" si="15"/>
        <v>162</v>
      </c>
      <c r="C164" s="2">
        <v>71</v>
      </c>
      <c r="D164" s="2">
        <f t="shared" si="18"/>
        <v>75794</v>
      </c>
      <c r="E164" s="2">
        <v>6</v>
      </c>
      <c r="F164" s="2">
        <f t="shared" si="19"/>
        <v>5722</v>
      </c>
      <c r="G164">
        <f t="shared" si="16"/>
        <v>1232.1384615384616</v>
      </c>
      <c r="H164">
        <f t="shared" si="17"/>
        <v>134.32432432432432</v>
      </c>
      <c r="J164" s="2">
        <v>1</v>
      </c>
      <c r="K164" s="4" t="s">
        <v>105</v>
      </c>
      <c r="L164" s="4"/>
      <c r="M164">
        <v>279</v>
      </c>
      <c r="N164">
        <v>25</v>
      </c>
    </row>
    <row r="165" spans="1:14" x14ac:dyDescent="0.2">
      <c r="A165" s="1">
        <v>44040</v>
      </c>
      <c r="B165" s="3">
        <f t="shared" si="15"/>
        <v>163</v>
      </c>
      <c r="C165" s="2">
        <v>283</v>
      </c>
      <c r="D165" s="2">
        <f t="shared" si="18"/>
        <v>76077</v>
      </c>
      <c r="E165" s="2">
        <v>4</v>
      </c>
      <c r="F165" s="2">
        <f t="shared" si="19"/>
        <v>5726</v>
      </c>
      <c r="G165">
        <f t="shared" si="16"/>
        <v>324.73476702508958</v>
      </c>
      <c r="H165">
        <f t="shared" si="17"/>
        <v>1173.6176470588234</v>
      </c>
      <c r="J165" s="2">
        <v>0</v>
      </c>
      <c r="K165" s="4" t="s">
        <v>110</v>
      </c>
      <c r="L165" s="4"/>
      <c r="M165">
        <v>277</v>
      </c>
      <c r="N165">
        <v>26</v>
      </c>
    </row>
    <row r="166" spans="1:14" x14ac:dyDescent="0.2">
      <c r="A166" s="1">
        <v>44041</v>
      </c>
      <c r="B166" s="3">
        <f t="shared" si="15"/>
        <v>164</v>
      </c>
      <c r="C166" s="2">
        <v>301</v>
      </c>
      <c r="D166" s="2">
        <f t="shared" si="18"/>
        <v>76378</v>
      </c>
      <c r="E166" s="2">
        <v>1</v>
      </c>
      <c r="F166" s="2">
        <f t="shared" si="19"/>
        <v>5727</v>
      </c>
      <c r="G166">
        <f t="shared" si="16"/>
        <v>304.01333333333332</v>
      </c>
      <c r="H166">
        <f t="shared" si="17"/>
        <v>319.08127208480568</v>
      </c>
      <c r="J166" s="2">
        <v>2</v>
      </c>
      <c r="K166" s="4" t="s">
        <v>111</v>
      </c>
      <c r="L166" s="4"/>
      <c r="M166">
        <v>271</v>
      </c>
      <c r="N166">
        <v>26</v>
      </c>
    </row>
    <row r="167" spans="1:14" x14ac:dyDescent="0.2">
      <c r="A167" s="1">
        <v>44042</v>
      </c>
      <c r="B167" s="3">
        <f t="shared" si="15"/>
        <v>165</v>
      </c>
      <c r="C167" s="2">
        <v>302</v>
      </c>
      <c r="D167" s="2">
        <f t="shared" si="18"/>
        <v>76680</v>
      </c>
      <c r="E167" s="2">
        <v>0</v>
      </c>
      <c r="F167" s="2">
        <f t="shared" si="19"/>
        <v>5727</v>
      </c>
      <c r="G167">
        <f t="shared" si="16"/>
        <v>220.41059602649005</v>
      </c>
      <c r="H167">
        <f t="shared" si="17"/>
        <v>301</v>
      </c>
      <c r="J167" s="2">
        <v>0</v>
      </c>
      <c r="K167" s="4" t="s">
        <v>112</v>
      </c>
      <c r="L167" s="4"/>
      <c r="M167">
        <v>254</v>
      </c>
      <c r="N167">
        <v>28</v>
      </c>
    </row>
    <row r="168" spans="1:14" x14ac:dyDescent="0.2">
      <c r="A168" s="1">
        <v>44043</v>
      </c>
      <c r="B168" s="3">
        <f t="shared" si="15"/>
        <v>166</v>
      </c>
      <c r="C168" s="2">
        <v>258</v>
      </c>
      <c r="D168" s="2">
        <f t="shared" si="18"/>
        <v>76938</v>
      </c>
      <c r="E168" s="2">
        <v>2</v>
      </c>
      <c r="F168" s="2">
        <f t="shared" si="19"/>
        <v>5729</v>
      </c>
      <c r="G168">
        <f t="shared" si="16"/>
        <v>358.62890625</v>
      </c>
      <c r="H168">
        <f t="shared" si="17"/>
        <v>220.28571428571428</v>
      </c>
      <c r="J168" s="2">
        <v>1</v>
      </c>
      <c r="K168" s="4" t="s">
        <v>113</v>
      </c>
      <c r="L168" s="4"/>
      <c r="M168">
        <v>254</v>
      </c>
      <c r="N168">
        <v>30</v>
      </c>
    </row>
    <row r="169" spans="1:14" x14ac:dyDescent="0.2">
      <c r="A169" s="1">
        <v>44044</v>
      </c>
      <c r="B169" s="3">
        <f t="shared" si="15"/>
        <v>167</v>
      </c>
      <c r="C169" s="2">
        <v>303</v>
      </c>
      <c r="D169" s="2">
        <f t="shared" si="18"/>
        <v>77241</v>
      </c>
      <c r="E169" s="2">
        <v>2</v>
      </c>
      <c r="F169" s="2">
        <f t="shared" si="19"/>
        <v>5731</v>
      </c>
      <c r="G169">
        <f t="shared" si="16"/>
        <v>4.7973421926910298</v>
      </c>
      <c r="H169">
        <f t="shared" si="17"/>
        <v>356.0544747081712</v>
      </c>
      <c r="J169" s="2">
        <v>3</v>
      </c>
      <c r="K169" s="4" t="s">
        <v>114</v>
      </c>
      <c r="L169" s="4"/>
      <c r="M169">
        <v>258</v>
      </c>
      <c r="N169">
        <v>16</v>
      </c>
    </row>
    <row r="170" spans="1:14" x14ac:dyDescent="0.2">
      <c r="A170" s="1">
        <v>44045</v>
      </c>
      <c r="B170" s="3">
        <f t="shared" si="15"/>
        <v>168</v>
      </c>
      <c r="C170" s="2">
        <v>38</v>
      </c>
      <c r="D170" s="2">
        <f t="shared" si="18"/>
        <v>77279</v>
      </c>
      <c r="E170" s="2">
        <v>3</v>
      </c>
      <c r="F170" s="2">
        <f t="shared" si="19"/>
        <v>5734</v>
      </c>
      <c r="G170">
        <f t="shared" si="16"/>
        <v>777.85714285714289</v>
      </c>
      <c r="H170">
        <f t="shared" si="17"/>
        <v>4.6710963455149503</v>
      </c>
      <c r="J170" s="2">
        <v>4</v>
      </c>
      <c r="K170" s="4" t="s">
        <v>115</v>
      </c>
      <c r="L170" s="4"/>
      <c r="M170">
        <v>263</v>
      </c>
      <c r="N170">
        <v>25</v>
      </c>
    </row>
    <row r="171" spans="1:14" x14ac:dyDescent="0.2">
      <c r="A171" s="1">
        <v>44046</v>
      </c>
      <c r="B171" s="3">
        <f t="shared" si="15"/>
        <v>169</v>
      </c>
      <c r="C171" s="2">
        <v>165</v>
      </c>
      <c r="D171" s="2">
        <f t="shared" si="18"/>
        <v>77444</v>
      </c>
      <c r="E171" s="2">
        <v>4</v>
      </c>
      <c r="F171" s="2">
        <f t="shared" si="19"/>
        <v>5738</v>
      </c>
      <c r="G171">
        <f t="shared" si="16"/>
        <v>688.7515527950311</v>
      </c>
      <c r="H171">
        <f t="shared" si="17"/>
        <v>773.14285714285711</v>
      </c>
      <c r="J171" s="2">
        <v>1</v>
      </c>
      <c r="K171" s="4" t="s">
        <v>114</v>
      </c>
      <c r="L171" s="4"/>
      <c r="M171">
        <v>249</v>
      </c>
      <c r="N171">
        <v>22</v>
      </c>
    </row>
    <row r="172" spans="1:14" x14ac:dyDescent="0.2">
      <c r="A172" s="1">
        <v>44047</v>
      </c>
      <c r="B172" s="3">
        <f t="shared" si="15"/>
        <v>170</v>
      </c>
      <c r="C172" s="2">
        <v>333</v>
      </c>
      <c r="D172" s="2">
        <f t="shared" si="18"/>
        <v>77777</v>
      </c>
      <c r="E172" s="2">
        <v>2</v>
      </c>
      <c r="F172" s="2">
        <f t="shared" si="19"/>
        <v>5740</v>
      </c>
      <c r="G172">
        <f t="shared" si="16"/>
        <v>545.69486404833833</v>
      </c>
      <c r="H172">
        <f t="shared" si="17"/>
        <v>674.1219512195122</v>
      </c>
      <c r="J172" s="2">
        <v>1</v>
      </c>
      <c r="K172" s="4" t="s">
        <v>112</v>
      </c>
      <c r="L172" s="4"/>
      <c r="M172">
        <v>243</v>
      </c>
      <c r="N172">
        <v>20</v>
      </c>
    </row>
    <row r="173" spans="1:14" x14ac:dyDescent="0.2">
      <c r="A173" s="1">
        <v>44048</v>
      </c>
      <c r="B173" s="3">
        <f t="shared" si="15"/>
        <v>171</v>
      </c>
      <c r="C173" s="2">
        <v>425</v>
      </c>
      <c r="D173" s="2">
        <f t="shared" si="18"/>
        <v>78202</v>
      </c>
      <c r="E173" s="2">
        <v>1</v>
      </c>
      <c r="F173" s="2">
        <f t="shared" si="19"/>
        <v>5741</v>
      </c>
      <c r="G173">
        <f t="shared" si="16"/>
        <v>336.99056603773585</v>
      </c>
      <c r="H173">
        <f t="shared" si="17"/>
        <v>541.14114114114113</v>
      </c>
      <c r="J173" s="2">
        <v>3</v>
      </c>
      <c r="K173" s="4" t="s">
        <v>113</v>
      </c>
      <c r="L173" s="4"/>
      <c r="M173">
        <v>224</v>
      </c>
      <c r="N173">
        <v>24</v>
      </c>
    </row>
    <row r="174" spans="1:14" x14ac:dyDescent="0.2">
      <c r="A174" s="1">
        <v>44049</v>
      </c>
      <c r="B174" s="3">
        <f t="shared" si="15"/>
        <v>172</v>
      </c>
      <c r="C174" s="2">
        <v>378</v>
      </c>
      <c r="D174" s="2">
        <f t="shared" si="18"/>
        <v>78580</v>
      </c>
      <c r="E174" s="2">
        <v>4</v>
      </c>
      <c r="F174" s="2">
        <f t="shared" si="19"/>
        <v>5745</v>
      </c>
      <c r="G174">
        <f t="shared" si="16"/>
        <v>386.096256684492</v>
      </c>
      <c r="H174">
        <f t="shared" si="17"/>
        <v>337.69194312796208</v>
      </c>
      <c r="J174" s="2">
        <v>2</v>
      </c>
      <c r="K174" s="4" t="s">
        <v>114</v>
      </c>
      <c r="L174" s="4"/>
      <c r="M174">
        <v>212</v>
      </c>
      <c r="N174">
        <v>23</v>
      </c>
    </row>
    <row r="175" spans="1:14" x14ac:dyDescent="0.2">
      <c r="A175" s="1">
        <v>44050</v>
      </c>
      <c r="B175" s="3">
        <f t="shared" si="15"/>
        <v>173</v>
      </c>
      <c r="C175" s="2">
        <v>380</v>
      </c>
      <c r="D175" s="2">
        <f t="shared" si="18"/>
        <v>78960</v>
      </c>
      <c r="E175" s="2">
        <v>2</v>
      </c>
      <c r="F175" s="2">
        <f t="shared" si="19"/>
        <v>5747</v>
      </c>
      <c r="G175">
        <f t="shared" si="16"/>
        <v>178.83597883597884</v>
      </c>
      <c r="H175">
        <f t="shared" si="17"/>
        <v>382.0159151193634</v>
      </c>
      <c r="J175" s="2">
        <v>2</v>
      </c>
      <c r="K175" s="4" t="s">
        <v>116</v>
      </c>
      <c r="L175" s="4"/>
      <c r="M175">
        <v>215</v>
      </c>
      <c r="N175">
        <v>31</v>
      </c>
    </row>
    <row r="176" spans="1:14" x14ac:dyDescent="0.2">
      <c r="A176" s="1">
        <v>44051</v>
      </c>
      <c r="B176" s="3">
        <f t="shared" si="15"/>
        <v>174</v>
      </c>
      <c r="C176" s="2">
        <v>260</v>
      </c>
      <c r="D176" s="2">
        <f t="shared" si="18"/>
        <v>79220</v>
      </c>
      <c r="E176" s="2">
        <v>1</v>
      </c>
      <c r="F176" s="2">
        <f t="shared" si="19"/>
        <v>5748</v>
      </c>
      <c r="G176">
        <f t="shared" si="16"/>
        <v>20.575289575289574</v>
      </c>
      <c r="H176">
        <f t="shared" si="17"/>
        <v>177.21052631578948</v>
      </c>
      <c r="J176" s="2">
        <v>5</v>
      </c>
      <c r="K176" s="4" t="s">
        <v>114</v>
      </c>
      <c r="L176" s="4"/>
      <c r="M176">
        <v>215</v>
      </c>
      <c r="N176">
        <v>18</v>
      </c>
    </row>
    <row r="177" spans="1:14" x14ac:dyDescent="0.2">
      <c r="A177" s="1">
        <v>44052</v>
      </c>
      <c r="B177" s="3">
        <f t="shared" si="15"/>
        <v>175</v>
      </c>
      <c r="C177" s="2">
        <v>73</v>
      </c>
      <c r="D177" s="2">
        <f t="shared" si="18"/>
        <v>79293</v>
      </c>
      <c r="E177" s="2">
        <v>4</v>
      </c>
      <c r="F177" s="2">
        <f t="shared" si="19"/>
        <v>5752</v>
      </c>
      <c r="G177">
        <f t="shared" si="16"/>
        <v>556.75362318840575</v>
      </c>
      <c r="H177">
        <f t="shared" si="17"/>
        <v>20.451361867704279</v>
      </c>
      <c r="J177" s="2">
        <v>2</v>
      </c>
      <c r="K177" s="4" t="s">
        <v>117</v>
      </c>
      <c r="L177" s="4"/>
      <c r="M177">
        <v>216</v>
      </c>
      <c r="N177">
        <v>24</v>
      </c>
    </row>
    <row r="178" spans="1:14" x14ac:dyDescent="0.2">
      <c r="A178" s="1">
        <v>44053</v>
      </c>
      <c r="B178" s="3">
        <f t="shared" si="15"/>
        <v>176</v>
      </c>
      <c r="C178" s="2">
        <v>196</v>
      </c>
      <c r="D178" s="2">
        <f t="shared" si="18"/>
        <v>79489</v>
      </c>
      <c r="E178" s="2">
        <v>2</v>
      </c>
      <c r="F178" s="2">
        <f t="shared" si="19"/>
        <v>5754</v>
      </c>
      <c r="G178">
        <f t="shared" si="16"/>
        <v>896.3350515463917</v>
      </c>
      <c r="H178">
        <f t="shared" si="17"/>
        <v>530.83333333333337</v>
      </c>
      <c r="J178" s="2">
        <v>1</v>
      </c>
      <c r="K178" s="4" t="s">
        <v>118</v>
      </c>
      <c r="L178" s="4"/>
      <c r="M178">
        <v>221</v>
      </c>
      <c r="N178">
        <v>29</v>
      </c>
    </row>
    <row r="179" spans="1:14" x14ac:dyDescent="0.2">
      <c r="A179" s="1">
        <v>44054</v>
      </c>
      <c r="B179" s="3">
        <f t="shared" si="15"/>
        <v>177</v>
      </c>
      <c r="C179" s="2">
        <v>417</v>
      </c>
      <c r="D179" s="2">
        <f t="shared" si="18"/>
        <v>79906</v>
      </c>
      <c r="E179" s="2">
        <v>4</v>
      </c>
      <c r="F179" s="2">
        <f t="shared" si="19"/>
        <v>5758</v>
      </c>
      <c r="G179">
        <f t="shared" si="16"/>
        <v>475.17917675544794</v>
      </c>
      <c r="H179">
        <f t="shared" si="17"/>
        <v>898.81865284974094</v>
      </c>
      <c r="J179" s="2">
        <v>3</v>
      </c>
      <c r="K179" s="4" t="s">
        <v>117</v>
      </c>
      <c r="L179" s="4"/>
      <c r="M179">
        <v>209</v>
      </c>
      <c r="N179">
        <v>32</v>
      </c>
    </row>
    <row r="180" spans="1:14" x14ac:dyDescent="0.2">
      <c r="A180" s="1">
        <v>44055</v>
      </c>
      <c r="B180" s="3">
        <f t="shared" si="15"/>
        <v>178</v>
      </c>
      <c r="C180" s="2">
        <v>443</v>
      </c>
      <c r="D180" s="2">
        <f t="shared" si="18"/>
        <v>80349</v>
      </c>
      <c r="E180" s="2">
        <v>3</v>
      </c>
      <c r="F180" s="2">
        <f t="shared" si="19"/>
        <v>5761</v>
      </c>
      <c r="G180">
        <f t="shared" si="16"/>
        <v>299.47500000000002</v>
      </c>
      <c r="H180">
        <f t="shared" si="17"/>
        <v>471.82168674698795</v>
      </c>
      <c r="J180" s="2">
        <v>2</v>
      </c>
      <c r="K180" s="4" t="s">
        <v>119</v>
      </c>
      <c r="L180" s="4"/>
      <c r="M180">
        <v>216</v>
      </c>
      <c r="N180">
        <v>32</v>
      </c>
    </row>
    <row r="181" spans="1:14" x14ac:dyDescent="0.2">
      <c r="A181" s="1">
        <v>44056</v>
      </c>
      <c r="B181" s="3">
        <f t="shared" si="15"/>
        <v>179</v>
      </c>
      <c r="C181" s="2">
        <v>363</v>
      </c>
      <c r="D181" s="2">
        <f t="shared" si="18"/>
        <v>80712</v>
      </c>
      <c r="E181" s="2">
        <v>5</v>
      </c>
      <c r="F181" s="2">
        <f t="shared" si="19"/>
        <v>5766</v>
      </c>
      <c r="G181">
        <f t="shared" si="16"/>
        <v>330.54748603351953</v>
      </c>
      <c r="H181">
        <f t="shared" si="17"/>
        <v>299.33029612756263</v>
      </c>
      <c r="J181" s="2">
        <v>4</v>
      </c>
      <c r="K181" s="4" t="s">
        <v>120</v>
      </c>
      <c r="L181" s="4"/>
      <c r="M181">
        <v>213</v>
      </c>
      <c r="N181">
        <v>27</v>
      </c>
    </row>
    <row r="182" spans="1:14" x14ac:dyDescent="0.2">
      <c r="A182" s="1">
        <v>44057</v>
      </c>
      <c r="B182" s="3">
        <f t="shared" si="15"/>
        <v>180</v>
      </c>
      <c r="C182" s="2">
        <v>344</v>
      </c>
      <c r="D182" s="2">
        <f t="shared" si="18"/>
        <v>81056</v>
      </c>
      <c r="E182" s="2">
        <v>1</v>
      </c>
      <c r="F182" s="2">
        <f t="shared" si="19"/>
        <v>5767</v>
      </c>
      <c r="G182">
        <f t="shared" si="16"/>
        <v>148.90962099125363</v>
      </c>
      <c r="H182">
        <f t="shared" si="17"/>
        <v>325.04683195592287</v>
      </c>
      <c r="J182" s="2">
        <v>0</v>
      </c>
      <c r="K182" s="4" t="s">
        <v>121</v>
      </c>
      <c r="L182" s="4"/>
      <c r="M182">
        <v>204</v>
      </c>
      <c r="N182">
        <v>26</v>
      </c>
    </row>
    <row r="183" spans="1:14" x14ac:dyDescent="0.2">
      <c r="A183" s="1">
        <v>44058</v>
      </c>
      <c r="B183" s="3">
        <f t="shared" si="15"/>
        <v>181</v>
      </c>
      <c r="C183" s="2">
        <v>226</v>
      </c>
      <c r="D183" s="2">
        <f t="shared" si="18"/>
        <v>81282</v>
      </c>
      <c r="E183" s="2">
        <v>1</v>
      </c>
      <c r="F183" s="2">
        <f t="shared" si="19"/>
        <v>5768</v>
      </c>
      <c r="G183">
        <f t="shared" si="16"/>
        <v>17.64</v>
      </c>
      <c r="H183">
        <f t="shared" si="17"/>
        <v>147.81976744186048</v>
      </c>
      <c r="J183" s="2">
        <v>2</v>
      </c>
      <c r="K183" s="4" t="s">
        <v>121</v>
      </c>
      <c r="L183" s="4"/>
      <c r="M183">
        <v>206</v>
      </c>
      <c r="N183">
        <v>17</v>
      </c>
    </row>
    <row r="184" spans="1:14" x14ac:dyDescent="0.2">
      <c r="A184" s="1">
        <v>44059</v>
      </c>
      <c r="B184" s="3">
        <f t="shared" si="15"/>
        <v>182</v>
      </c>
      <c r="C184" s="2">
        <v>63</v>
      </c>
      <c r="D184" s="2">
        <f t="shared" si="18"/>
        <v>81345</v>
      </c>
      <c r="E184" s="2">
        <v>0</v>
      </c>
      <c r="F184" s="2">
        <f t="shared" si="19"/>
        <v>5768</v>
      </c>
      <c r="G184">
        <f t="shared" si="16"/>
        <v>480.57142857142856</v>
      </c>
      <c r="H184">
        <f t="shared" si="17"/>
        <v>17.207048458149778</v>
      </c>
      <c r="J184" s="2">
        <v>1</v>
      </c>
      <c r="K184" s="4" t="s">
        <v>122</v>
      </c>
      <c r="L184" s="4"/>
      <c r="M184">
        <v>207</v>
      </c>
      <c r="N184">
        <v>12</v>
      </c>
    </row>
    <row r="185" spans="1:14" x14ac:dyDescent="0.2">
      <c r="A185" s="1">
        <v>44060</v>
      </c>
      <c r="B185" s="3">
        <f t="shared" si="15"/>
        <v>183</v>
      </c>
      <c r="C185" s="2">
        <v>174</v>
      </c>
      <c r="D185" s="2">
        <f t="shared" si="18"/>
        <v>81519</v>
      </c>
      <c r="E185" s="2">
        <v>3</v>
      </c>
      <c r="F185" s="2">
        <f t="shared" si="19"/>
        <v>5771</v>
      </c>
      <c r="G185">
        <f t="shared" si="16"/>
        <v>576.58479532163744</v>
      </c>
      <c r="H185">
        <f t="shared" si="17"/>
        <v>493.47540983606558</v>
      </c>
      <c r="I185">
        <f>SUM(G80:G185)</f>
        <v>73401.781123127614</v>
      </c>
      <c r="J185" s="2">
        <v>1</v>
      </c>
      <c r="K185" s="4" t="s">
        <v>121</v>
      </c>
      <c r="L185" s="4"/>
      <c r="M185">
        <v>213</v>
      </c>
      <c r="N185">
        <v>32</v>
      </c>
    </row>
    <row r="186" spans="1:14" x14ac:dyDescent="0.2">
      <c r="A186" s="1">
        <v>44061</v>
      </c>
      <c r="B186" s="3">
        <f t="shared" si="15"/>
        <v>184</v>
      </c>
      <c r="C186" s="2">
        <v>314</v>
      </c>
      <c r="D186" s="2">
        <f t="shared" si="18"/>
        <v>81833</v>
      </c>
      <c r="E186" s="2">
        <v>4</v>
      </c>
      <c r="F186" s="2">
        <f t="shared" si="19"/>
        <v>5775</v>
      </c>
      <c r="G186">
        <f t="shared" si="16"/>
        <v>397.4225806451613</v>
      </c>
      <c r="H186">
        <f t="shared" si="17"/>
        <v>574.74853801169593</v>
      </c>
      <c r="I186">
        <f>(D185-D80)/((D185-D80)+I185)</f>
        <v>0.44286980595034536</v>
      </c>
      <c r="J186" s="2">
        <v>2</v>
      </c>
      <c r="K186" s="4" t="s">
        <v>123</v>
      </c>
      <c r="L186" s="4"/>
      <c r="M186">
        <v>212</v>
      </c>
      <c r="N186">
        <v>30</v>
      </c>
    </row>
    <row r="187" spans="1:14" x14ac:dyDescent="0.2">
      <c r="A187" s="1">
        <v>44062</v>
      </c>
      <c r="B187" s="3">
        <f t="shared" si="15"/>
        <v>185</v>
      </c>
      <c r="C187" s="2">
        <v>351</v>
      </c>
      <c r="D187" s="2">
        <f t="shared" si="18"/>
        <v>82184</v>
      </c>
      <c r="E187" s="2">
        <v>1</v>
      </c>
      <c r="F187" s="2">
        <f t="shared" si="19"/>
        <v>5776</v>
      </c>
      <c r="G187">
        <f t="shared" si="16"/>
        <v>316.8257142857143</v>
      </c>
      <c r="H187">
        <f t="shared" si="17"/>
        <v>391.2420382165605</v>
      </c>
      <c r="J187" s="2">
        <v>2</v>
      </c>
      <c r="K187" s="4" t="s">
        <v>123</v>
      </c>
      <c r="L187" s="4"/>
      <c r="M187">
        <v>213</v>
      </c>
      <c r="N187">
        <v>19</v>
      </c>
    </row>
    <row r="188" spans="1:14" x14ac:dyDescent="0.2">
      <c r="A188" s="1">
        <v>44063</v>
      </c>
      <c r="B188" s="3">
        <f t="shared" si="15"/>
        <v>186</v>
      </c>
      <c r="C188" s="2">
        <v>333</v>
      </c>
      <c r="D188" s="2">
        <f t="shared" si="18"/>
        <v>82517</v>
      </c>
      <c r="E188" s="2">
        <v>2</v>
      </c>
      <c r="F188" s="2">
        <f t="shared" si="19"/>
        <v>5778</v>
      </c>
      <c r="G188">
        <f t="shared" si="16"/>
        <v>268.29003021148037</v>
      </c>
      <c r="H188">
        <f t="shared" si="17"/>
        <v>315.87428571428569</v>
      </c>
      <c r="J188" s="2">
        <v>1</v>
      </c>
      <c r="K188" s="4" t="s">
        <v>124</v>
      </c>
      <c r="L188" s="4"/>
      <c r="M188">
        <v>197</v>
      </c>
      <c r="N188">
        <v>21</v>
      </c>
    </row>
    <row r="189" spans="1:14" x14ac:dyDescent="0.2">
      <c r="A189" s="1">
        <v>44064</v>
      </c>
      <c r="B189" s="3">
        <f t="shared" si="15"/>
        <v>187</v>
      </c>
      <c r="C189" s="2">
        <v>298</v>
      </c>
      <c r="D189" s="2">
        <f t="shared" si="18"/>
        <v>82815</v>
      </c>
      <c r="E189" s="2">
        <v>5</v>
      </c>
      <c r="F189" s="2">
        <f t="shared" si="19"/>
        <v>5783</v>
      </c>
      <c r="G189">
        <f t="shared" si="16"/>
        <v>87.37201365187714</v>
      </c>
      <c r="H189">
        <f t="shared" si="17"/>
        <v>269.01519756838906</v>
      </c>
      <c r="J189" s="2">
        <v>0</v>
      </c>
      <c r="K189" s="4" t="s">
        <v>125</v>
      </c>
      <c r="L189" s="4"/>
      <c r="M189">
        <v>197</v>
      </c>
      <c r="N189">
        <v>22</v>
      </c>
    </row>
    <row r="190" spans="1:14" x14ac:dyDescent="0.2">
      <c r="A190" s="1">
        <v>44065</v>
      </c>
      <c r="B190" s="3">
        <f t="shared" si="15"/>
        <v>188</v>
      </c>
      <c r="C190" s="2">
        <v>160</v>
      </c>
      <c r="D190" s="2">
        <f t="shared" si="18"/>
        <v>82975</v>
      </c>
      <c r="E190" s="2">
        <v>1</v>
      </c>
      <c r="F190" s="2">
        <f t="shared" si="19"/>
        <v>5784</v>
      </c>
      <c r="G190">
        <f t="shared" si="16"/>
        <v>20.433962264150942</v>
      </c>
      <c r="H190">
        <f t="shared" si="17"/>
        <v>85.369127516778519</v>
      </c>
      <c r="J190" s="2">
        <v>1</v>
      </c>
      <c r="K190" s="4" t="s">
        <v>126</v>
      </c>
      <c r="L190" s="4"/>
      <c r="M190">
        <v>196</v>
      </c>
      <c r="N190">
        <v>22</v>
      </c>
    </row>
    <row r="191" spans="1:14" x14ac:dyDescent="0.2">
      <c r="A191" s="1">
        <v>44066</v>
      </c>
      <c r="B191" s="3">
        <f t="shared" si="15"/>
        <v>189</v>
      </c>
      <c r="C191" s="2">
        <v>57</v>
      </c>
      <c r="D191" s="2">
        <f t="shared" si="18"/>
        <v>83032</v>
      </c>
      <c r="E191" s="2">
        <v>3</v>
      </c>
      <c r="F191" s="2">
        <f t="shared" si="19"/>
        <v>5787</v>
      </c>
      <c r="G191">
        <f t="shared" si="16"/>
        <v>560.66666666666663</v>
      </c>
      <c r="H191">
        <f t="shared" si="17"/>
        <v>20.202531645569621</v>
      </c>
      <c r="J191" s="2">
        <v>1</v>
      </c>
      <c r="K191" s="4" t="s">
        <v>127</v>
      </c>
      <c r="L191" s="4"/>
      <c r="M191">
        <v>193</v>
      </c>
      <c r="N191">
        <v>6</v>
      </c>
    </row>
    <row r="192" spans="1:14" x14ac:dyDescent="0.2">
      <c r="A192" s="1">
        <v>44067</v>
      </c>
      <c r="B192" s="3">
        <f t="shared" si="15"/>
        <v>190</v>
      </c>
      <c r="C192" s="2">
        <v>174</v>
      </c>
      <c r="D192" s="2">
        <f t="shared" si="18"/>
        <v>83206</v>
      </c>
      <c r="E192" s="2">
        <v>1</v>
      </c>
      <c r="F192" s="2">
        <f t="shared" si="19"/>
        <v>5788</v>
      </c>
      <c r="G192">
        <f t="shared" si="16"/>
        <v>284.87861271676303</v>
      </c>
      <c r="H192">
        <f t="shared" si="17"/>
        <v>528.10526315789468</v>
      </c>
      <c r="J192" s="2">
        <v>3</v>
      </c>
      <c r="K192" s="4" t="s">
        <v>128</v>
      </c>
      <c r="L192" s="4"/>
      <c r="M192">
        <v>187</v>
      </c>
      <c r="N192">
        <v>21</v>
      </c>
    </row>
    <row r="193" spans="1:14" x14ac:dyDescent="0.2">
      <c r="A193" s="1">
        <v>44068</v>
      </c>
      <c r="B193" s="3">
        <f t="shared" si="15"/>
        <v>191</v>
      </c>
      <c r="C193" s="2">
        <v>222</v>
      </c>
      <c r="D193" s="2">
        <f t="shared" si="18"/>
        <v>83428</v>
      </c>
      <c r="E193" s="2">
        <v>1</v>
      </c>
      <c r="F193" s="2">
        <f t="shared" si="19"/>
        <v>5789</v>
      </c>
      <c r="G193">
        <f t="shared" si="16"/>
        <v>269.39366515837105</v>
      </c>
      <c r="H193">
        <f t="shared" si="17"/>
        <v>281.9655172413793</v>
      </c>
      <c r="J193" s="2">
        <v>1</v>
      </c>
      <c r="K193" s="4" t="s">
        <v>125</v>
      </c>
      <c r="L193" s="4"/>
      <c r="M193">
        <v>173</v>
      </c>
      <c r="N193">
        <v>24</v>
      </c>
    </row>
    <row r="194" spans="1:14" x14ac:dyDescent="0.2">
      <c r="A194" s="1">
        <v>44069</v>
      </c>
      <c r="B194" s="3">
        <f t="shared" si="15"/>
        <v>192</v>
      </c>
      <c r="C194" s="2">
        <v>244</v>
      </c>
      <c r="D194" s="2">
        <f t="shared" si="18"/>
        <v>83672</v>
      </c>
      <c r="E194" s="2">
        <v>2</v>
      </c>
      <c r="F194" s="2">
        <f t="shared" si="19"/>
        <v>5791</v>
      </c>
      <c r="G194">
        <f t="shared" si="16"/>
        <v>168.61157024793388</v>
      </c>
      <c r="H194">
        <f t="shared" si="17"/>
        <v>268.28959276018099</v>
      </c>
      <c r="J194" s="2">
        <v>1</v>
      </c>
      <c r="K194" s="4" t="s">
        <v>129</v>
      </c>
      <c r="L194" s="4"/>
      <c r="M194">
        <v>164</v>
      </c>
      <c r="N194">
        <v>23</v>
      </c>
    </row>
    <row r="195" spans="1:14" x14ac:dyDescent="0.2">
      <c r="A195" s="1">
        <v>44070</v>
      </c>
      <c r="B195" s="3">
        <f t="shared" si="15"/>
        <v>193</v>
      </c>
      <c r="C195" s="2">
        <v>202</v>
      </c>
      <c r="D195" s="2">
        <f t="shared" si="18"/>
        <v>83874</v>
      </c>
      <c r="E195" s="2">
        <v>1</v>
      </c>
      <c r="F195" s="2">
        <f t="shared" si="19"/>
        <v>5792</v>
      </c>
      <c r="G195">
        <f t="shared" si="16"/>
        <v>159.40796019900498</v>
      </c>
      <c r="H195">
        <f t="shared" si="17"/>
        <v>166.40163934426229</v>
      </c>
      <c r="J195" s="2">
        <v>1</v>
      </c>
      <c r="K195" s="4" t="s">
        <v>129</v>
      </c>
      <c r="L195" s="4"/>
      <c r="M195">
        <v>172</v>
      </c>
      <c r="N195">
        <v>16</v>
      </c>
    </row>
    <row r="196" spans="1:14" x14ac:dyDescent="0.2">
      <c r="A196" s="1">
        <v>44071</v>
      </c>
      <c r="B196" s="3">
        <f t="shared" ref="B196:B259" si="20">B195+1</f>
        <v>194</v>
      </c>
      <c r="C196" s="2">
        <v>179</v>
      </c>
      <c r="D196" s="2">
        <f t="shared" si="18"/>
        <v>84053</v>
      </c>
      <c r="E196" s="2">
        <v>1</v>
      </c>
      <c r="F196" s="2">
        <f t="shared" si="19"/>
        <v>5793</v>
      </c>
      <c r="G196">
        <f t="shared" si="16"/>
        <v>96.410112359550567</v>
      </c>
      <c r="H196">
        <f t="shared" si="17"/>
        <v>157.73267326732673</v>
      </c>
      <c r="J196" s="2">
        <v>0</v>
      </c>
      <c r="K196" s="4" t="s">
        <v>129</v>
      </c>
      <c r="L196" s="4"/>
      <c r="M196">
        <v>161</v>
      </c>
      <c r="N196">
        <v>22</v>
      </c>
    </row>
    <row r="197" spans="1:14" x14ac:dyDescent="0.2">
      <c r="A197" s="1">
        <v>44072</v>
      </c>
      <c r="B197" s="3">
        <f t="shared" si="20"/>
        <v>195</v>
      </c>
      <c r="C197" s="2">
        <v>131</v>
      </c>
      <c r="D197" s="2">
        <f t="shared" si="18"/>
        <v>84184</v>
      </c>
      <c r="E197" s="2">
        <v>1</v>
      </c>
      <c r="F197" s="2">
        <f t="shared" si="19"/>
        <v>5794</v>
      </c>
      <c r="G197">
        <f t="shared" si="16"/>
        <v>17.723076923076924</v>
      </c>
      <c r="H197">
        <f t="shared" si="17"/>
        <v>95.139664804469277</v>
      </c>
      <c r="J197" s="2">
        <v>0</v>
      </c>
      <c r="K197" s="4" t="s">
        <v>129</v>
      </c>
      <c r="L197" s="4"/>
      <c r="M197">
        <v>161</v>
      </c>
      <c r="N197">
        <v>17</v>
      </c>
    </row>
    <row r="198" spans="1:14" x14ac:dyDescent="0.2">
      <c r="A198" s="1">
        <v>44073</v>
      </c>
      <c r="B198" s="3">
        <f t="shared" si="20"/>
        <v>196</v>
      </c>
      <c r="C198" s="2">
        <v>48</v>
      </c>
      <c r="D198" s="2">
        <f t="shared" si="18"/>
        <v>84232</v>
      </c>
      <c r="E198" s="2">
        <v>3</v>
      </c>
      <c r="F198" s="2">
        <f t="shared" si="19"/>
        <v>5797</v>
      </c>
      <c r="G198">
        <f t="shared" si="16"/>
        <v>583.20000000000005</v>
      </c>
      <c r="H198">
        <f t="shared" si="17"/>
        <v>17.488372093023255</v>
      </c>
      <c r="J198" s="2">
        <v>1</v>
      </c>
      <c r="K198" s="4" t="s">
        <v>128</v>
      </c>
      <c r="L198" s="4"/>
      <c r="M198">
        <v>161</v>
      </c>
      <c r="N198">
        <v>13</v>
      </c>
    </row>
    <row r="199" spans="1:14" x14ac:dyDescent="0.2">
      <c r="A199" s="1">
        <v>44074</v>
      </c>
      <c r="B199" s="3">
        <f t="shared" si="20"/>
        <v>197</v>
      </c>
      <c r="C199" s="2">
        <v>162</v>
      </c>
      <c r="D199" s="2">
        <f t="shared" si="18"/>
        <v>84394</v>
      </c>
      <c r="E199" s="2">
        <v>2</v>
      </c>
      <c r="F199" s="2">
        <f t="shared" si="19"/>
        <v>5799</v>
      </c>
      <c r="G199">
        <f t="shared" si="16"/>
        <v>182.75624999999999</v>
      </c>
      <c r="H199">
        <f t="shared" si="17"/>
        <v>554.936170212766</v>
      </c>
      <c r="J199" s="2">
        <v>0</v>
      </c>
      <c r="K199" s="4" t="s">
        <v>130</v>
      </c>
      <c r="L199" s="4"/>
      <c r="M199">
        <v>150</v>
      </c>
      <c r="N199">
        <v>19</v>
      </c>
    </row>
    <row r="200" spans="1:14" x14ac:dyDescent="0.2">
      <c r="A200" s="1">
        <v>44075</v>
      </c>
      <c r="B200" s="3">
        <f t="shared" si="20"/>
        <v>198</v>
      </c>
      <c r="C200" s="2">
        <v>171</v>
      </c>
      <c r="D200" s="2">
        <f t="shared" si="18"/>
        <v>84565</v>
      </c>
      <c r="E200" s="2">
        <v>3</v>
      </c>
      <c r="F200" s="2">
        <f t="shared" si="19"/>
        <v>5802</v>
      </c>
      <c r="G200">
        <f t="shared" si="16"/>
        <v>270.05357142857144</v>
      </c>
      <c r="H200">
        <f t="shared" si="17"/>
        <v>181.6875</v>
      </c>
      <c r="J200" s="2">
        <v>1</v>
      </c>
      <c r="K200" s="4" t="s">
        <v>131</v>
      </c>
      <c r="L200" s="4"/>
      <c r="M200">
        <v>158</v>
      </c>
      <c r="N200">
        <v>23</v>
      </c>
    </row>
    <row r="201" spans="1:14" x14ac:dyDescent="0.2">
      <c r="A201" s="1">
        <v>44076</v>
      </c>
      <c r="B201" s="3">
        <f t="shared" si="20"/>
        <v>199</v>
      </c>
      <c r="C201" s="2">
        <v>213</v>
      </c>
      <c r="D201" s="2">
        <f t="shared" si="18"/>
        <v>84778</v>
      </c>
      <c r="E201" s="2">
        <v>2</v>
      </c>
      <c r="F201" s="2">
        <f t="shared" si="19"/>
        <v>5804</v>
      </c>
      <c r="G201">
        <f t="shared" ref="G201:G256" si="21">C202^2/(C201-E201)</f>
        <v>387.65876777251185</v>
      </c>
      <c r="H201">
        <f t="shared" si="17"/>
        <v>265.62352941176471</v>
      </c>
      <c r="J201" s="2">
        <v>3</v>
      </c>
      <c r="K201" s="4" t="s">
        <v>132</v>
      </c>
      <c r="L201" s="4"/>
      <c r="M201">
        <v>148</v>
      </c>
      <c r="N201">
        <v>13</v>
      </c>
    </row>
    <row r="202" spans="1:14" x14ac:dyDescent="0.2">
      <c r="A202" s="1">
        <v>44077</v>
      </c>
      <c r="B202" s="3">
        <f t="shared" si="20"/>
        <v>200</v>
      </c>
      <c r="C202" s="2">
        <v>286</v>
      </c>
      <c r="D202" s="2">
        <f t="shared" si="18"/>
        <v>85064</v>
      </c>
      <c r="E202" s="2">
        <v>2</v>
      </c>
      <c r="F202" s="2">
        <f t="shared" si="19"/>
        <v>5806</v>
      </c>
      <c r="G202">
        <f t="shared" si="21"/>
        <v>241.70422535211267</v>
      </c>
      <c r="H202">
        <f t="shared" ref="H202:H256" si="22">(C202*ABS(C202-1))/(1+C201-E202)</f>
        <v>384.48113207547169</v>
      </c>
      <c r="J202" s="2">
        <v>3</v>
      </c>
      <c r="K202" s="4" t="s">
        <v>131</v>
      </c>
      <c r="L202" s="4"/>
      <c r="M202">
        <v>136</v>
      </c>
      <c r="N202">
        <v>23</v>
      </c>
    </row>
    <row r="203" spans="1:14" x14ac:dyDescent="0.2">
      <c r="A203" s="1">
        <v>44078</v>
      </c>
      <c r="B203" s="3">
        <f t="shared" si="20"/>
        <v>201</v>
      </c>
      <c r="C203" s="2">
        <v>262</v>
      </c>
      <c r="D203" s="2">
        <f t="shared" si="18"/>
        <v>85326</v>
      </c>
      <c r="E203" s="2">
        <v>0</v>
      </c>
      <c r="F203" s="2">
        <f t="shared" si="19"/>
        <v>5806</v>
      </c>
      <c r="G203">
        <f t="shared" si="21"/>
        <v>111.60687022900764</v>
      </c>
      <c r="H203">
        <f t="shared" si="22"/>
        <v>238.26480836236934</v>
      </c>
      <c r="J203" s="2">
        <v>0</v>
      </c>
      <c r="K203" s="4" t="s">
        <v>133</v>
      </c>
      <c r="L203" s="4"/>
      <c r="M203">
        <v>134</v>
      </c>
      <c r="N203">
        <v>21</v>
      </c>
    </row>
    <row r="204" spans="1:14" x14ac:dyDescent="0.2">
      <c r="A204" s="1">
        <v>44079</v>
      </c>
      <c r="B204" s="3">
        <f t="shared" si="20"/>
        <v>202</v>
      </c>
      <c r="C204" s="2">
        <v>171</v>
      </c>
      <c r="D204" s="2">
        <f t="shared" si="18"/>
        <v>85497</v>
      </c>
      <c r="E204" s="2">
        <v>0</v>
      </c>
      <c r="F204" s="2">
        <f t="shared" si="19"/>
        <v>5806</v>
      </c>
      <c r="G204">
        <f t="shared" si="21"/>
        <v>26.251461988304094</v>
      </c>
      <c r="H204">
        <f t="shared" si="22"/>
        <v>110.53231939163499</v>
      </c>
      <c r="J204" s="2">
        <v>1</v>
      </c>
      <c r="K204" s="4" t="s">
        <v>133</v>
      </c>
      <c r="L204" s="4"/>
      <c r="M204">
        <v>134</v>
      </c>
      <c r="N204">
        <v>7</v>
      </c>
    </row>
    <row r="205" spans="1:14" x14ac:dyDescent="0.2">
      <c r="A205" s="1">
        <v>44080</v>
      </c>
      <c r="B205" s="3">
        <f t="shared" si="20"/>
        <v>203</v>
      </c>
      <c r="C205" s="2">
        <v>67</v>
      </c>
      <c r="D205" s="2">
        <f t="shared" ref="D205:D268" si="23">C205+D204</f>
        <v>85564</v>
      </c>
      <c r="E205" s="2">
        <v>3</v>
      </c>
      <c r="F205" s="2">
        <f t="shared" si="19"/>
        <v>5809</v>
      </c>
      <c r="G205">
        <f t="shared" si="21"/>
        <v>534.765625</v>
      </c>
      <c r="H205">
        <f t="shared" si="22"/>
        <v>26.165680473372781</v>
      </c>
      <c r="J205" s="2">
        <v>0</v>
      </c>
      <c r="K205" s="4" t="s">
        <v>133</v>
      </c>
      <c r="L205" s="4"/>
      <c r="M205">
        <v>134</v>
      </c>
      <c r="N205">
        <v>12</v>
      </c>
    </row>
    <row r="206" spans="1:14" x14ac:dyDescent="0.2">
      <c r="A206" s="1">
        <v>44081</v>
      </c>
      <c r="B206" s="3">
        <f t="shared" si="20"/>
        <v>204</v>
      </c>
      <c r="C206" s="2">
        <v>185</v>
      </c>
      <c r="D206" s="2">
        <f t="shared" si="23"/>
        <v>85749</v>
      </c>
      <c r="E206" s="2">
        <v>1</v>
      </c>
      <c r="F206" s="2">
        <f t="shared" si="19"/>
        <v>5810</v>
      </c>
      <c r="G206">
        <f t="shared" si="21"/>
        <v>302.69565217391306</v>
      </c>
      <c r="H206">
        <f t="shared" si="22"/>
        <v>508.05970149253733</v>
      </c>
      <c r="J206" s="2">
        <v>0</v>
      </c>
      <c r="K206" s="4" t="s">
        <v>134</v>
      </c>
      <c r="L206" s="4"/>
      <c r="M206">
        <v>126</v>
      </c>
      <c r="N206">
        <v>22</v>
      </c>
    </row>
    <row r="207" spans="1:14" x14ac:dyDescent="0.2">
      <c r="A207" s="1">
        <v>44082</v>
      </c>
      <c r="B207" s="3">
        <f t="shared" si="20"/>
        <v>205</v>
      </c>
      <c r="C207" s="2">
        <v>236</v>
      </c>
      <c r="D207" s="2">
        <f t="shared" si="23"/>
        <v>85985</v>
      </c>
      <c r="E207" s="2">
        <v>1</v>
      </c>
      <c r="F207" s="2">
        <f t="shared" si="19"/>
        <v>5811</v>
      </c>
      <c r="G207">
        <f t="shared" si="21"/>
        <v>419.55744680851063</v>
      </c>
      <c r="H207">
        <f t="shared" si="22"/>
        <v>299.7837837837838</v>
      </c>
      <c r="J207" s="2">
        <v>0</v>
      </c>
      <c r="K207" s="4" t="s">
        <v>134</v>
      </c>
      <c r="L207" s="4"/>
      <c r="M207">
        <v>135</v>
      </c>
      <c r="N207">
        <v>15</v>
      </c>
    </row>
    <row r="208" spans="1:14" x14ac:dyDescent="0.2">
      <c r="A208" s="1">
        <v>44083</v>
      </c>
      <c r="B208" s="3">
        <f t="shared" si="20"/>
        <v>206</v>
      </c>
      <c r="C208" s="2">
        <v>314</v>
      </c>
      <c r="D208" s="2">
        <f t="shared" si="23"/>
        <v>86299</v>
      </c>
      <c r="E208" s="2">
        <v>2</v>
      </c>
      <c r="F208" s="2">
        <f t="shared" si="19"/>
        <v>5813</v>
      </c>
      <c r="G208">
        <f t="shared" si="21"/>
        <v>206.78205128205127</v>
      </c>
      <c r="H208">
        <f t="shared" si="22"/>
        <v>418.22127659574465</v>
      </c>
      <c r="J208" s="2">
        <v>1</v>
      </c>
      <c r="K208" s="4" t="s">
        <v>134</v>
      </c>
      <c r="L208" s="4"/>
      <c r="M208">
        <v>132</v>
      </c>
      <c r="N208">
        <v>20</v>
      </c>
    </row>
    <row r="209" spans="1:14" x14ac:dyDescent="0.2">
      <c r="A209" s="1">
        <v>44084</v>
      </c>
      <c r="B209" s="3">
        <f t="shared" si="20"/>
        <v>207</v>
      </c>
      <c r="C209" s="2">
        <v>254</v>
      </c>
      <c r="D209" s="2">
        <f t="shared" si="23"/>
        <v>86553</v>
      </c>
      <c r="E209" s="2">
        <v>2</v>
      </c>
      <c r="F209" s="2">
        <f t="shared" si="19"/>
        <v>5815</v>
      </c>
      <c r="G209">
        <f t="shared" si="21"/>
        <v>336.03571428571428</v>
      </c>
      <c r="H209">
        <f t="shared" si="22"/>
        <v>205.30990415335464</v>
      </c>
      <c r="J209" s="2">
        <v>0</v>
      </c>
      <c r="K209" s="4" t="s">
        <v>135</v>
      </c>
      <c r="L209" s="4"/>
      <c r="M209">
        <v>125</v>
      </c>
      <c r="N209">
        <v>23</v>
      </c>
    </row>
    <row r="210" spans="1:14" x14ac:dyDescent="0.2">
      <c r="A210" s="1">
        <v>44085</v>
      </c>
      <c r="B210" s="3">
        <f t="shared" si="20"/>
        <v>208</v>
      </c>
      <c r="C210" s="2">
        <v>291</v>
      </c>
      <c r="D210" s="2">
        <f t="shared" si="23"/>
        <v>86844</v>
      </c>
      <c r="E210" s="2">
        <v>4</v>
      </c>
      <c r="F210" s="2">
        <f t="shared" si="19"/>
        <v>5819</v>
      </c>
      <c r="G210">
        <f t="shared" si="21"/>
        <v>147.86062717770034</v>
      </c>
      <c r="H210">
        <f t="shared" si="22"/>
        <v>336.21513944223108</v>
      </c>
      <c r="J210" s="2">
        <v>2</v>
      </c>
      <c r="K210" s="4" t="s">
        <v>135</v>
      </c>
      <c r="L210" s="4"/>
      <c r="M210">
        <v>122</v>
      </c>
      <c r="N210">
        <v>16</v>
      </c>
    </row>
    <row r="211" spans="1:14" x14ac:dyDescent="0.2">
      <c r="A211" s="1">
        <v>44086</v>
      </c>
      <c r="B211" s="3">
        <f t="shared" si="20"/>
        <v>209</v>
      </c>
      <c r="C211" s="2">
        <v>206</v>
      </c>
      <c r="D211" s="2">
        <f t="shared" si="23"/>
        <v>87050</v>
      </c>
      <c r="E211" s="2">
        <v>1</v>
      </c>
      <c r="F211" s="2">
        <f t="shared" si="19"/>
        <v>5820</v>
      </c>
      <c r="G211">
        <f t="shared" si="21"/>
        <v>54.809756097560978</v>
      </c>
      <c r="H211">
        <f t="shared" si="22"/>
        <v>145.12027491408935</v>
      </c>
      <c r="J211" s="2">
        <v>4</v>
      </c>
      <c r="K211" s="4" t="s">
        <v>136</v>
      </c>
      <c r="L211" s="4"/>
      <c r="M211">
        <v>122</v>
      </c>
      <c r="N211">
        <v>22</v>
      </c>
    </row>
    <row r="212" spans="1:14" x14ac:dyDescent="0.2">
      <c r="A212" s="1">
        <v>44087</v>
      </c>
      <c r="B212" s="3">
        <f t="shared" si="20"/>
        <v>210</v>
      </c>
      <c r="C212" s="2">
        <v>106</v>
      </c>
      <c r="D212" s="2">
        <f t="shared" si="23"/>
        <v>87156</v>
      </c>
      <c r="E212" s="2">
        <v>2</v>
      </c>
      <c r="F212" s="2">
        <f t="shared" si="19"/>
        <v>5822</v>
      </c>
      <c r="G212">
        <f t="shared" si="21"/>
        <v>465.38461538461536</v>
      </c>
      <c r="H212">
        <f t="shared" si="22"/>
        <v>54.292682926829265</v>
      </c>
      <c r="J212" s="2">
        <v>1</v>
      </c>
      <c r="K212" s="4" t="s">
        <v>131</v>
      </c>
      <c r="L212" s="4"/>
      <c r="M212">
        <v>122</v>
      </c>
      <c r="N212">
        <v>17</v>
      </c>
    </row>
    <row r="213" spans="1:14" x14ac:dyDescent="0.2">
      <c r="A213" s="1">
        <v>44088</v>
      </c>
      <c r="B213" s="3">
        <f t="shared" si="20"/>
        <v>211</v>
      </c>
      <c r="C213" s="2">
        <v>220</v>
      </c>
      <c r="D213" s="2">
        <f t="shared" si="23"/>
        <v>87376</v>
      </c>
      <c r="E213" s="2">
        <v>2</v>
      </c>
      <c r="F213" s="2">
        <f t="shared" si="19"/>
        <v>5824</v>
      </c>
      <c r="G213">
        <f t="shared" si="21"/>
        <v>391.1192660550459</v>
      </c>
      <c r="H213">
        <f t="shared" si="22"/>
        <v>458.85714285714283</v>
      </c>
      <c r="J213" s="2">
        <v>1</v>
      </c>
      <c r="K213" s="4" t="s">
        <v>133</v>
      </c>
      <c r="L213" s="4"/>
      <c r="M213">
        <v>139</v>
      </c>
      <c r="N213">
        <v>23</v>
      </c>
    </row>
    <row r="214" spans="1:14" x14ac:dyDescent="0.2">
      <c r="A214" s="1">
        <v>44089</v>
      </c>
      <c r="B214" s="3">
        <f t="shared" si="20"/>
        <v>212</v>
      </c>
      <c r="C214" s="2">
        <v>292</v>
      </c>
      <c r="D214" s="2">
        <f t="shared" si="23"/>
        <v>87668</v>
      </c>
      <c r="E214" s="2">
        <v>1</v>
      </c>
      <c r="F214" s="2">
        <f t="shared" si="19"/>
        <v>5825</v>
      </c>
      <c r="G214">
        <f t="shared" si="21"/>
        <v>374.22680412371136</v>
      </c>
      <c r="H214">
        <f t="shared" si="22"/>
        <v>386.23636363636365</v>
      </c>
      <c r="J214" s="2">
        <v>2</v>
      </c>
      <c r="K214" s="4" t="s">
        <v>131</v>
      </c>
      <c r="L214" s="4"/>
      <c r="M214">
        <v>136</v>
      </c>
      <c r="N214">
        <v>24</v>
      </c>
    </row>
    <row r="215" spans="1:14" x14ac:dyDescent="0.2">
      <c r="A215" s="1">
        <v>44090</v>
      </c>
      <c r="B215" s="3">
        <f t="shared" si="20"/>
        <v>213</v>
      </c>
      <c r="C215" s="2">
        <v>330</v>
      </c>
      <c r="D215" s="2">
        <f t="shared" si="23"/>
        <v>87998</v>
      </c>
      <c r="E215" s="2">
        <v>2</v>
      </c>
      <c r="F215" s="2">
        <f t="shared" si="19"/>
        <v>5827</v>
      </c>
      <c r="G215">
        <f t="shared" si="21"/>
        <v>461.34451219512198</v>
      </c>
      <c r="H215">
        <f t="shared" si="22"/>
        <v>373.09278350515461</v>
      </c>
      <c r="J215" s="2">
        <v>1</v>
      </c>
      <c r="K215" s="4" t="s">
        <v>132</v>
      </c>
      <c r="L215" s="4"/>
      <c r="M215" s="2">
        <v>147</v>
      </c>
      <c r="N215">
        <v>20</v>
      </c>
    </row>
    <row r="216" spans="1:14" x14ac:dyDescent="0.2">
      <c r="A216" s="1">
        <v>44091</v>
      </c>
      <c r="B216" s="3">
        <f t="shared" si="20"/>
        <v>214</v>
      </c>
      <c r="C216" s="2">
        <v>389</v>
      </c>
      <c r="D216" s="2">
        <f t="shared" si="23"/>
        <v>88387</v>
      </c>
      <c r="E216" s="2">
        <v>1</v>
      </c>
      <c r="F216" s="2">
        <f t="shared" si="19"/>
        <v>5828</v>
      </c>
      <c r="G216">
        <f t="shared" si="21"/>
        <v>492.18814432989689</v>
      </c>
      <c r="H216">
        <f t="shared" si="22"/>
        <v>457.36969696969697</v>
      </c>
      <c r="J216" s="2">
        <v>0</v>
      </c>
      <c r="K216" s="4" t="s">
        <v>133</v>
      </c>
      <c r="L216" s="4"/>
      <c r="M216" s="2">
        <v>152</v>
      </c>
      <c r="N216">
        <v>16</v>
      </c>
    </row>
    <row r="217" spans="1:14" x14ac:dyDescent="0.2">
      <c r="A217" s="1">
        <v>44092</v>
      </c>
      <c r="B217" s="3">
        <f t="shared" si="20"/>
        <v>215</v>
      </c>
      <c r="C217" s="2">
        <v>437</v>
      </c>
      <c r="D217" s="2">
        <f t="shared" si="23"/>
        <v>88824</v>
      </c>
      <c r="E217" s="2">
        <v>1</v>
      </c>
      <c r="F217" s="2">
        <f t="shared" si="19"/>
        <v>5829</v>
      </c>
      <c r="G217">
        <f t="shared" si="21"/>
        <v>178.53440366972478</v>
      </c>
      <c r="H217">
        <f t="shared" si="22"/>
        <v>489.79948586118252</v>
      </c>
      <c r="J217" s="2">
        <v>1</v>
      </c>
      <c r="K217" s="4" t="s">
        <v>132</v>
      </c>
      <c r="L217" s="4"/>
      <c r="M217" s="2">
        <v>139</v>
      </c>
      <c r="N217">
        <v>14</v>
      </c>
    </row>
    <row r="218" spans="1:14" x14ac:dyDescent="0.2">
      <c r="A218" s="1">
        <v>44093</v>
      </c>
      <c r="B218" s="3">
        <f t="shared" si="20"/>
        <v>216</v>
      </c>
      <c r="C218" s="2">
        <v>279</v>
      </c>
      <c r="D218" s="2">
        <f t="shared" si="23"/>
        <v>89103</v>
      </c>
      <c r="E218" s="2">
        <v>1</v>
      </c>
      <c r="F218" s="2">
        <f t="shared" si="19"/>
        <v>5830</v>
      </c>
      <c r="G218">
        <f t="shared" si="21"/>
        <v>62.676258992805757</v>
      </c>
      <c r="H218">
        <f t="shared" si="22"/>
        <v>177.48741418764303</v>
      </c>
      <c r="J218" s="2">
        <v>2</v>
      </c>
      <c r="K218" s="4" t="s">
        <v>131</v>
      </c>
      <c r="L218" s="4"/>
      <c r="M218" s="2">
        <v>137</v>
      </c>
      <c r="N218">
        <v>15</v>
      </c>
    </row>
    <row r="219" spans="1:14" x14ac:dyDescent="0.2">
      <c r="A219" s="1">
        <v>44094</v>
      </c>
      <c r="B219" s="3">
        <f t="shared" si="20"/>
        <v>217</v>
      </c>
      <c r="C219" s="2">
        <v>132</v>
      </c>
      <c r="D219" s="2">
        <f t="shared" si="23"/>
        <v>89235</v>
      </c>
      <c r="E219" s="2">
        <v>4</v>
      </c>
      <c r="F219" s="2">
        <f t="shared" ref="F219:F282" si="24">E219+F218</f>
        <v>5834</v>
      </c>
      <c r="G219">
        <f t="shared" si="21"/>
        <v>552.78125</v>
      </c>
      <c r="H219">
        <f t="shared" si="22"/>
        <v>62.652173913043477</v>
      </c>
      <c r="J219" s="2">
        <v>0</v>
      </c>
      <c r="K219" s="4" t="s">
        <v>130</v>
      </c>
      <c r="L219" s="4"/>
      <c r="M219" s="2">
        <v>132</v>
      </c>
      <c r="N219">
        <v>16</v>
      </c>
    </row>
    <row r="220" spans="1:14" x14ac:dyDescent="0.2">
      <c r="A220" s="1">
        <v>44095</v>
      </c>
      <c r="B220" s="3">
        <f t="shared" si="20"/>
        <v>218</v>
      </c>
      <c r="C220" s="2">
        <v>266</v>
      </c>
      <c r="D220" s="2">
        <f t="shared" si="23"/>
        <v>89501</v>
      </c>
      <c r="E220" s="2">
        <v>2</v>
      </c>
      <c r="F220" s="2">
        <f t="shared" si="24"/>
        <v>5836</v>
      </c>
      <c r="G220">
        <f t="shared" si="21"/>
        <v>726.68181818181813</v>
      </c>
      <c r="H220">
        <f t="shared" si="22"/>
        <v>538.09160305343516</v>
      </c>
      <c r="J220" s="2">
        <v>0</v>
      </c>
      <c r="K220" s="4" t="s">
        <v>133</v>
      </c>
      <c r="L220" s="4"/>
      <c r="M220" s="2">
        <v>135</v>
      </c>
      <c r="N220">
        <v>23</v>
      </c>
    </row>
    <row r="221" spans="1:14" x14ac:dyDescent="0.2">
      <c r="A221" s="1">
        <v>44096</v>
      </c>
      <c r="B221" s="3">
        <f t="shared" si="20"/>
        <v>219</v>
      </c>
      <c r="C221" s="2">
        <v>438</v>
      </c>
      <c r="D221" s="2">
        <f t="shared" si="23"/>
        <v>89939</v>
      </c>
      <c r="E221" s="2">
        <v>1</v>
      </c>
      <c r="F221" s="2">
        <f t="shared" si="24"/>
        <v>5837</v>
      </c>
      <c r="G221">
        <f t="shared" si="21"/>
        <v>699.79176201373002</v>
      </c>
      <c r="H221">
        <f t="shared" si="22"/>
        <v>719.57142857142856</v>
      </c>
      <c r="J221" s="2">
        <v>2</v>
      </c>
      <c r="K221" s="4" t="s">
        <v>130</v>
      </c>
      <c r="L221" s="4"/>
      <c r="M221" s="2">
        <v>146</v>
      </c>
      <c r="N221">
        <v>26</v>
      </c>
    </row>
    <row r="222" spans="1:14" x14ac:dyDescent="0.2">
      <c r="A222" s="1">
        <v>44097</v>
      </c>
      <c r="B222" s="3">
        <f t="shared" si="20"/>
        <v>220</v>
      </c>
      <c r="C222" s="2">
        <v>553</v>
      </c>
      <c r="D222" s="2">
        <f t="shared" si="23"/>
        <v>90492</v>
      </c>
      <c r="E222" s="2">
        <v>0</v>
      </c>
      <c r="F222" s="2">
        <f t="shared" si="24"/>
        <v>5837</v>
      </c>
      <c r="G222">
        <f t="shared" si="21"/>
        <v>527.30560578661846</v>
      </c>
      <c r="H222">
        <f t="shared" si="22"/>
        <v>695.34396355353078</v>
      </c>
      <c r="J222" s="2">
        <v>3</v>
      </c>
      <c r="K222" s="4" t="s">
        <v>137</v>
      </c>
      <c r="L222" s="4"/>
      <c r="M222" s="2">
        <v>147</v>
      </c>
      <c r="N222">
        <v>24</v>
      </c>
    </row>
    <row r="223" spans="1:14" x14ac:dyDescent="0.2">
      <c r="A223" s="1">
        <v>44098</v>
      </c>
      <c r="B223" s="3">
        <f t="shared" si="20"/>
        <v>221</v>
      </c>
      <c r="C223" s="2">
        <v>540</v>
      </c>
      <c r="D223" s="2">
        <f t="shared" si="23"/>
        <v>91032</v>
      </c>
      <c r="E223" s="2">
        <v>1</v>
      </c>
      <c r="F223" s="2">
        <f t="shared" si="24"/>
        <v>5838</v>
      </c>
      <c r="G223">
        <f t="shared" si="21"/>
        <v>736.36363636363637</v>
      </c>
      <c r="H223">
        <f t="shared" si="22"/>
        <v>526.3291139240506</v>
      </c>
      <c r="J223" s="2">
        <v>2</v>
      </c>
      <c r="K223" s="4" t="s">
        <v>137</v>
      </c>
      <c r="L223" s="4"/>
      <c r="M223" s="2">
        <v>146</v>
      </c>
      <c r="N223">
        <v>22</v>
      </c>
    </row>
    <row r="224" spans="1:14" x14ac:dyDescent="0.2">
      <c r="A224" s="1">
        <v>44099</v>
      </c>
      <c r="B224" s="3">
        <f t="shared" si="20"/>
        <v>222</v>
      </c>
      <c r="C224" s="2">
        <v>630</v>
      </c>
      <c r="D224" s="2">
        <f t="shared" si="23"/>
        <v>91662</v>
      </c>
      <c r="E224" s="2">
        <v>4</v>
      </c>
      <c r="F224" s="2">
        <f t="shared" si="24"/>
        <v>5842</v>
      </c>
      <c r="G224">
        <f t="shared" si="21"/>
        <v>168.73003194888179</v>
      </c>
      <c r="H224">
        <f t="shared" si="22"/>
        <v>737.93296089385478</v>
      </c>
      <c r="J224" s="2">
        <v>1</v>
      </c>
      <c r="K224" s="4" t="s">
        <v>133</v>
      </c>
      <c r="L224" s="4"/>
      <c r="M224" s="2">
        <v>151</v>
      </c>
      <c r="N224">
        <v>22</v>
      </c>
    </row>
    <row r="225" spans="1:14" x14ac:dyDescent="0.2">
      <c r="A225" s="1">
        <v>44100</v>
      </c>
      <c r="B225" s="3">
        <f t="shared" si="20"/>
        <v>223</v>
      </c>
      <c r="C225" s="2">
        <v>325</v>
      </c>
      <c r="D225" s="2">
        <f t="shared" si="23"/>
        <v>91987</v>
      </c>
      <c r="E225" s="2">
        <v>2</v>
      </c>
      <c r="F225" s="2">
        <f t="shared" si="24"/>
        <v>5844</v>
      </c>
      <c r="G225">
        <f t="shared" si="21"/>
        <v>86.343653250773997</v>
      </c>
      <c r="H225">
        <f t="shared" si="22"/>
        <v>167.40858505564387</v>
      </c>
      <c r="J225" s="2">
        <v>0</v>
      </c>
      <c r="K225" s="4" t="s">
        <v>137</v>
      </c>
      <c r="L225" s="4"/>
      <c r="M225" s="2">
        <v>151</v>
      </c>
      <c r="N225">
        <v>16</v>
      </c>
    </row>
    <row r="226" spans="1:14" x14ac:dyDescent="0.2">
      <c r="A226" s="1">
        <v>44101</v>
      </c>
      <c r="B226" s="3">
        <f t="shared" si="20"/>
        <v>224</v>
      </c>
      <c r="C226" s="2">
        <v>167</v>
      </c>
      <c r="D226" s="2">
        <f t="shared" si="23"/>
        <v>92154</v>
      </c>
      <c r="E226" s="2">
        <v>1</v>
      </c>
      <c r="F226" s="2">
        <f t="shared" si="24"/>
        <v>5845</v>
      </c>
      <c r="G226">
        <f t="shared" si="21"/>
        <v>860.74698795180723</v>
      </c>
      <c r="H226">
        <f t="shared" si="22"/>
        <v>85.298461538461538</v>
      </c>
      <c r="J226" s="2">
        <v>0</v>
      </c>
      <c r="K226" s="4" t="s">
        <v>137</v>
      </c>
      <c r="L226" s="4"/>
      <c r="M226" s="2">
        <v>151</v>
      </c>
      <c r="N226">
        <v>15</v>
      </c>
    </row>
    <row r="227" spans="1:14" x14ac:dyDescent="0.2">
      <c r="A227" s="1">
        <v>44102</v>
      </c>
      <c r="B227" s="3">
        <f t="shared" si="20"/>
        <v>225</v>
      </c>
      <c r="C227" s="2">
        <v>378</v>
      </c>
      <c r="D227" s="2">
        <f t="shared" si="23"/>
        <v>92532</v>
      </c>
      <c r="E227" s="2">
        <v>1</v>
      </c>
      <c r="F227" s="2">
        <f t="shared" si="24"/>
        <v>5846</v>
      </c>
      <c r="G227">
        <f t="shared" si="21"/>
        <v>996.73474801061013</v>
      </c>
      <c r="H227">
        <f t="shared" si="22"/>
        <v>853.32934131736522</v>
      </c>
      <c r="J227" s="2">
        <v>3</v>
      </c>
      <c r="K227" s="4" t="s">
        <v>138</v>
      </c>
      <c r="L227" s="4"/>
      <c r="M227" s="2">
        <v>150</v>
      </c>
      <c r="N227">
        <v>20</v>
      </c>
    </row>
    <row r="228" spans="1:14" x14ac:dyDescent="0.2">
      <c r="A228" s="1">
        <v>44103</v>
      </c>
      <c r="B228" s="3">
        <f t="shared" si="20"/>
        <v>226</v>
      </c>
      <c r="C228" s="2">
        <v>613</v>
      </c>
      <c r="D228" s="2">
        <f t="shared" si="23"/>
        <v>93145</v>
      </c>
      <c r="E228" s="2">
        <v>2</v>
      </c>
      <c r="F228" s="2">
        <f t="shared" si="24"/>
        <v>5848</v>
      </c>
      <c r="G228">
        <f t="shared" si="21"/>
        <v>776.95744680851067</v>
      </c>
      <c r="H228">
        <f t="shared" si="22"/>
        <v>995.10875331564989</v>
      </c>
      <c r="J228" s="2">
        <v>0</v>
      </c>
      <c r="K228" s="4" t="s">
        <v>138</v>
      </c>
      <c r="L228" s="4"/>
      <c r="M228" s="2">
        <v>154</v>
      </c>
      <c r="N228">
        <v>25</v>
      </c>
    </row>
    <row r="229" spans="1:14" x14ac:dyDescent="0.2">
      <c r="A229" s="1">
        <v>44104</v>
      </c>
      <c r="B229" s="3">
        <f t="shared" si="20"/>
        <v>227</v>
      </c>
      <c r="C229" s="2">
        <v>689</v>
      </c>
      <c r="D229" s="2">
        <f t="shared" si="23"/>
        <v>93834</v>
      </c>
      <c r="E229" s="2">
        <v>4</v>
      </c>
      <c r="F229" s="2">
        <f t="shared" si="24"/>
        <v>5852</v>
      </c>
      <c r="G229">
        <f t="shared" si="21"/>
        <v>584.94744525547446</v>
      </c>
      <c r="H229">
        <f t="shared" si="22"/>
        <v>777.10163934426225</v>
      </c>
      <c r="J229" s="2">
        <v>4</v>
      </c>
      <c r="K229" s="4" t="s">
        <v>129</v>
      </c>
      <c r="L229" s="4"/>
      <c r="M229" s="2">
        <v>151</v>
      </c>
      <c r="N229">
        <v>31</v>
      </c>
    </row>
    <row r="230" spans="1:14" x14ac:dyDescent="0.2">
      <c r="A230" s="1">
        <v>44105</v>
      </c>
      <c r="B230" s="3">
        <f t="shared" si="20"/>
        <v>228</v>
      </c>
      <c r="C230" s="2">
        <v>633</v>
      </c>
      <c r="D230" s="2">
        <f t="shared" si="23"/>
        <v>94467</v>
      </c>
      <c r="E230" s="2">
        <v>1</v>
      </c>
      <c r="F230" s="2">
        <f t="shared" si="24"/>
        <v>5853</v>
      </c>
      <c r="G230">
        <f t="shared" si="21"/>
        <v>802.12658227848101</v>
      </c>
      <c r="H230">
        <f t="shared" si="22"/>
        <v>580.63280116110309</v>
      </c>
      <c r="J230" s="2">
        <v>3</v>
      </c>
      <c r="K230" s="4" t="s">
        <v>126</v>
      </c>
      <c r="L230" s="4"/>
      <c r="M230" s="2">
        <v>148</v>
      </c>
      <c r="N230">
        <v>30</v>
      </c>
    </row>
    <row r="231" spans="1:14" x14ac:dyDescent="0.2">
      <c r="A231" s="1">
        <v>44106</v>
      </c>
      <c r="B231" s="3">
        <f t="shared" si="20"/>
        <v>229</v>
      </c>
      <c r="C231" s="2">
        <v>712</v>
      </c>
      <c r="D231" s="2">
        <f t="shared" si="23"/>
        <v>95179</v>
      </c>
      <c r="E231" s="2">
        <v>3</v>
      </c>
      <c r="F231" s="2">
        <f t="shared" si="24"/>
        <v>5856</v>
      </c>
      <c r="G231">
        <f t="shared" si="21"/>
        <v>299.74753173483782</v>
      </c>
      <c r="H231">
        <f t="shared" si="22"/>
        <v>802.26941362916011</v>
      </c>
      <c r="J231" s="2">
        <v>0</v>
      </c>
      <c r="K231" s="4" t="s">
        <v>128</v>
      </c>
      <c r="L231" s="4"/>
      <c r="M231">
        <v>152</v>
      </c>
      <c r="N231">
        <v>26</v>
      </c>
    </row>
    <row r="232" spans="1:14" x14ac:dyDescent="0.2">
      <c r="A232" s="1">
        <v>44107</v>
      </c>
      <c r="B232" s="3">
        <f t="shared" si="20"/>
        <v>230</v>
      </c>
      <c r="C232" s="2">
        <v>461</v>
      </c>
      <c r="D232" s="2">
        <f t="shared" si="23"/>
        <v>95640</v>
      </c>
      <c r="E232" s="2">
        <v>3</v>
      </c>
      <c r="F232" s="2">
        <f t="shared" si="24"/>
        <v>5859</v>
      </c>
      <c r="G232">
        <f t="shared" si="21"/>
        <v>53.135371179039304</v>
      </c>
      <c r="H232">
        <f t="shared" si="22"/>
        <v>298.67605633802816</v>
      </c>
      <c r="J232" s="2">
        <v>3</v>
      </c>
      <c r="K232" s="4" t="s">
        <v>128</v>
      </c>
      <c r="L232" s="4"/>
      <c r="M232" s="2">
        <v>154</v>
      </c>
      <c r="N232">
        <v>26</v>
      </c>
    </row>
    <row r="233" spans="1:14" x14ac:dyDescent="0.2">
      <c r="A233" s="1">
        <v>44108</v>
      </c>
      <c r="B233" s="3">
        <f t="shared" si="20"/>
        <v>231</v>
      </c>
      <c r="C233" s="2">
        <v>156</v>
      </c>
      <c r="D233" s="2">
        <f t="shared" si="23"/>
        <v>95796</v>
      </c>
      <c r="E233" s="2">
        <v>3</v>
      </c>
      <c r="F233" s="2">
        <f t="shared" si="24"/>
        <v>5862</v>
      </c>
      <c r="G233">
        <f t="shared" si="21"/>
        <v>914.22222222222217</v>
      </c>
      <c r="H233">
        <f t="shared" si="22"/>
        <v>52.679738562091501</v>
      </c>
      <c r="J233" s="2">
        <v>1</v>
      </c>
      <c r="K233" s="4" t="s">
        <v>138</v>
      </c>
      <c r="L233" s="4"/>
      <c r="M233" s="2">
        <v>151</v>
      </c>
      <c r="N233">
        <v>21</v>
      </c>
    </row>
    <row r="234" spans="1:14" x14ac:dyDescent="0.2">
      <c r="A234" s="1">
        <v>44109</v>
      </c>
      <c r="B234" s="3">
        <f t="shared" si="20"/>
        <v>232</v>
      </c>
      <c r="C234" s="2">
        <v>374</v>
      </c>
      <c r="D234" s="2">
        <f t="shared" si="23"/>
        <v>96170</v>
      </c>
      <c r="E234" s="2">
        <v>2</v>
      </c>
      <c r="F234" s="2">
        <f t="shared" si="24"/>
        <v>5864</v>
      </c>
      <c r="G234">
        <f t="shared" si="21"/>
        <v>1660.741935483871</v>
      </c>
      <c r="H234">
        <f t="shared" si="22"/>
        <v>900.01290322580644</v>
      </c>
      <c r="J234" s="2">
        <v>5</v>
      </c>
      <c r="K234" s="4" t="s">
        <v>129</v>
      </c>
      <c r="L234" s="4"/>
      <c r="M234" s="2">
        <v>161</v>
      </c>
      <c r="N234">
        <v>36</v>
      </c>
    </row>
    <row r="235" spans="1:14" x14ac:dyDescent="0.2">
      <c r="A235" s="1">
        <v>44110</v>
      </c>
      <c r="B235" s="3">
        <f t="shared" si="20"/>
        <v>233</v>
      </c>
      <c r="C235" s="2">
        <v>786</v>
      </c>
      <c r="D235" s="2">
        <f t="shared" si="23"/>
        <v>96956</v>
      </c>
      <c r="E235" s="2">
        <v>4</v>
      </c>
      <c r="F235" s="2">
        <f t="shared" si="24"/>
        <v>5868</v>
      </c>
      <c r="G235">
        <f t="shared" si="21"/>
        <v>883.07033248081837</v>
      </c>
      <c r="H235">
        <f t="shared" si="22"/>
        <v>1663.0997304582211</v>
      </c>
      <c r="J235" s="2">
        <v>2</v>
      </c>
      <c r="K235" s="4" t="s">
        <v>139</v>
      </c>
      <c r="L235" s="4"/>
      <c r="M235" s="2">
        <v>165</v>
      </c>
      <c r="N235">
        <v>43</v>
      </c>
    </row>
    <row r="236" spans="1:14" x14ac:dyDescent="0.2">
      <c r="A236" s="1">
        <v>44111</v>
      </c>
      <c r="B236" s="3">
        <f t="shared" si="20"/>
        <v>234</v>
      </c>
      <c r="C236" s="2">
        <v>831</v>
      </c>
      <c r="D236" s="2">
        <f t="shared" si="23"/>
        <v>97787</v>
      </c>
      <c r="E236" s="2">
        <v>3</v>
      </c>
      <c r="F236" s="2">
        <f t="shared" si="24"/>
        <v>5871</v>
      </c>
      <c r="G236">
        <f t="shared" si="21"/>
        <v>840.04347826086962</v>
      </c>
      <c r="H236">
        <f t="shared" si="22"/>
        <v>879.75765306122446</v>
      </c>
      <c r="J236" s="2">
        <v>3</v>
      </c>
      <c r="K236" s="4" t="s">
        <v>127</v>
      </c>
      <c r="L236" s="4"/>
      <c r="M236" s="2">
        <v>170</v>
      </c>
      <c r="N236">
        <v>36</v>
      </c>
    </row>
    <row r="237" spans="1:14" x14ac:dyDescent="0.2">
      <c r="A237" s="1">
        <v>44112</v>
      </c>
      <c r="B237" s="3">
        <f t="shared" si="20"/>
        <v>235</v>
      </c>
      <c r="C237" s="2">
        <v>834</v>
      </c>
      <c r="D237" s="2">
        <f t="shared" si="23"/>
        <v>98621</v>
      </c>
      <c r="E237" s="2">
        <v>1</v>
      </c>
      <c r="F237" s="2">
        <f t="shared" si="24"/>
        <v>5872</v>
      </c>
      <c r="G237">
        <f t="shared" si="21"/>
        <v>736.0012004801921</v>
      </c>
      <c r="H237">
        <f t="shared" si="22"/>
        <v>836.00722021660647</v>
      </c>
      <c r="J237" s="2">
        <v>3</v>
      </c>
      <c r="K237" s="4" t="s">
        <v>125</v>
      </c>
      <c r="L237" s="4"/>
      <c r="M237" s="2">
        <v>168</v>
      </c>
      <c r="N237">
        <v>25</v>
      </c>
    </row>
    <row r="238" spans="1:14" x14ac:dyDescent="0.2">
      <c r="A238" s="1">
        <v>44113</v>
      </c>
      <c r="B238" s="3">
        <f t="shared" si="20"/>
        <v>236</v>
      </c>
      <c r="C238" s="2">
        <v>783</v>
      </c>
      <c r="D238" s="2">
        <f t="shared" si="23"/>
        <v>99404</v>
      </c>
      <c r="E238" s="2">
        <v>5</v>
      </c>
      <c r="F238" s="2">
        <f t="shared" si="24"/>
        <v>5877</v>
      </c>
      <c r="G238">
        <f t="shared" si="21"/>
        <v>333.00899742930591</v>
      </c>
      <c r="H238">
        <f t="shared" si="22"/>
        <v>737.71807228915668</v>
      </c>
      <c r="J238" s="2">
        <v>3</v>
      </c>
      <c r="K238" s="4" t="s">
        <v>124</v>
      </c>
      <c r="L238" s="4"/>
      <c r="M238" s="2">
        <v>165</v>
      </c>
      <c r="N238">
        <v>55</v>
      </c>
    </row>
    <row r="239" spans="1:14" x14ac:dyDescent="0.2">
      <c r="A239" s="1">
        <v>44114</v>
      </c>
      <c r="B239" s="3">
        <f t="shared" si="20"/>
        <v>237</v>
      </c>
      <c r="C239" s="2">
        <v>509</v>
      </c>
      <c r="D239" s="2">
        <f t="shared" si="23"/>
        <v>99913</v>
      </c>
      <c r="E239" s="2">
        <v>5</v>
      </c>
      <c r="F239" s="2">
        <f t="shared" si="24"/>
        <v>5882</v>
      </c>
      <c r="G239">
        <f t="shared" si="21"/>
        <v>51.430555555555557</v>
      </c>
      <c r="H239">
        <f t="shared" si="22"/>
        <v>331.92811296534018</v>
      </c>
      <c r="J239" s="2">
        <v>5</v>
      </c>
      <c r="K239" s="4" t="s">
        <v>127</v>
      </c>
      <c r="L239" s="4"/>
      <c r="M239" s="2">
        <v>173</v>
      </c>
      <c r="N239">
        <v>34</v>
      </c>
    </row>
    <row r="240" spans="1:14" x14ac:dyDescent="0.2">
      <c r="A240" s="1">
        <v>44115</v>
      </c>
      <c r="B240" s="3">
        <f t="shared" si="20"/>
        <v>238</v>
      </c>
      <c r="C240" s="2">
        <v>161</v>
      </c>
      <c r="D240" s="2">
        <f t="shared" si="23"/>
        <v>100074</v>
      </c>
      <c r="E240" s="2">
        <v>2</v>
      </c>
      <c r="F240" s="2">
        <f t="shared" si="24"/>
        <v>5884</v>
      </c>
      <c r="G240">
        <f t="shared" si="21"/>
        <v>2552.0062893081763</v>
      </c>
      <c r="H240">
        <f t="shared" si="22"/>
        <v>50.708661417322837</v>
      </c>
      <c r="J240" s="2">
        <v>1</v>
      </c>
      <c r="K240" s="4" t="s">
        <v>125</v>
      </c>
      <c r="L240" s="4"/>
      <c r="M240" s="2">
        <v>193</v>
      </c>
      <c r="N240">
        <v>36</v>
      </c>
    </row>
    <row r="241" spans="1:14" x14ac:dyDescent="0.2">
      <c r="A241" s="1">
        <v>44116</v>
      </c>
      <c r="B241" s="3">
        <f t="shared" si="20"/>
        <v>239</v>
      </c>
      <c r="C241" s="2">
        <v>637</v>
      </c>
      <c r="D241" s="2">
        <f t="shared" si="23"/>
        <v>100711</v>
      </c>
      <c r="E241" s="2">
        <v>3</v>
      </c>
      <c r="F241" s="2">
        <f t="shared" si="24"/>
        <v>5887</v>
      </c>
      <c r="G241">
        <f t="shared" si="21"/>
        <v>1323.4321766561513</v>
      </c>
      <c r="H241">
        <f t="shared" si="22"/>
        <v>2548</v>
      </c>
      <c r="J241" s="2">
        <v>3</v>
      </c>
      <c r="K241" s="4" t="s">
        <v>139</v>
      </c>
      <c r="L241" s="4"/>
      <c r="M241" s="2">
        <v>212</v>
      </c>
      <c r="N241">
        <v>24</v>
      </c>
    </row>
    <row r="242" spans="1:14" x14ac:dyDescent="0.2">
      <c r="A242" s="1">
        <v>44117</v>
      </c>
      <c r="B242" s="3">
        <f t="shared" si="20"/>
        <v>240</v>
      </c>
      <c r="C242" s="2">
        <v>916</v>
      </c>
      <c r="D242" s="2">
        <f t="shared" si="23"/>
        <v>101627</v>
      </c>
      <c r="E242" s="2">
        <v>1</v>
      </c>
      <c r="F242" s="2">
        <f t="shared" si="24"/>
        <v>5888</v>
      </c>
      <c r="G242">
        <f t="shared" si="21"/>
        <v>1024.0699453551913</v>
      </c>
      <c r="H242">
        <f t="shared" si="22"/>
        <v>1315.7613814756671</v>
      </c>
      <c r="J242" s="2">
        <v>3</v>
      </c>
      <c r="K242" s="4" t="s">
        <v>126</v>
      </c>
      <c r="L242" s="4"/>
      <c r="M242" s="2">
        <v>203</v>
      </c>
      <c r="N242">
        <v>40</v>
      </c>
    </row>
    <row r="243" spans="1:14" x14ac:dyDescent="0.2">
      <c r="A243" s="1">
        <v>44118</v>
      </c>
      <c r="B243" s="3">
        <f t="shared" si="20"/>
        <v>241</v>
      </c>
      <c r="C243" s="2">
        <v>968</v>
      </c>
      <c r="D243" s="2">
        <f t="shared" si="23"/>
        <v>102595</v>
      </c>
      <c r="E243" s="2">
        <v>2</v>
      </c>
      <c r="F243" s="2">
        <f t="shared" si="24"/>
        <v>5890</v>
      </c>
      <c r="G243">
        <f t="shared" si="21"/>
        <v>842.24016563146995</v>
      </c>
      <c r="H243">
        <f t="shared" si="22"/>
        <v>1023.0120218579235</v>
      </c>
      <c r="J243" s="2">
        <v>4</v>
      </c>
      <c r="K243" s="4" t="s">
        <v>123</v>
      </c>
      <c r="L243" s="4"/>
      <c r="M243" s="2">
        <v>197</v>
      </c>
      <c r="N243">
        <v>30</v>
      </c>
    </row>
    <row r="244" spans="1:14" x14ac:dyDescent="0.2">
      <c r="A244" s="1">
        <v>44119</v>
      </c>
      <c r="B244" s="3">
        <f t="shared" si="20"/>
        <v>242</v>
      </c>
      <c r="C244" s="2">
        <v>902</v>
      </c>
      <c r="D244" s="2">
        <f t="shared" si="23"/>
        <v>103497</v>
      </c>
      <c r="E244" s="2">
        <v>3</v>
      </c>
      <c r="F244" s="2">
        <f t="shared" si="24"/>
        <v>5893</v>
      </c>
      <c r="G244">
        <f t="shared" si="21"/>
        <v>1546.2080088987764</v>
      </c>
      <c r="H244">
        <f t="shared" si="22"/>
        <v>841.30641821946165</v>
      </c>
      <c r="J244" s="2">
        <v>1</v>
      </c>
      <c r="K244" s="4" t="s">
        <v>120</v>
      </c>
      <c r="L244" s="4"/>
      <c r="M244" s="2">
        <v>220</v>
      </c>
      <c r="N244">
        <v>45</v>
      </c>
    </row>
    <row r="245" spans="1:14" x14ac:dyDescent="0.2">
      <c r="A245" s="1">
        <v>44120</v>
      </c>
      <c r="B245" s="3">
        <f t="shared" si="20"/>
        <v>243</v>
      </c>
      <c r="C245" s="2">
        <v>1179</v>
      </c>
      <c r="D245" s="2">
        <f t="shared" si="23"/>
        <v>104676</v>
      </c>
      <c r="E245" s="2">
        <v>2</v>
      </c>
      <c r="F245" s="2">
        <f t="shared" si="24"/>
        <v>5895</v>
      </c>
      <c r="G245">
        <f t="shared" si="21"/>
        <v>412.75191163976211</v>
      </c>
      <c r="H245">
        <f t="shared" si="22"/>
        <v>1541.4672586015538</v>
      </c>
      <c r="J245" s="2">
        <v>2</v>
      </c>
      <c r="K245" s="4" t="s">
        <v>120</v>
      </c>
      <c r="L245" s="4"/>
      <c r="M245" s="2">
        <v>220</v>
      </c>
      <c r="N245">
        <v>43</v>
      </c>
    </row>
    <row r="246" spans="1:14" x14ac:dyDescent="0.2">
      <c r="A246" s="1">
        <v>44121</v>
      </c>
      <c r="B246" s="3">
        <f t="shared" si="20"/>
        <v>244</v>
      </c>
      <c r="C246" s="2">
        <v>697</v>
      </c>
      <c r="D246" s="2">
        <f t="shared" si="23"/>
        <v>105373</v>
      </c>
      <c r="E246" s="2">
        <v>4</v>
      </c>
      <c r="F246" s="2">
        <f t="shared" si="24"/>
        <v>5899</v>
      </c>
      <c r="G246">
        <f t="shared" si="21"/>
        <v>148.6883116883117</v>
      </c>
      <c r="H246">
        <f t="shared" si="22"/>
        <v>412.51020408163265</v>
      </c>
      <c r="J246" s="2">
        <v>1</v>
      </c>
      <c r="K246" s="4" t="s">
        <v>124</v>
      </c>
      <c r="L246" s="4"/>
      <c r="M246">
        <v>222</v>
      </c>
      <c r="N246">
        <v>45</v>
      </c>
    </row>
    <row r="247" spans="1:14" x14ac:dyDescent="0.2">
      <c r="A247" s="1">
        <v>44122</v>
      </c>
      <c r="B247" s="3">
        <f t="shared" si="20"/>
        <v>245</v>
      </c>
      <c r="C247" s="2">
        <v>321</v>
      </c>
      <c r="D247" s="2">
        <f t="shared" si="23"/>
        <v>105694</v>
      </c>
      <c r="E247" s="2">
        <v>1</v>
      </c>
      <c r="F247" s="2">
        <f t="shared" si="24"/>
        <v>5900</v>
      </c>
      <c r="G247">
        <f>C248^2/(C247-E247)</f>
        <v>1857.628125</v>
      </c>
      <c r="H247">
        <f t="shared" si="22"/>
        <v>147.37446197991392</v>
      </c>
      <c r="J247" s="2">
        <v>5</v>
      </c>
      <c r="K247" s="4" t="s">
        <v>126</v>
      </c>
      <c r="L247" s="4"/>
      <c r="M247" s="2">
        <v>254</v>
      </c>
      <c r="N247">
        <v>39</v>
      </c>
    </row>
    <row r="248" spans="1:14" x14ac:dyDescent="0.2">
      <c r="A248" s="1">
        <v>44123</v>
      </c>
      <c r="B248" s="3">
        <f t="shared" si="20"/>
        <v>246</v>
      </c>
      <c r="C248" s="2">
        <v>771</v>
      </c>
      <c r="D248" s="2">
        <f t="shared" si="23"/>
        <v>106465</v>
      </c>
      <c r="E248" s="2">
        <v>4</v>
      </c>
      <c r="F248" s="2">
        <f t="shared" si="24"/>
        <v>5904</v>
      </c>
      <c r="G248">
        <f t="shared" si="21"/>
        <v>2169.6219035202084</v>
      </c>
      <c r="H248">
        <f t="shared" si="22"/>
        <v>1866.8867924528302</v>
      </c>
      <c r="J248" s="2">
        <v>4</v>
      </c>
      <c r="K248" s="4" t="s">
        <v>120</v>
      </c>
      <c r="L248" s="4"/>
      <c r="M248" s="2">
        <v>276</v>
      </c>
      <c r="N248">
        <v>43</v>
      </c>
    </row>
    <row r="249" spans="1:14" x14ac:dyDescent="0.2">
      <c r="A249" s="1">
        <v>44124</v>
      </c>
      <c r="B249" s="3">
        <f t="shared" si="20"/>
        <v>247</v>
      </c>
      <c r="C249" s="2">
        <v>1290</v>
      </c>
      <c r="D249" s="2">
        <f t="shared" si="23"/>
        <v>107755</v>
      </c>
      <c r="E249" s="2">
        <v>4</v>
      </c>
      <c r="F249" s="2">
        <f t="shared" si="24"/>
        <v>5908</v>
      </c>
      <c r="G249">
        <f t="shared" si="21"/>
        <v>1919.160964230171</v>
      </c>
      <c r="H249">
        <f t="shared" si="22"/>
        <v>2165.1171875</v>
      </c>
      <c r="J249" s="2">
        <v>2</v>
      </c>
      <c r="K249" s="4" t="s">
        <v>140</v>
      </c>
      <c r="L249" s="4"/>
      <c r="M249" s="2">
        <v>277</v>
      </c>
      <c r="N249">
        <v>40</v>
      </c>
    </row>
    <row r="250" spans="1:14" x14ac:dyDescent="0.2">
      <c r="A250" s="1">
        <v>44125</v>
      </c>
      <c r="B250" s="3">
        <f t="shared" si="20"/>
        <v>248</v>
      </c>
      <c r="C250" s="2">
        <v>1571</v>
      </c>
      <c r="D250" s="2">
        <f t="shared" si="23"/>
        <v>109326</v>
      </c>
      <c r="E250" s="2">
        <v>3</v>
      </c>
      <c r="F250" s="2">
        <f t="shared" si="24"/>
        <v>5911</v>
      </c>
      <c r="G250">
        <f t="shared" si="21"/>
        <v>1770.125</v>
      </c>
      <c r="H250">
        <f t="shared" si="22"/>
        <v>1914.9611801242236</v>
      </c>
      <c r="J250" s="2">
        <v>4</v>
      </c>
      <c r="K250" s="4" t="s">
        <v>117</v>
      </c>
      <c r="L250" s="4"/>
      <c r="M250" s="2">
        <v>294</v>
      </c>
      <c r="N250">
        <v>64</v>
      </c>
    </row>
    <row r="251" spans="1:14" x14ac:dyDescent="0.2">
      <c r="A251" s="1">
        <v>44126</v>
      </c>
      <c r="B251" s="3">
        <f t="shared" si="20"/>
        <v>249</v>
      </c>
      <c r="C251" s="2">
        <v>1666</v>
      </c>
      <c r="D251" s="2">
        <f t="shared" si="23"/>
        <v>110992</v>
      </c>
      <c r="E251" s="2">
        <v>9</v>
      </c>
      <c r="F251" s="2">
        <f t="shared" si="24"/>
        <v>5920</v>
      </c>
      <c r="G251">
        <f t="shared" si="21"/>
        <v>2105.8684369342186</v>
      </c>
      <c r="H251">
        <f t="shared" si="22"/>
        <v>1774.7216890595009</v>
      </c>
      <c r="J251" s="2">
        <v>9</v>
      </c>
      <c r="K251" s="4" t="s">
        <v>113</v>
      </c>
      <c r="L251" s="4"/>
      <c r="M251" s="2">
        <v>310</v>
      </c>
      <c r="N251">
        <v>49</v>
      </c>
    </row>
    <row r="252" spans="1:14" x14ac:dyDescent="0.2">
      <c r="A252" s="1">
        <v>44127</v>
      </c>
      <c r="B252" s="3">
        <f t="shared" si="20"/>
        <v>250</v>
      </c>
      <c r="C252" s="2">
        <v>1868</v>
      </c>
      <c r="D252" s="2">
        <f t="shared" si="23"/>
        <v>112860</v>
      </c>
      <c r="E252" s="2">
        <v>7</v>
      </c>
      <c r="F252" s="2">
        <f t="shared" si="24"/>
        <v>5927</v>
      </c>
      <c r="G252">
        <f t="shared" si="21"/>
        <v>1172.2348199892531</v>
      </c>
      <c r="H252">
        <f t="shared" si="22"/>
        <v>2100.9373493975904</v>
      </c>
      <c r="J252" s="2">
        <v>7</v>
      </c>
      <c r="K252" s="4" t="s">
        <v>112</v>
      </c>
      <c r="L252" s="4"/>
      <c r="M252" s="2">
        <v>317</v>
      </c>
      <c r="N252">
        <v>66</v>
      </c>
    </row>
    <row r="253" spans="1:14" x14ac:dyDescent="0.2">
      <c r="A253" s="1">
        <v>44128</v>
      </c>
      <c r="B253" s="3">
        <f t="shared" si="20"/>
        <v>251</v>
      </c>
      <c r="C253" s="2">
        <v>1477</v>
      </c>
      <c r="D253" s="2">
        <f t="shared" si="23"/>
        <v>114337</v>
      </c>
      <c r="E253" s="2">
        <v>8</v>
      </c>
      <c r="F253" s="2">
        <f t="shared" si="24"/>
        <v>5935</v>
      </c>
      <c r="G253">
        <f t="shared" si="21"/>
        <v>179.84751531654186</v>
      </c>
      <c r="H253">
        <f t="shared" si="22"/>
        <v>1171.4411606663084</v>
      </c>
      <c r="J253" s="2">
        <v>4</v>
      </c>
      <c r="K253" s="4" t="s">
        <v>141</v>
      </c>
      <c r="L253" s="4"/>
      <c r="M253" s="2">
        <v>320</v>
      </c>
      <c r="N253">
        <v>50</v>
      </c>
    </row>
    <row r="254" spans="1:14" x14ac:dyDescent="0.2">
      <c r="A254" s="1">
        <v>44129</v>
      </c>
      <c r="B254" s="3">
        <f t="shared" si="20"/>
        <v>252</v>
      </c>
      <c r="C254" s="2">
        <v>514</v>
      </c>
      <c r="D254" s="2">
        <f t="shared" si="23"/>
        <v>114851</v>
      </c>
      <c r="E254" s="2">
        <v>8</v>
      </c>
      <c r="F254" s="2">
        <f t="shared" si="24"/>
        <v>5943</v>
      </c>
      <c r="G254">
        <f t="shared" si="21"/>
        <v>2254.197628458498</v>
      </c>
      <c r="H254">
        <f t="shared" si="22"/>
        <v>179.37551020408162</v>
      </c>
      <c r="J254" s="2">
        <v>7</v>
      </c>
      <c r="K254" s="4" t="s">
        <v>142</v>
      </c>
      <c r="L254" s="4"/>
      <c r="M254" s="2">
        <v>363</v>
      </c>
      <c r="N254">
        <v>78</v>
      </c>
    </row>
    <row r="255" spans="1:14" x14ac:dyDescent="0.2">
      <c r="A255" s="1">
        <v>44130</v>
      </c>
      <c r="B255" s="3">
        <f t="shared" si="20"/>
        <v>253</v>
      </c>
      <c r="C255" s="2">
        <v>1068</v>
      </c>
      <c r="D255" s="2">
        <f t="shared" si="23"/>
        <v>115919</v>
      </c>
      <c r="E255" s="2">
        <v>11</v>
      </c>
      <c r="F255" s="2">
        <f t="shared" si="24"/>
        <v>5954</v>
      </c>
      <c r="G255">
        <f t="shared" si="21"/>
        <v>5517.7152317880791</v>
      </c>
      <c r="H255">
        <f t="shared" si="22"/>
        <v>2261.0238095238096</v>
      </c>
      <c r="J255" s="2">
        <v>5</v>
      </c>
      <c r="K255" s="4" t="s">
        <v>104</v>
      </c>
      <c r="L255" s="4"/>
      <c r="M255" s="2">
        <v>418</v>
      </c>
      <c r="N255">
        <v>103</v>
      </c>
    </row>
    <row r="256" spans="1:14" x14ac:dyDescent="0.2">
      <c r="A256" s="1">
        <v>44131</v>
      </c>
      <c r="B256" s="3">
        <f t="shared" si="20"/>
        <v>254</v>
      </c>
      <c r="C256" s="2">
        <v>2415</v>
      </c>
      <c r="D256" s="2">
        <f t="shared" si="23"/>
        <v>118334</v>
      </c>
      <c r="E256" s="2">
        <v>9</v>
      </c>
      <c r="F256" s="2">
        <f t="shared" si="24"/>
        <v>5963</v>
      </c>
      <c r="G256">
        <f t="shared" si="21"/>
        <v>4776.4339152119701</v>
      </c>
      <c r="H256">
        <f t="shared" si="22"/>
        <v>5499.8207547169814</v>
      </c>
      <c r="I256">
        <f>SUM(H123:H256)</f>
        <v>85111.101293209271</v>
      </c>
      <c r="J256" s="2">
        <v>10</v>
      </c>
      <c r="K256" s="4" t="s">
        <v>143</v>
      </c>
      <c r="L256" s="4"/>
      <c r="M256" s="2">
        <v>446</v>
      </c>
      <c r="N256">
        <v>112</v>
      </c>
    </row>
    <row r="257" spans="1:14" x14ac:dyDescent="0.2">
      <c r="A257" s="1">
        <v>44132</v>
      </c>
      <c r="B257" s="3">
        <f t="shared" si="20"/>
        <v>255</v>
      </c>
      <c r="C257" s="2">
        <v>3390</v>
      </c>
      <c r="D257" s="2">
        <f t="shared" si="23"/>
        <v>121724</v>
      </c>
      <c r="E257" s="2">
        <v>9</v>
      </c>
      <c r="F257" s="2">
        <f t="shared" si="24"/>
        <v>5972</v>
      </c>
      <c r="I257">
        <f>(I256+(D256-D122))/(D256-D122)</f>
        <v>2.2924800123492317</v>
      </c>
      <c r="J257" s="2">
        <v>12</v>
      </c>
      <c r="K257" s="4" t="s">
        <v>144</v>
      </c>
      <c r="L257" s="4"/>
      <c r="M257" s="2">
        <v>448</v>
      </c>
      <c r="N257">
        <v>102</v>
      </c>
    </row>
    <row r="258" spans="1:14" x14ac:dyDescent="0.2">
      <c r="A258" s="1">
        <v>44133</v>
      </c>
      <c r="B258" s="3">
        <f t="shared" si="20"/>
        <v>256</v>
      </c>
      <c r="C258" s="2">
        <v>3262</v>
      </c>
      <c r="D258" s="2">
        <f t="shared" si="23"/>
        <v>124986</v>
      </c>
      <c r="E258" s="2">
        <v>9</v>
      </c>
      <c r="F258" s="2">
        <f t="shared" si="24"/>
        <v>5981</v>
      </c>
      <c r="G258">
        <f>SUM(G12:G256)</f>
        <v>157619.1189715756</v>
      </c>
      <c r="H258">
        <f>SUM(H9:H256)</f>
        <v>151953.09101791802</v>
      </c>
      <c r="J258" s="2">
        <v>6</v>
      </c>
      <c r="K258" s="4" t="s">
        <v>106</v>
      </c>
      <c r="L258" s="4"/>
      <c r="M258" s="2">
        <v>500</v>
      </c>
      <c r="N258">
        <v>106</v>
      </c>
    </row>
    <row r="259" spans="1:14" x14ac:dyDescent="0.2">
      <c r="A259" s="1">
        <v>44134</v>
      </c>
      <c r="B259" s="3">
        <f t="shared" si="20"/>
        <v>257</v>
      </c>
      <c r="C259" s="2">
        <v>4055</v>
      </c>
      <c r="D259" s="2">
        <f t="shared" si="23"/>
        <v>129041</v>
      </c>
      <c r="E259" s="2">
        <v>9</v>
      </c>
      <c r="F259" s="2">
        <f t="shared" si="24"/>
        <v>5990</v>
      </c>
      <c r="J259" s="2">
        <v>10</v>
      </c>
      <c r="K259" s="4" t="s">
        <v>145</v>
      </c>
      <c r="L259" s="4"/>
      <c r="M259" s="2">
        <v>500</v>
      </c>
      <c r="N259">
        <v>127</v>
      </c>
    </row>
    <row r="260" spans="1:14" x14ac:dyDescent="0.2">
      <c r="A260" s="1">
        <v>44135</v>
      </c>
      <c r="B260" s="3">
        <f t="shared" ref="B260:B305" si="25">B259+1</f>
        <v>258</v>
      </c>
      <c r="C260" s="2">
        <v>2987</v>
      </c>
      <c r="D260" s="2">
        <f t="shared" si="23"/>
        <v>132028</v>
      </c>
      <c r="E260" s="2">
        <v>13</v>
      </c>
      <c r="F260" s="2">
        <f t="shared" si="24"/>
        <v>6003</v>
      </c>
      <c r="J260" s="2">
        <v>7</v>
      </c>
      <c r="K260" s="4" t="s">
        <v>146</v>
      </c>
      <c r="L260" s="4"/>
      <c r="M260" s="2">
        <v>500</v>
      </c>
      <c r="N260">
        <v>96</v>
      </c>
    </row>
    <row r="261" spans="1:14" x14ac:dyDescent="0.2">
      <c r="A261" s="1">
        <v>44136</v>
      </c>
      <c r="B261" s="3">
        <f t="shared" si="25"/>
        <v>259</v>
      </c>
      <c r="C261" s="2">
        <v>1297</v>
      </c>
      <c r="D261" s="2">
        <f t="shared" si="23"/>
        <v>133325</v>
      </c>
      <c r="E261" s="2">
        <v>22</v>
      </c>
      <c r="F261" s="2">
        <f t="shared" si="24"/>
        <v>6025</v>
      </c>
      <c r="J261" s="2">
        <v>9</v>
      </c>
      <c r="K261" s="4" t="s">
        <v>147</v>
      </c>
      <c r="L261" s="4"/>
      <c r="M261" s="2">
        <v>500</v>
      </c>
      <c r="N261">
        <v>117</v>
      </c>
    </row>
    <row r="262" spans="1:14" x14ac:dyDescent="0.2">
      <c r="A262" s="1">
        <v>44137</v>
      </c>
      <c r="B262" s="3">
        <f t="shared" si="25"/>
        <v>260</v>
      </c>
      <c r="C262" s="2">
        <v>1570</v>
      </c>
      <c r="D262" s="2">
        <f t="shared" si="23"/>
        <v>134895</v>
      </c>
      <c r="E262" s="2">
        <v>20</v>
      </c>
      <c r="F262" s="2">
        <f t="shared" si="24"/>
        <v>6045</v>
      </c>
      <c r="J262" s="2">
        <v>20</v>
      </c>
      <c r="K262" s="4" t="s">
        <v>148</v>
      </c>
      <c r="L262" s="4"/>
      <c r="M262" s="2">
        <v>500</v>
      </c>
      <c r="N262">
        <v>153</v>
      </c>
    </row>
    <row r="263" spans="1:14" x14ac:dyDescent="0.2">
      <c r="A263" s="1">
        <v>44138</v>
      </c>
      <c r="B263" s="3">
        <f t="shared" si="25"/>
        <v>261</v>
      </c>
      <c r="C263" s="2">
        <v>3608</v>
      </c>
      <c r="D263" s="2">
        <f t="shared" si="23"/>
        <v>138503</v>
      </c>
      <c r="E263" s="2">
        <v>19</v>
      </c>
      <c r="F263" s="2">
        <f t="shared" si="24"/>
        <v>6064</v>
      </c>
      <c r="J263" s="2">
        <v>14</v>
      </c>
      <c r="K263" s="4" t="s">
        <v>149</v>
      </c>
      <c r="M263" s="2">
        <v>500</v>
      </c>
      <c r="N263">
        <v>148</v>
      </c>
    </row>
    <row r="264" spans="1:14" x14ac:dyDescent="0.2">
      <c r="A264" s="1">
        <v>44139</v>
      </c>
      <c r="B264" s="3">
        <f t="shared" si="25"/>
        <v>262</v>
      </c>
      <c r="C264" s="2">
        <v>4483</v>
      </c>
      <c r="D264" s="2">
        <f t="shared" si="23"/>
        <v>142986</v>
      </c>
      <c r="E264" s="2">
        <v>21</v>
      </c>
      <c r="F264" s="2">
        <f t="shared" si="24"/>
        <v>6085</v>
      </c>
      <c r="J264" s="2">
        <v>13</v>
      </c>
      <c r="K264" s="4" t="s">
        <v>98</v>
      </c>
      <c r="M264" s="2">
        <v>500</v>
      </c>
      <c r="N264">
        <v>148</v>
      </c>
    </row>
    <row r="265" spans="1:14" x14ac:dyDescent="0.2">
      <c r="A265" s="1">
        <v>44140</v>
      </c>
      <c r="B265" s="3">
        <f t="shared" si="25"/>
        <v>263</v>
      </c>
      <c r="C265" s="2">
        <v>4744</v>
      </c>
      <c r="D265" s="2">
        <f t="shared" si="23"/>
        <v>147730</v>
      </c>
      <c r="E265" s="2">
        <v>22</v>
      </c>
      <c r="F265" s="2">
        <f t="shared" si="24"/>
        <v>6107</v>
      </c>
      <c r="J265" s="2">
        <v>12</v>
      </c>
      <c r="K265" s="4" t="s">
        <v>95</v>
      </c>
      <c r="M265" s="2">
        <v>792</v>
      </c>
      <c r="N265">
        <v>160</v>
      </c>
    </row>
    <row r="266" spans="1:14" x14ac:dyDescent="0.2">
      <c r="A266" s="1">
        <v>44141</v>
      </c>
      <c r="B266" s="3">
        <f t="shared" si="25"/>
        <v>264</v>
      </c>
      <c r="C266" s="2">
        <v>4453</v>
      </c>
      <c r="D266" s="2">
        <f t="shared" si="23"/>
        <v>152183</v>
      </c>
      <c r="E266" s="2">
        <v>25</v>
      </c>
      <c r="F266" s="2">
        <f t="shared" si="24"/>
        <v>6132</v>
      </c>
      <c r="J266" s="2">
        <v>17</v>
      </c>
      <c r="K266" s="4" t="s">
        <v>150</v>
      </c>
      <c r="M266" s="2">
        <v>821</v>
      </c>
      <c r="N266">
        <v>173</v>
      </c>
    </row>
    <row r="267" spans="1:14" x14ac:dyDescent="0.2">
      <c r="A267" s="1">
        <v>44142</v>
      </c>
      <c r="B267" s="3">
        <f t="shared" si="25"/>
        <v>265</v>
      </c>
      <c r="C267" s="2">
        <v>4452</v>
      </c>
      <c r="D267" s="2">
        <f t="shared" si="23"/>
        <v>156635</v>
      </c>
      <c r="E267" s="2">
        <v>26</v>
      </c>
      <c r="F267" s="2">
        <f t="shared" si="24"/>
        <v>6158</v>
      </c>
      <c r="J267" s="2">
        <v>16</v>
      </c>
      <c r="K267" s="4" t="s">
        <v>151</v>
      </c>
      <c r="M267" s="2">
        <v>822</v>
      </c>
      <c r="N267">
        <v>142</v>
      </c>
    </row>
    <row r="268" spans="1:14" x14ac:dyDescent="0.2">
      <c r="A268" s="1">
        <v>44143</v>
      </c>
      <c r="B268" s="3">
        <f t="shared" si="25"/>
        <v>266</v>
      </c>
      <c r="C268" s="2">
        <v>2097</v>
      </c>
      <c r="D268" s="2">
        <f t="shared" si="23"/>
        <v>158732</v>
      </c>
      <c r="E268" s="2">
        <v>22</v>
      </c>
      <c r="F268" s="2">
        <f t="shared" si="24"/>
        <v>6180</v>
      </c>
      <c r="J268" s="2">
        <v>15</v>
      </c>
      <c r="K268" s="4" t="s">
        <v>152</v>
      </c>
      <c r="M268" s="2">
        <v>847</v>
      </c>
      <c r="N268">
        <v>161</v>
      </c>
    </row>
    <row r="269" spans="1:14" x14ac:dyDescent="0.2">
      <c r="A269" s="1">
        <v>44144</v>
      </c>
      <c r="B269" s="3">
        <f t="shared" si="25"/>
        <v>267</v>
      </c>
      <c r="C269" s="2">
        <v>3725</v>
      </c>
      <c r="D269" s="2">
        <f t="shared" ref="D269:D305" si="26">C269+D268</f>
        <v>162457</v>
      </c>
      <c r="E269" s="2">
        <v>35</v>
      </c>
      <c r="F269" s="2">
        <f t="shared" si="24"/>
        <v>6215</v>
      </c>
      <c r="J269" s="2">
        <v>12</v>
      </c>
      <c r="K269" s="4" t="s">
        <v>92</v>
      </c>
      <c r="M269" s="2">
        <v>990</v>
      </c>
      <c r="N269">
        <v>203</v>
      </c>
    </row>
    <row r="270" spans="1:14" x14ac:dyDescent="0.2">
      <c r="A270" s="1">
        <v>44145</v>
      </c>
      <c r="B270" s="3">
        <f t="shared" si="25"/>
        <v>268</v>
      </c>
      <c r="C270" s="2">
        <v>4497</v>
      </c>
      <c r="D270" s="2">
        <f t="shared" si="26"/>
        <v>166954</v>
      </c>
      <c r="E270" s="2">
        <v>35</v>
      </c>
      <c r="F270" s="2">
        <f t="shared" si="24"/>
        <v>6250</v>
      </c>
      <c r="J270" s="2">
        <v>9</v>
      </c>
      <c r="K270" s="4" t="s">
        <v>153</v>
      </c>
      <c r="M270" s="2">
        <v>1067</v>
      </c>
      <c r="N270">
        <v>214</v>
      </c>
    </row>
    <row r="271" spans="1:14" x14ac:dyDescent="0.2">
      <c r="A271" s="1">
        <v>44146</v>
      </c>
      <c r="B271" s="3">
        <f t="shared" si="25"/>
        <v>269</v>
      </c>
      <c r="C271" s="2">
        <v>5709</v>
      </c>
      <c r="D271" s="2">
        <f t="shared" si="26"/>
        <v>172663</v>
      </c>
      <c r="E271" s="2">
        <v>27</v>
      </c>
      <c r="F271" s="2">
        <f t="shared" si="24"/>
        <v>6277</v>
      </c>
      <c r="J271" s="2">
        <v>18</v>
      </c>
      <c r="K271" s="4" t="s">
        <v>154</v>
      </c>
      <c r="M271" s="2">
        <v>1142</v>
      </c>
      <c r="N271">
        <v>226</v>
      </c>
    </row>
    <row r="272" spans="1:14" x14ac:dyDescent="0.2">
      <c r="A272" s="1">
        <v>44147</v>
      </c>
      <c r="B272" s="3">
        <f t="shared" si="25"/>
        <v>270</v>
      </c>
      <c r="C272" s="2">
        <v>5565</v>
      </c>
      <c r="D272" s="2">
        <f t="shared" si="26"/>
        <v>178228</v>
      </c>
      <c r="E272" s="2">
        <v>28</v>
      </c>
      <c r="F272" s="2">
        <f t="shared" si="24"/>
        <v>6305</v>
      </c>
      <c r="J272" s="2">
        <v>13</v>
      </c>
      <c r="K272" s="4" t="s">
        <v>155</v>
      </c>
      <c r="M272" s="2">
        <v>1218</v>
      </c>
      <c r="N272">
        <v>194</v>
      </c>
    </row>
    <row r="273" spans="1:14" x14ac:dyDescent="0.2">
      <c r="A273" s="1">
        <v>44148</v>
      </c>
      <c r="B273" s="3">
        <f t="shared" si="25"/>
        <v>271</v>
      </c>
      <c r="C273" s="2">
        <v>6730</v>
      </c>
      <c r="D273" s="2">
        <f t="shared" si="26"/>
        <v>184958</v>
      </c>
      <c r="E273" s="2">
        <v>33</v>
      </c>
      <c r="F273" s="2">
        <f t="shared" si="24"/>
        <v>6338</v>
      </c>
      <c r="J273" s="2">
        <v>24</v>
      </c>
      <c r="K273" s="4" t="s">
        <v>89</v>
      </c>
      <c r="M273" s="2">
        <v>1272</v>
      </c>
      <c r="N273">
        <v>188</v>
      </c>
    </row>
    <row r="274" spans="1:14" x14ac:dyDescent="0.2">
      <c r="A274" s="1">
        <v>44149</v>
      </c>
      <c r="B274" s="3">
        <f t="shared" si="25"/>
        <v>272</v>
      </c>
      <c r="C274" s="2">
        <v>3513</v>
      </c>
      <c r="D274" s="2">
        <f t="shared" si="26"/>
        <v>188471</v>
      </c>
      <c r="E274" s="2">
        <v>37</v>
      </c>
      <c r="F274" s="2">
        <f t="shared" si="24"/>
        <v>6375</v>
      </c>
      <c r="J274" s="2">
        <v>19</v>
      </c>
      <c r="K274" s="4" t="s">
        <v>156</v>
      </c>
      <c r="M274" s="2">
        <v>1289</v>
      </c>
      <c r="N274">
        <v>182</v>
      </c>
    </row>
    <row r="275" spans="1:14" x14ac:dyDescent="0.2">
      <c r="A275" s="1">
        <v>44150</v>
      </c>
      <c r="B275" s="3">
        <f t="shared" si="25"/>
        <v>273</v>
      </c>
      <c r="C275" s="2">
        <v>1582</v>
      </c>
      <c r="D275" s="2">
        <f t="shared" si="26"/>
        <v>190053</v>
      </c>
      <c r="E275" s="2">
        <v>39</v>
      </c>
      <c r="F275" s="2">
        <f t="shared" si="24"/>
        <v>6414</v>
      </c>
      <c r="J275" s="2">
        <v>18</v>
      </c>
      <c r="K275" s="4" t="s">
        <v>157</v>
      </c>
      <c r="M275" s="2">
        <v>1298</v>
      </c>
      <c r="N275">
        <v>175</v>
      </c>
    </row>
    <row r="276" spans="1:14" x14ac:dyDescent="0.2">
      <c r="A276" s="1">
        <v>44151</v>
      </c>
      <c r="B276" s="3">
        <f t="shared" si="25"/>
        <v>274</v>
      </c>
      <c r="C276" s="2">
        <v>2544</v>
      </c>
      <c r="D276" s="2">
        <f t="shared" si="26"/>
        <v>192597</v>
      </c>
      <c r="E276" s="2">
        <v>37</v>
      </c>
      <c r="F276" s="2">
        <f t="shared" si="24"/>
        <v>6451</v>
      </c>
      <c r="J276" s="2">
        <v>20</v>
      </c>
      <c r="K276" s="4" t="s">
        <v>158</v>
      </c>
      <c r="M276" s="2">
        <v>1453</v>
      </c>
      <c r="N276">
        <v>201</v>
      </c>
    </row>
    <row r="277" spans="1:14" x14ac:dyDescent="0.2">
      <c r="A277" s="1">
        <v>44152</v>
      </c>
      <c r="B277" s="3">
        <f t="shared" si="25"/>
        <v>275</v>
      </c>
      <c r="C277" s="2">
        <v>4460</v>
      </c>
      <c r="D277" s="2">
        <f t="shared" si="26"/>
        <v>197057</v>
      </c>
      <c r="E277" s="2">
        <v>41</v>
      </c>
      <c r="F277" s="2">
        <f t="shared" si="24"/>
        <v>6492</v>
      </c>
      <c r="J277" s="2">
        <v>20</v>
      </c>
      <c r="K277" s="4" t="s">
        <v>159</v>
      </c>
      <c r="M277" s="2">
        <v>1536</v>
      </c>
      <c r="N277">
        <v>186</v>
      </c>
    </row>
    <row r="278" spans="1:14" x14ac:dyDescent="0.2">
      <c r="A278" s="1">
        <v>44153</v>
      </c>
      <c r="B278" s="3">
        <f t="shared" si="25"/>
        <v>276</v>
      </c>
      <c r="C278" s="2">
        <v>4961</v>
      </c>
      <c r="D278" s="2">
        <f t="shared" si="26"/>
        <v>202018</v>
      </c>
      <c r="E278" s="2">
        <v>51</v>
      </c>
      <c r="F278" s="2">
        <f t="shared" si="24"/>
        <v>6543</v>
      </c>
      <c r="J278" s="2">
        <v>16</v>
      </c>
      <c r="K278" s="4" t="s">
        <v>160</v>
      </c>
      <c r="M278" s="2">
        <v>1586</v>
      </c>
      <c r="N278">
        <v>192</v>
      </c>
    </row>
    <row r="279" spans="1:14" x14ac:dyDescent="0.2">
      <c r="A279" s="1">
        <v>44154</v>
      </c>
      <c r="B279" s="3">
        <f t="shared" si="25"/>
        <v>277</v>
      </c>
      <c r="C279" s="2">
        <v>7624</v>
      </c>
      <c r="D279" s="2">
        <f t="shared" si="26"/>
        <v>209642</v>
      </c>
      <c r="E279" s="2">
        <v>45</v>
      </c>
      <c r="F279" s="2">
        <f t="shared" si="24"/>
        <v>6588</v>
      </c>
      <c r="J279" s="2">
        <v>11</v>
      </c>
      <c r="K279" s="4" t="s">
        <v>161</v>
      </c>
      <c r="M279" s="2">
        <v>1624</v>
      </c>
      <c r="N279">
        <v>175</v>
      </c>
    </row>
    <row r="280" spans="1:14" x14ac:dyDescent="0.2">
      <c r="A280" s="1">
        <v>44155</v>
      </c>
      <c r="B280" s="3">
        <f t="shared" si="25"/>
        <v>278</v>
      </c>
      <c r="C280" s="2">
        <v>5459</v>
      </c>
      <c r="D280" s="2">
        <f t="shared" si="26"/>
        <v>215101</v>
      </c>
      <c r="E280" s="2">
        <v>45</v>
      </c>
      <c r="F280" s="2">
        <f t="shared" si="24"/>
        <v>6633</v>
      </c>
      <c r="K280" s="4" t="s">
        <v>161</v>
      </c>
      <c r="M280" s="2">
        <v>1649</v>
      </c>
    </row>
    <row r="281" spans="1:14" x14ac:dyDescent="0.2">
      <c r="A281" s="1">
        <v>44156</v>
      </c>
      <c r="B281" s="3">
        <f t="shared" si="25"/>
        <v>279</v>
      </c>
      <c r="C281" s="2">
        <v>4493</v>
      </c>
      <c r="D281" s="2">
        <f t="shared" si="26"/>
        <v>219594</v>
      </c>
      <c r="E281" s="2">
        <v>50</v>
      </c>
      <c r="F281" s="2">
        <f t="shared" si="24"/>
        <v>6683</v>
      </c>
      <c r="K281" s="4" t="s">
        <v>164</v>
      </c>
      <c r="M281" s="2">
        <v>1646</v>
      </c>
    </row>
    <row r="282" spans="1:14" x14ac:dyDescent="0.2">
      <c r="A282" s="1">
        <v>44157</v>
      </c>
      <c r="B282" s="3">
        <f t="shared" si="25"/>
        <v>280</v>
      </c>
      <c r="C282" s="2">
        <v>2422</v>
      </c>
      <c r="D282" s="2">
        <f t="shared" si="26"/>
        <v>222016</v>
      </c>
      <c r="E282" s="2">
        <v>59</v>
      </c>
      <c r="F282" s="2">
        <f t="shared" si="24"/>
        <v>6742</v>
      </c>
      <c r="K282" s="4" t="s">
        <v>165</v>
      </c>
      <c r="M282" s="2">
        <v>1674</v>
      </c>
    </row>
    <row r="283" spans="1:14" x14ac:dyDescent="0.2">
      <c r="A283" s="1">
        <v>44158</v>
      </c>
      <c r="B283" s="3">
        <f t="shared" si="25"/>
        <v>281</v>
      </c>
      <c r="C283" s="2">
        <v>3876</v>
      </c>
      <c r="D283" s="2">
        <f t="shared" si="26"/>
        <v>225892</v>
      </c>
      <c r="E283" s="2">
        <v>54</v>
      </c>
      <c r="F283" s="2">
        <f t="shared" ref="F283:F305" si="27">E283+F282</f>
        <v>6796</v>
      </c>
      <c r="K283" s="4" t="s">
        <v>166</v>
      </c>
      <c r="M283" s="2">
        <v>1878</v>
      </c>
    </row>
    <row r="284" spans="1:14" x14ac:dyDescent="0.2">
      <c r="A284" s="1">
        <v>44159</v>
      </c>
      <c r="B284" s="3">
        <f t="shared" si="25"/>
        <v>282</v>
      </c>
      <c r="C284" s="2">
        <v>5673</v>
      </c>
      <c r="D284" s="2">
        <f t="shared" si="26"/>
        <v>231565</v>
      </c>
      <c r="E284" s="2">
        <v>67</v>
      </c>
      <c r="F284" s="2">
        <f t="shared" si="27"/>
        <v>6863</v>
      </c>
      <c r="K284" s="4" t="s">
        <v>167</v>
      </c>
      <c r="M284" s="2">
        <v>1907</v>
      </c>
    </row>
    <row r="285" spans="1:14" x14ac:dyDescent="0.2">
      <c r="A285" s="1">
        <v>44160</v>
      </c>
      <c r="B285" s="3">
        <f t="shared" si="25"/>
        <v>283</v>
      </c>
      <c r="C285" s="2">
        <v>6062</v>
      </c>
      <c r="D285" s="2">
        <f t="shared" si="26"/>
        <v>237627</v>
      </c>
      <c r="E285" s="2">
        <v>70</v>
      </c>
      <c r="F285" s="2">
        <f t="shared" si="27"/>
        <v>6933</v>
      </c>
      <c r="K285" s="4" t="s">
        <v>168</v>
      </c>
      <c r="M285" s="2">
        <v>1929</v>
      </c>
    </row>
    <row r="286" spans="1:14" x14ac:dyDescent="0.2">
      <c r="A286" s="1">
        <v>44161</v>
      </c>
      <c r="B286" s="3">
        <f t="shared" si="25"/>
        <v>284</v>
      </c>
      <c r="C286" s="2">
        <v>6901</v>
      </c>
      <c r="D286" s="2">
        <f t="shared" si="26"/>
        <v>244528</v>
      </c>
      <c r="E286" s="2">
        <v>56</v>
      </c>
      <c r="F286" s="2">
        <f t="shared" si="27"/>
        <v>6989</v>
      </c>
      <c r="K286" s="4" t="s">
        <v>169</v>
      </c>
      <c r="M286" s="2">
        <v>1960</v>
      </c>
    </row>
    <row r="287" spans="1:14" x14ac:dyDescent="0.2">
      <c r="A287" s="1">
        <v>44162</v>
      </c>
      <c r="B287" s="3">
        <f t="shared" si="25"/>
        <v>285</v>
      </c>
      <c r="C287" s="2">
        <v>6462</v>
      </c>
      <c r="D287" s="2">
        <f t="shared" si="26"/>
        <v>250990</v>
      </c>
      <c r="E287" s="2">
        <v>62</v>
      </c>
      <c r="F287" s="2">
        <f t="shared" si="27"/>
        <v>7051</v>
      </c>
      <c r="K287" s="4" t="s">
        <v>169</v>
      </c>
      <c r="M287" s="2">
        <v>1945</v>
      </c>
    </row>
    <row r="288" spans="1:14" x14ac:dyDescent="0.2">
      <c r="A288" s="1">
        <v>44163</v>
      </c>
      <c r="B288" s="3">
        <f t="shared" si="25"/>
        <v>286</v>
      </c>
      <c r="C288" s="2">
        <v>3825</v>
      </c>
      <c r="D288" s="2">
        <f t="shared" si="26"/>
        <v>254815</v>
      </c>
      <c r="E288" s="2">
        <v>48</v>
      </c>
      <c r="F288" s="2">
        <f t="shared" si="27"/>
        <v>7099</v>
      </c>
      <c r="K288" s="4" t="s">
        <v>75</v>
      </c>
      <c r="M288" s="2">
        <v>1938</v>
      </c>
    </row>
    <row r="289" spans="1:13" x14ac:dyDescent="0.2">
      <c r="A289" s="1">
        <v>44164</v>
      </c>
      <c r="B289" s="3">
        <f t="shared" si="25"/>
        <v>287</v>
      </c>
      <c r="C289" s="2">
        <v>2754</v>
      </c>
      <c r="D289" s="2">
        <f t="shared" si="26"/>
        <v>257569</v>
      </c>
      <c r="E289" s="2">
        <v>50</v>
      </c>
      <c r="F289" s="2">
        <f t="shared" si="27"/>
        <v>7149</v>
      </c>
      <c r="K289" s="4" t="s">
        <v>170</v>
      </c>
      <c r="M289" s="2">
        <v>1951</v>
      </c>
    </row>
    <row r="290" spans="1:13" x14ac:dyDescent="0.2">
      <c r="A290" s="1">
        <v>44165</v>
      </c>
      <c r="B290" s="3">
        <f t="shared" si="25"/>
        <v>288</v>
      </c>
      <c r="C290" s="2">
        <v>3487</v>
      </c>
      <c r="D290" s="2">
        <f t="shared" si="26"/>
        <v>261056</v>
      </c>
      <c r="E290" s="2">
        <v>61</v>
      </c>
      <c r="F290" s="2">
        <f t="shared" si="27"/>
        <v>7210</v>
      </c>
      <c r="K290" s="4" t="s">
        <v>171</v>
      </c>
      <c r="M290" s="2">
        <v>2051</v>
      </c>
    </row>
    <row r="291" spans="1:13" x14ac:dyDescent="0.2">
      <c r="A291" s="1">
        <v>44166</v>
      </c>
      <c r="B291" s="3">
        <f t="shared" si="25"/>
        <v>289</v>
      </c>
      <c r="C291" s="2">
        <v>5819</v>
      </c>
      <c r="D291" s="2">
        <f t="shared" si="26"/>
        <v>266875</v>
      </c>
      <c r="E291" s="2">
        <v>63</v>
      </c>
      <c r="F291" s="2">
        <f t="shared" si="27"/>
        <v>7273</v>
      </c>
      <c r="K291" s="4" t="s">
        <v>172</v>
      </c>
      <c r="M291" s="2">
        <v>2060</v>
      </c>
    </row>
    <row r="292" spans="1:13" x14ac:dyDescent="0.2">
      <c r="A292" s="1">
        <v>44167</v>
      </c>
      <c r="B292" s="3">
        <f t="shared" si="25"/>
        <v>290</v>
      </c>
      <c r="C292" s="2">
        <v>6548</v>
      </c>
      <c r="D292" s="2">
        <f t="shared" si="26"/>
        <v>273423</v>
      </c>
      <c r="E292" s="2">
        <v>64</v>
      </c>
      <c r="F292" s="2">
        <f t="shared" si="27"/>
        <v>7337</v>
      </c>
      <c r="K292" s="4" t="s">
        <v>171</v>
      </c>
      <c r="M292" s="2">
        <v>2033</v>
      </c>
    </row>
    <row r="293" spans="1:13" x14ac:dyDescent="0.2">
      <c r="A293" s="1">
        <v>44168</v>
      </c>
      <c r="B293" s="3">
        <f t="shared" si="25"/>
        <v>291</v>
      </c>
      <c r="C293" s="2">
        <v>6989</v>
      </c>
      <c r="D293" s="2">
        <f t="shared" si="26"/>
        <v>280412</v>
      </c>
      <c r="E293" s="2">
        <v>69</v>
      </c>
      <c r="F293" s="2">
        <f t="shared" si="27"/>
        <v>7406</v>
      </c>
      <c r="K293" s="4" t="s">
        <v>173</v>
      </c>
      <c r="M293" s="2">
        <v>1985</v>
      </c>
    </row>
    <row r="294" spans="1:13" x14ac:dyDescent="0.2">
      <c r="A294" s="1">
        <v>44169</v>
      </c>
      <c r="B294" s="3">
        <f t="shared" si="25"/>
        <v>292</v>
      </c>
      <c r="C294" s="2">
        <v>7339</v>
      </c>
      <c r="D294" s="2">
        <f t="shared" si="26"/>
        <v>287751</v>
      </c>
      <c r="E294" s="2">
        <v>50</v>
      </c>
      <c r="F294" s="2">
        <f t="shared" si="27"/>
        <v>7456</v>
      </c>
      <c r="K294" s="4" t="s">
        <v>174</v>
      </c>
      <c r="M294" s="2">
        <v>1991</v>
      </c>
    </row>
    <row r="295" spans="1:13" x14ac:dyDescent="0.2">
      <c r="A295" s="1">
        <v>44170</v>
      </c>
      <c r="B295" s="3">
        <f t="shared" si="25"/>
        <v>293</v>
      </c>
      <c r="C295" s="2">
        <v>4866</v>
      </c>
      <c r="D295" s="2">
        <f t="shared" si="26"/>
        <v>292617</v>
      </c>
      <c r="E295" s="2">
        <v>33</v>
      </c>
      <c r="F295" s="2">
        <f t="shared" si="27"/>
        <v>7489</v>
      </c>
      <c r="K295" s="4" t="s">
        <v>73</v>
      </c>
      <c r="M295" s="2">
        <v>2002</v>
      </c>
    </row>
    <row r="296" spans="1:13" x14ac:dyDescent="0.2">
      <c r="A296" s="1">
        <v>44171</v>
      </c>
      <c r="B296" s="3">
        <f t="shared" si="25"/>
        <v>294</v>
      </c>
      <c r="C296" s="2">
        <v>1803</v>
      </c>
      <c r="D296" s="2">
        <f t="shared" si="26"/>
        <v>294420</v>
      </c>
      <c r="E296" s="2">
        <v>63</v>
      </c>
      <c r="F296" s="2">
        <f t="shared" si="27"/>
        <v>7552</v>
      </c>
      <c r="K296" s="4" t="s">
        <v>174</v>
      </c>
      <c r="M296" s="2">
        <v>2064</v>
      </c>
    </row>
    <row r="297" spans="1:13" x14ac:dyDescent="0.2">
      <c r="A297" s="1">
        <v>44172</v>
      </c>
      <c r="B297" s="3">
        <f t="shared" si="25"/>
        <v>295</v>
      </c>
      <c r="C297" s="2">
        <v>3779</v>
      </c>
      <c r="D297" s="2">
        <f t="shared" si="26"/>
        <v>298199</v>
      </c>
      <c r="E297" s="2">
        <v>33</v>
      </c>
      <c r="F297" s="2">
        <f t="shared" si="27"/>
        <v>7585</v>
      </c>
      <c r="K297" s="4" t="s">
        <v>175</v>
      </c>
      <c r="M297" s="2">
        <v>2146</v>
      </c>
    </row>
    <row r="298" spans="1:13" x14ac:dyDescent="0.2">
      <c r="A298" s="1">
        <v>44173</v>
      </c>
      <c r="B298" s="3">
        <f t="shared" si="25"/>
        <v>296</v>
      </c>
      <c r="C298" s="2">
        <v>7451</v>
      </c>
      <c r="D298" s="2">
        <f t="shared" si="26"/>
        <v>305650</v>
      </c>
      <c r="E298" s="2">
        <v>32</v>
      </c>
      <c r="F298" s="2">
        <f t="shared" si="27"/>
        <v>7617</v>
      </c>
      <c r="K298" s="4" t="s">
        <v>71</v>
      </c>
      <c r="M298" s="2">
        <v>2219</v>
      </c>
    </row>
    <row r="299" spans="1:13" x14ac:dyDescent="0.2">
      <c r="A299" s="1">
        <v>44174</v>
      </c>
      <c r="B299" s="3">
        <f t="shared" si="25"/>
        <v>297</v>
      </c>
      <c r="C299" s="2">
        <v>8397</v>
      </c>
      <c r="D299" s="2">
        <f t="shared" si="26"/>
        <v>314047</v>
      </c>
      <c r="E299" s="2">
        <v>31</v>
      </c>
      <c r="F299" s="2">
        <f t="shared" si="27"/>
        <v>7648</v>
      </c>
      <c r="K299" s="4" t="s">
        <v>176</v>
      </c>
      <c r="M299" s="2">
        <v>2252</v>
      </c>
    </row>
    <row r="300" spans="1:13" x14ac:dyDescent="0.2">
      <c r="A300" s="1">
        <v>44175</v>
      </c>
      <c r="B300" s="3">
        <f t="shared" si="25"/>
        <v>298</v>
      </c>
      <c r="C300" s="2">
        <v>6705</v>
      </c>
      <c r="D300" s="2">
        <f t="shared" si="26"/>
        <v>320752</v>
      </c>
      <c r="E300" s="2">
        <v>34</v>
      </c>
      <c r="F300" s="2">
        <f t="shared" si="27"/>
        <v>7682</v>
      </c>
      <c r="K300" s="4" t="s">
        <v>70</v>
      </c>
      <c r="M300" s="2">
        <v>2211</v>
      </c>
    </row>
    <row r="301" spans="1:13" x14ac:dyDescent="0.2">
      <c r="A301" s="1">
        <v>44176</v>
      </c>
      <c r="B301" s="3">
        <f t="shared" si="25"/>
        <v>299</v>
      </c>
      <c r="C301" s="2">
        <v>7723</v>
      </c>
      <c r="D301" s="2">
        <f t="shared" si="26"/>
        <v>328475</v>
      </c>
      <c r="E301" s="2">
        <v>30</v>
      </c>
      <c r="F301" s="2">
        <f t="shared" si="27"/>
        <v>7712</v>
      </c>
      <c r="K301" s="4" t="s">
        <v>70</v>
      </c>
      <c r="M301" s="2">
        <v>2204</v>
      </c>
    </row>
    <row r="302" spans="1:13" x14ac:dyDescent="0.2">
      <c r="A302" s="1">
        <v>44177</v>
      </c>
      <c r="B302" s="3">
        <f t="shared" si="25"/>
        <v>300</v>
      </c>
      <c r="C302" s="2">
        <v>6542</v>
      </c>
      <c r="D302" s="2">
        <f t="shared" si="26"/>
        <v>335017</v>
      </c>
      <c r="E302" s="2">
        <v>26</v>
      </c>
      <c r="F302" s="2">
        <f t="shared" si="27"/>
        <v>7738</v>
      </c>
      <c r="K302" s="4" t="s">
        <v>177</v>
      </c>
      <c r="M302" s="2">
        <v>2209</v>
      </c>
    </row>
    <row r="303" spans="1:13" x14ac:dyDescent="0.2">
      <c r="A303" s="1">
        <v>44178</v>
      </c>
      <c r="B303" s="3">
        <f t="shared" si="25"/>
        <v>301</v>
      </c>
      <c r="C303" s="2">
        <v>3057</v>
      </c>
      <c r="D303" s="2">
        <f t="shared" si="26"/>
        <v>338074</v>
      </c>
      <c r="E303" s="2">
        <v>16</v>
      </c>
      <c r="F303" s="2">
        <f t="shared" si="27"/>
        <v>7754</v>
      </c>
      <c r="K303" s="4" t="s">
        <v>178</v>
      </c>
      <c r="M303" s="2">
        <v>2257</v>
      </c>
    </row>
    <row r="304" spans="1:13" x14ac:dyDescent="0.2">
      <c r="A304" s="1">
        <v>44179</v>
      </c>
      <c r="B304" s="3">
        <f t="shared" si="25"/>
        <v>302</v>
      </c>
      <c r="C304" s="2">
        <v>3540</v>
      </c>
      <c r="D304" s="2">
        <f t="shared" si="26"/>
        <v>341614</v>
      </c>
      <c r="E304" s="2">
        <v>16</v>
      </c>
      <c r="F304" s="2">
        <f t="shared" si="27"/>
        <v>7770</v>
      </c>
      <c r="K304" s="4" t="s">
        <v>177</v>
      </c>
      <c r="M304" s="2">
        <v>2389</v>
      </c>
    </row>
    <row r="305" spans="1:13" x14ac:dyDescent="0.2">
      <c r="A305" s="1">
        <v>44180</v>
      </c>
      <c r="B305" s="3">
        <f t="shared" si="25"/>
        <v>303</v>
      </c>
      <c r="C305" s="2">
        <v>6971</v>
      </c>
      <c r="D305" s="2">
        <f t="shared" si="26"/>
        <v>348585</v>
      </c>
      <c r="E305" s="2">
        <v>6</v>
      </c>
      <c r="F305" s="2">
        <f t="shared" si="27"/>
        <v>7776</v>
      </c>
      <c r="K305" s="4" t="s">
        <v>8</v>
      </c>
      <c r="M305" s="2">
        <v>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2020-10-28T20:53:24Z</dcterms:created>
  <dcterms:modified xsi:type="dcterms:W3CDTF">2020-12-16T21:16:55Z</dcterms:modified>
</cp:coreProperties>
</file>