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puDidatica\CpuDidatica\docs\"/>
    </mc:Choice>
  </mc:AlternateContent>
  <xr:revisionPtr revIDLastSave="0" documentId="13_ncr:1_{0061BE4E-04D3-4439-8B82-4A0E41BA96F2}" xr6:coauthVersionLast="47" xr6:coauthVersionMax="47" xr10:uidLastSave="{00000000-0000-0000-0000-000000000000}"/>
  <bookViews>
    <workbookView xWindow="-20610" yWindow="1290" windowWidth="20730" windowHeight="11310" xr2:uid="{18A684C2-09AA-4094-803A-4CBD9ADAA45C}"/>
  </bookViews>
  <sheets>
    <sheet name="Instruções" sheetId="1" r:id="rId1"/>
    <sheet name="Sinais" sheetId="3" r:id="rId2"/>
    <sheet name="ALU" sheetId="2" r:id="rId3"/>
    <sheet name="Afazeres" sheetId="4" r:id="rId4"/>
    <sheet name="Anotações" sheetId="6" r:id="rId5"/>
    <sheet name="ROM de contro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F11" i="1"/>
  <c r="A10" i="5" s="1"/>
  <c r="F4" i="1"/>
  <c r="A3" i="5" s="1"/>
  <c r="A4" i="5"/>
  <c r="A5" i="5"/>
  <c r="A61" i="5"/>
  <c r="A62" i="5"/>
  <c r="A63" i="5"/>
  <c r="A64" i="5"/>
  <c r="A65" i="5"/>
  <c r="A2" i="5"/>
  <c r="F5" i="1"/>
  <c r="F6" i="1"/>
  <c r="F7" i="1"/>
  <c r="A6" i="5" s="1"/>
  <c r="F8" i="1"/>
  <c r="A7" i="5" s="1"/>
  <c r="F9" i="1"/>
  <c r="A8" i="5" s="1"/>
  <c r="F10" i="1"/>
  <c r="A9" i="5" s="1"/>
  <c r="F12" i="1"/>
  <c r="A11" i="5" s="1"/>
  <c r="F13" i="1"/>
  <c r="A12" i="5" s="1"/>
  <c r="F14" i="1"/>
  <c r="A13" i="5" s="1"/>
  <c r="F15" i="1"/>
  <c r="A14" i="5" s="1"/>
  <c r="F16" i="1"/>
  <c r="A15" i="5" s="1"/>
  <c r="F17" i="1"/>
  <c r="A16" i="5" s="1"/>
  <c r="F18" i="1"/>
  <c r="A17" i="5" s="1"/>
  <c r="F19" i="1"/>
  <c r="A18" i="5" s="1"/>
  <c r="F20" i="1"/>
  <c r="A19" i="5" s="1"/>
  <c r="F21" i="1"/>
  <c r="A20" i="5" s="1"/>
  <c r="F22" i="1"/>
  <c r="A21" i="5" s="1"/>
  <c r="F23" i="1"/>
  <c r="A22" i="5" s="1"/>
  <c r="F24" i="1"/>
  <c r="A23" i="5" s="1"/>
  <c r="F25" i="1"/>
  <c r="A24" i="5" s="1"/>
  <c r="F26" i="1"/>
  <c r="A25" i="5" s="1"/>
  <c r="F27" i="1"/>
  <c r="A26" i="5" s="1"/>
  <c r="F28" i="1"/>
  <c r="A27" i="5" s="1"/>
  <c r="F29" i="1"/>
  <c r="A28" i="5" s="1"/>
  <c r="F30" i="1"/>
  <c r="A29" i="5" s="1"/>
  <c r="F31" i="1"/>
  <c r="A30" i="5" s="1"/>
  <c r="F32" i="1"/>
  <c r="A31" i="5" s="1"/>
  <c r="F33" i="1"/>
  <c r="A32" i="5" s="1"/>
  <c r="F34" i="1"/>
  <c r="A33" i="5" s="1"/>
  <c r="F35" i="1"/>
  <c r="A34" i="5" s="1"/>
  <c r="F36" i="1"/>
  <c r="A35" i="5" s="1"/>
  <c r="F37" i="1"/>
  <c r="A36" i="5" s="1"/>
  <c r="F38" i="1"/>
  <c r="A37" i="5" s="1"/>
  <c r="F39" i="1"/>
  <c r="A38" i="5" s="1"/>
  <c r="F40" i="1"/>
  <c r="A39" i="5" s="1"/>
  <c r="F41" i="1"/>
  <c r="A40" i="5" s="1"/>
  <c r="F42" i="1"/>
  <c r="A41" i="5" s="1"/>
  <c r="F43" i="1"/>
  <c r="A42" i="5" s="1"/>
  <c r="F44" i="1"/>
  <c r="A43" i="5" s="1"/>
  <c r="F45" i="1"/>
  <c r="A44" i="5" s="1"/>
  <c r="F46" i="1"/>
  <c r="A45" i="5" s="1"/>
  <c r="F47" i="1"/>
  <c r="A46" i="5" s="1"/>
  <c r="F48" i="1"/>
  <c r="A47" i="5" s="1"/>
  <c r="F49" i="1"/>
  <c r="A48" i="5" s="1"/>
  <c r="F50" i="1"/>
  <c r="A49" i="5" s="1"/>
  <c r="F51" i="1"/>
  <c r="A50" i="5" s="1"/>
  <c r="F52" i="1"/>
  <c r="A51" i="5" s="1"/>
  <c r="F53" i="1"/>
  <c r="A52" i="5" s="1"/>
  <c r="F54" i="1"/>
  <c r="A53" i="5" s="1"/>
  <c r="F55" i="1"/>
  <c r="A54" i="5" s="1"/>
  <c r="F56" i="1"/>
  <c r="A55" i="5" s="1"/>
  <c r="F57" i="1"/>
  <c r="A56" i="5" s="1"/>
  <c r="F58" i="1"/>
  <c r="A57" i="5" s="1"/>
  <c r="F59" i="1"/>
  <c r="A58" i="5" s="1"/>
  <c r="F60" i="1"/>
  <c r="A59" i="5" s="1"/>
  <c r="F61" i="1"/>
  <c r="A60" i="5" s="1"/>
  <c r="F62" i="1"/>
  <c r="F63" i="1"/>
  <c r="F64" i="1"/>
  <c r="F65" i="1"/>
  <c r="F66" i="1"/>
  <c r="F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<sst xmlns="http://schemas.openxmlformats.org/spreadsheetml/2006/main" count="212" uniqueCount="206">
  <si>
    <t>ROM</t>
  </si>
  <si>
    <t>Sinal -&gt;</t>
  </si>
  <si>
    <t>NOP</t>
  </si>
  <si>
    <t>AE</t>
  </si>
  <si>
    <t>IRZ</t>
  </si>
  <si>
    <t>OP0</t>
  </si>
  <si>
    <t>OP1</t>
  </si>
  <si>
    <t>OP2</t>
  </si>
  <si>
    <t>OP3</t>
  </si>
  <si>
    <t>Instrucção</t>
  </si>
  <si>
    <t>Ação</t>
  </si>
  <si>
    <t>-</t>
  </si>
  <si>
    <t>PROM-&gt;A</t>
  </si>
  <si>
    <t>PROM-&gt;B</t>
  </si>
  <si>
    <t>BE</t>
  </si>
  <si>
    <t>A-&gt;B</t>
  </si>
  <si>
    <t>B-&gt;A</t>
  </si>
  <si>
    <t>ARE</t>
  </si>
  <si>
    <t>A-&gt;RAM(AR)</t>
  </si>
  <si>
    <t>B-&gt;RAM(AR)</t>
  </si>
  <si>
    <t>RAM(AR)-&gt;A</t>
  </si>
  <si>
    <t>RAM(AR)-&gt;B</t>
  </si>
  <si>
    <t>LD A,val</t>
  </si>
  <si>
    <t>LD B,val</t>
  </si>
  <si>
    <t>LD AR,val</t>
  </si>
  <si>
    <t>MOV B,A</t>
  </si>
  <si>
    <t>MOV A,B</t>
  </si>
  <si>
    <t>CLKs</t>
  </si>
  <si>
    <t>PCM1</t>
  </si>
  <si>
    <t>PCM2</t>
  </si>
  <si>
    <t>PCM0</t>
  </si>
  <si>
    <t>WR AR,A</t>
  </si>
  <si>
    <t>WR AR,B</t>
  </si>
  <si>
    <t>RD A,AR</t>
  </si>
  <si>
    <t>RD B,AR</t>
  </si>
  <si>
    <t>WR addr,A</t>
  </si>
  <si>
    <t>WR addr,B</t>
  </si>
  <si>
    <t>RD A,addr</t>
  </si>
  <si>
    <t>RD B,addr</t>
  </si>
  <si>
    <t>Output</t>
  </si>
  <si>
    <t>A</t>
  </si>
  <si>
    <t>B</t>
  </si>
  <si>
    <t>NOT A</t>
  </si>
  <si>
    <t>A or B</t>
  </si>
  <si>
    <t>A and B</t>
  </si>
  <si>
    <t>A xor B</t>
  </si>
  <si>
    <t>A + B</t>
  </si>
  <si>
    <t>A - B</t>
  </si>
  <si>
    <t>A - 1</t>
  </si>
  <si>
    <t>LSL</t>
  </si>
  <si>
    <t>LSR</t>
  </si>
  <si>
    <t>B - 1</t>
  </si>
  <si>
    <t>Sinal</t>
  </si>
  <si>
    <t>Descrição</t>
  </si>
  <si>
    <t>BusMux0</t>
  </si>
  <si>
    <t>Data bus multiplexer bit 0</t>
  </si>
  <si>
    <t>BusMux1</t>
  </si>
  <si>
    <t>Data bus multiplexer bit 1</t>
  </si>
  <si>
    <t>AluBMux</t>
  </si>
  <si>
    <t>ALU B Imput Mux control</t>
  </si>
  <si>
    <t>PRomAMux</t>
  </si>
  <si>
    <t>Program ROM Address Mux controls</t>
  </si>
  <si>
    <t>RamAMux</t>
  </si>
  <si>
    <t>RAM address Mux control</t>
  </si>
  <si>
    <t>RamOE</t>
  </si>
  <si>
    <t>RAM Outpur Enable</t>
  </si>
  <si>
    <t>RamE</t>
  </si>
  <si>
    <t>RAM Input Enable</t>
  </si>
  <si>
    <t>ALU opperation select bit 0</t>
  </si>
  <si>
    <t>ALU opperation select bit 1</t>
  </si>
  <si>
    <t>ALU opperation select bit 2</t>
  </si>
  <si>
    <t>ALU opperation select bit 3</t>
  </si>
  <si>
    <t>Program Counter Jump Mode 0</t>
  </si>
  <si>
    <t>Program Counter Jump Mode 1</t>
  </si>
  <si>
    <t>Program Counter Jump Mode 2</t>
  </si>
  <si>
    <t>Clear Instruction Register (zero)</t>
  </si>
  <si>
    <t>INE</t>
  </si>
  <si>
    <t>OUTE</t>
  </si>
  <si>
    <t>Enable Input Registers</t>
  </si>
  <si>
    <t>Enable Output Registers</t>
  </si>
  <si>
    <t>Enable A register</t>
  </si>
  <si>
    <t>AINC</t>
  </si>
  <si>
    <t>Increment A register</t>
  </si>
  <si>
    <t>Enable B register</t>
  </si>
  <si>
    <t>BINC</t>
  </si>
  <si>
    <t>Increment B Register</t>
  </si>
  <si>
    <t>ARINC</t>
  </si>
  <si>
    <t>Increment AR Register</t>
  </si>
  <si>
    <t>Enable AR Register</t>
  </si>
  <si>
    <t>CSET</t>
  </si>
  <si>
    <t>Set Carry Register</t>
  </si>
  <si>
    <t>CE</t>
  </si>
  <si>
    <t>Enable Carry Register</t>
  </si>
  <si>
    <t>CCLR</t>
  </si>
  <si>
    <t>Clear Carry Register</t>
  </si>
  <si>
    <t>Não utilizado</t>
  </si>
  <si>
    <t>[b7,6]PROM-&gt;AR</t>
  </si>
  <si>
    <t>[b7,6]PROM-&gt;PC</t>
  </si>
  <si>
    <t>(a=0) [b7,6]PROM-&gt;PC</t>
  </si>
  <si>
    <t>A-&gt;RAM([b7,6]PROM)</t>
  </si>
  <si>
    <t>B-&gt;RAM([b7,6]PROM)</t>
  </si>
  <si>
    <t>RAM([b7,6]PROM)-&gt;A</t>
  </si>
  <si>
    <t>RAM([b7,6]PROM)-&gt;B</t>
  </si>
  <si>
    <t>INC A</t>
  </si>
  <si>
    <t>INC B</t>
  </si>
  <si>
    <t>INC AR</t>
  </si>
  <si>
    <t>A+1-&gt;A</t>
  </si>
  <si>
    <t>B+1-&gt;B</t>
  </si>
  <si>
    <t>AR+1-&gt;AR</t>
  </si>
  <si>
    <t>IN(AR)-&gt;A</t>
  </si>
  <si>
    <t>IN(AR)-&gt;B</t>
  </si>
  <si>
    <t>IN([b7,6]PROM)-&gt;A</t>
  </si>
  <si>
    <t>A-&gt;OUT(AR)</t>
  </si>
  <si>
    <t>B-&gt;OUT(AR)</t>
  </si>
  <si>
    <t>A-&gt;OUT([b7,6]PROM)</t>
  </si>
  <si>
    <t>B-&gt;OUT([b7,6]PROM)</t>
  </si>
  <si>
    <t>OUT AR,A</t>
  </si>
  <si>
    <t>OUT AR,B</t>
  </si>
  <si>
    <t>OUT addr,A</t>
  </si>
  <si>
    <t>OUT addr,B</t>
  </si>
  <si>
    <t>IN A,AR</t>
  </si>
  <si>
    <t>IN B,AR</t>
  </si>
  <si>
    <t>IN A,addr</t>
  </si>
  <si>
    <t>IN B,addr</t>
  </si>
  <si>
    <t>LD A,AR</t>
  </si>
  <si>
    <t>LD B,AR</t>
  </si>
  <si>
    <t>PROM(AR)-&gt;A</t>
  </si>
  <si>
    <t>PROM(AR)-&gt;B</t>
  </si>
  <si>
    <t>Tarefa</t>
  </si>
  <si>
    <t>Resposável</t>
  </si>
  <si>
    <t>Prioridade
(0=maior)</t>
  </si>
  <si>
    <t>Testar cada instrução exaustivamente</t>
  </si>
  <si>
    <t>Definir conjunto de instruções</t>
  </si>
  <si>
    <t>Remover "Warnings" do VHDL</t>
  </si>
  <si>
    <t>Documentar cada instrução</t>
  </si>
  <si>
    <t>Rascunhar em projeto para submeter a um edital de bolsa</t>
  </si>
  <si>
    <t>Definir operações da ALU</t>
  </si>
  <si>
    <t>(A&gt;B) [b7,6]PROM-&gt;PC</t>
  </si>
  <si>
    <t>(A=B) [b7,6]PROM-&gt;PC</t>
  </si>
  <si>
    <t>(A&lt;B) [b7,6]PROM-&gt;PC</t>
  </si>
  <si>
    <t>(A&lt;0) [b7,6]PROM-&gt;PC</t>
  </si>
  <si>
    <t>(C=1) [b7,6]PROM-&gt;PC</t>
  </si>
  <si>
    <t>v2.0 raw</t>
  </si>
  <si>
    <t>(hexadecimal)</t>
  </si>
  <si>
    <t>SET C</t>
  </si>
  <si>
    <t>CLR C</t>
  </si>
  <si>
    <t>1-&gt;C</t>
  </si>
  <si>
    <t>0-&gt;C</t>
  </si>
  <si>
    <t>NOT A -&gt; A</t>
  </si>
  <si>
    <t>A or B -&gt; A</t>
  </si>
  <si>
    <t>A and B -&gt; A</t>
  </si>
  <si>
    <t>A xor B -&gt; A</t>
  </si>
  <si>
    <t>A + B -&gt; A</t>
  </si>
  <si>
    <t>A - B -&gt; A</t>
  </si>
  <si>
    <t>A - 1 -&gt; A</t>
  </si>
  <si>
    <t>B - 1 -&gt; B</t>
  </si>
  <si>
    <t>Verificar a possibilidade de implementar CALL e RET utilizando o AR para armazenar o endereço de retorno</t>
  </si>
  <si>
    <t>OR A, B</t>
  </si>
  <si>
    <t>AND A, B</t>
  </si>
  <si>
    <t>XOR A, B</t>
  </si>
  <si>
    <t>ADD A, B</t>
  </si>
  <si>
    <t>SUB A, B</t>
  </si>
  <si>
    <t>DEC A</t>
  </si>
  <si>
    <t>DEC B</t>
  </si>
  <si>
    <t>LSL A</t>
  </si>
  <si>
    <t>LSR A</t>
  </si>
  <si>
    <t>A Lógic Shift Left -&gt; A</t>
  </si>
  <si>
    <t>A Lógic Shift Right -&gt; A</t>
  </si>
  <si>
    <t>Transmitir Carry das operações de incremento para o C</t>
  </si>
  <si>
    <t>OUT AR,val</t>
  </si>
  <si>
    <t>PROM-&gt;OUT(AR)</t>
  </si>
  <si>
    <t>JMP addr</t>
  </si>
  <si>
    <t>JIZ A, addr</t>
  </si>
  <si>
    <t>JIE A, B, addr</t>
  </si>
  <si>
    <t>JIG A, B, addr</t>
  </si>
  <si>
    <t>JIS A, B, addr</t>
  </si>
  <si>
    <t>JIN A, addr</t>
  </si>
  <si>
    <t>JIC, addr</t>
  </si>
  <si>
    <t>SWAP A, B</t>
  </si>
  <si>
    <t>A -&gt; B e B -&gt; A</t>
  </si>
  <si>
    <t>Reserva</t>
  </si>
  <si>
    <t>AMux</t>
  </si>
  <si>
    <t>Multiplexer of A register Input</t>
  </si>
  <si>
    <t>status</t>
  </si>
  <si>
    <t>LD A,AR+</t>
  </si>
  <si>
    <t>LD B,AR+</t>
  </si>
  <si>
    <t>PROM(AR)-&gt;A AR+1-&gt;AR</t>
  </si>
  <si>
    <t>PROM(AR)-&gt;B AR+1-&gt;AR</t>
  </si>
  <si>
    <t>WR AR+,A</t>
  </si>
  <si>
    <t>WR AR+,B</t>
  </si>
  <si>
    <t>RD A,AR+</t>
  </si>
  <si>
    <t>RD B,AR+</t>
  </si>
  <si>
    <t>A-&gt;RAM(AR) AR+1-&gt;AR</t>
  </si>
  <si>
    <t>B-&gt;RAM(AR) AR+1-&gt;AR</t>
  </si>
  <si>
    <t>RAM(AR)-&gt;A AR+1-&gt;AR</t>
  </si>
  <si>
    <t>RAM(AR)-&gt;B AR+1-&gt;AR</t>
  </si>
  <si>
    <t>IN A,AR+</t>
  </si>
  <si>
    <t>IN B,AR+</t>
  </si>
  <si>
    <t>IN(AR)-&gt;A AR+1-&gt;AR</t>
  </si>
  <si>
    <t>IN(AR)-&gt;B AR+1-&gt;AR</t>
  </si>
  <si>
    <t>OUT AR+,A</t>
  </si>
  <si>
    <t>A-&gt;OUT(AR) AR+1-&gt;AR</t>
  </si>
  <si>
    <t>B-&gt;OUT(AR) AR+1-&gt;AR</t>
  </si>
  <si>
    <t>PROM-&gt;OUT(AR) AR+1-&gt;AR</t>
  </si>
  <si>
    <t>OUT AR+,B</t>
  </si>
  <si>
    <t>OUT AR+,val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</si>
</sst>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0" fillId="2" borderId="2" xfId="0" applyFill="1" applyBorder="1"/>
    <xf numFmtId="0" fontId="0" fillId="3" borderId="1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E688-C301-4E02-8353-6E2341398D12}">
  <dimension ref="A1:AH66"/>
  <sheetViews>
    <sheetView tabSelected="1" zoomScale="85" zoomScaleNormal="85" workbookViewId="0">
      <pane ySplit="1" topLeftCell="A2" activePane="bottomLeft" state="frozen"/>
      <selection pane="bottomLeft" activeCell="C33" sqref="C33"/>
    </sheetView>
  </sheetViews>
  <sheetFormatPr defaultRowHeight="14.4" x14ac:dyDescent="0.3"/>
  <cols>
    <col min="1" max="1" width="5.109375" style="4" bestFit="1" customWidth="1"/>
    <col min="2" max="2" width="5.109375" style="4" customWidth="1"/>
    <col min="3" max="3" width="12.44140625" bestFit="1" customWidth="1"/>
    <col min="4" max="4" width="21.6640625" style="4" bestFit="1" customWidth="1"/>
    <col min="5" max="5" width="5" style="4" bestFit="1" customWidth="1"/>
    <col min="6" max="6" width="10.6640625" style="4" bestFit="1" customWidth="1"/>
    <col min="7" max="8" width="8.88671875" style="20" customWidth="1"/>
    <col min="9" max="9" width="8.77734375" style="20" customWidth="1"/>
    <col min="10" max="10" width="4" style="20" customWidth="1"/>
    <col min="11" max="11" width="11" style="20" customWidth="1"/>
    <col min="12" max="12" width="9.88671875" style="20" customWidth="1"/>
    <col min="13" max="13" width="7.109375" style="20" customWidth="1"/>
    <col min="14" max="14" width="5.77734375" style="20" customWidth="1"/>
    <col min="15" max="18" width="4.5546875" style="20" customWidth="1"/>
    <col min="19" max="21" width="6.109375" style="20" customWidth="1"/>
    <col min="22" max="22" width="3.5546875" style="20" customWidth="1"/>
    <col min="23" max="23" width="5.6640625" style="20" bestFit="1" customWidth="1"/>
    <col min="24" max="24" width="6" style="20" customWidth="1"/>
    <col min="25" max="25" width="5.21875" style="21" bestFit="1" customWidth="1"/>
    <col min="26" max="26" width="3.33203125" style="21" bestFit="1" customWidth="1"/>
    <col min="27" max="27" width="5.109375" style="21" bestFit="1" customWidth="1"/>
    <col min="28" max="28" width="4.33203125" style="21" bestFit="1" customWidth="1"/>
    <col min="29" max="29" width="6.21875" style="21" bestFit="1" customWidth="1"/>
    <col min="30" max="30" width="5.109375" style="21" bestFit="1" customWidth="1"/>
    <col min="31" max="31" width="3.33203125" style="21" bestFit="1" customWidth="1"/>
    <col min="32" max="32" width="5.21875" style="21" bestFit="1" customWidth="1"/>
    <col min="33" max="34" width="8.77734375" style="21" bestFit="1" customWidth="1"/>
  </cols>
  <sheetData>
    <row r="1" spans="1:34" x14ac:dyDescent="0.3">
      <c r="A1" s="2" t="s">
        <v>0</v>
      </c>
      <c r="B1" s="2"/>
      <c r="C1" s="1" t="s">
        <v>9</v>
      </c>
      <c r="D1" s="2" t="s">
        <v>10</v>
      </c>
      <c r="E1" s="2" t="s">
        <v>27</v>
      </c>
      <c r="F1" s="14" t="s">
        <v>1</v>
      </c>
      <c r="G1" s="5" t="str">
        <f>Sinais!$A$2</f>
        <v>BusMux0</v>
      </c>
      <c r="H1" s="5" t="str">
        <f>Sinais!$A$3</f>
        <v>BusMux1</v>
      </c>
      <c r="I1" s="5" t="str">
        <f>Sinais!$A$4</f>
        <v>AluBMux</v>
      </c>
      <c r="J1" s="5" t="str">
        <f>Sinais!$A$5</f>
        <v>IRZ</v>
      </c>
      <c r="K1" s="5" t="str">
        <f>Sinais!$A$6</f>
        <v>PRomAMux</v>
      </c>
      <c r="L1" s="5" t="str">
        <f>Sinais!$A$7</f>
        <v>RamAMux</v>
      </c>
      <c r="M1" s="5" t="str">
        <f>Sinais!$A$8</f>
        <v>RamOE</v>
      </c>
      <c r="N1" s="5" t="str">
        <f>Sinais!$A$9</f>
        <v>RamE</v>
      </c>
      <c r="O1" s="5" t="str">
        <f>Sinais!$A$10</f>
        <v>OP0</v>
      </c>
      <c r="P1" s="5" t="str">
        <f>Sinais!$A$11</f>
        <v>OP1</v>
      </c>
      <c r="Q1" s="5" t="str">
        <f>Sinais!$A$12</f>
        <v>OP2</v>
      </c>
      <c r="R1" s="5" t="str">
        <f>Sinais!$A$13</f>
        <v>OP3</v>
      </c>
      <c r="S1" s="5" t="str">
        <f>Sinais!$A$14</f>
        <v>PCM0</v>
      </c>
      <c r="T1" s="5" t="str">
        <f>Sinais!$A$15</f>
        <v>PCM1</v>
      </c>
      <c r="U1" s="5" t="str">
        <f>Sinais!$A$16</f>
        <v>PCM2</v>
      </c>
      <c r="V1" s="5" t="str">
        <f>Sinais!$A$17</f>
        <v>INE</v>
      </c>
      <c r="W1" s="5" t="str">
        <f>Sinais!$A$18</f>
        <v>OUTE</v>
      </c>
      <c r="X1" s="5" t="str">
        <f>Sinais!$A$19</f>
        <v>AE</v>
      </c>
      <c r="Y1" s="5" t="str">
        <f>Sinais!$A$20</f>
        <v>AINC</v>
      </c>
      <c r="Z1" s="5" t="str">
        <f>Sinais!$A$21</f>
        <v>BE</v>
      </c>
      <c r="AA1" s="5" t="str">
        <f>Sinais!$A$22</f>
        <v>BINC</v>
      </c>
      <c r="AB1" s="5" t="str">
        <f>Sinais!$A$23</f>
        <v>ARE</v>
      </c>
      <c r="AC1" s="5" t="str">
        <f>Sinais!$A$24</f>
        <v>ARINC</v>
      </c>
      <c r="AD1" s="5" t="str">
        <f>Sinais!$A$25</f>
        <v>CSET</v>
      </c>
      <c r="AE1" s="5" t="str">
        <f>Sinais!$A$26</f>
        <v>CE</v>
      </c>
      <c r="AF1" s="5" t="str">
        <f>Sinais!$A$27</f>
        <v>CCLR</v>
      </c>
      <c r="AG1" s="5" t="str">
        <f>Sinais!$A$28</f>
        <v>AMux</v>
      </c>
      <c r="AH1" s="5" t="str">
        <f>Sinais!$A$29</f>
        <v>Reserva</v>
      </c>
    </row>
    <row r="2" spans="1:34" s="13" customFormat="1" ht="10.199999999999999" x14ac:dyDescent="0.2">
      <c r="A2" s="11"/>
      <c r="B2" s="11"/>
      <c r="C2" s="12"/>
      <c r="D2" s="11"/>
      <c r="E2" s="11"/>
      <c r="F2" s="15" t="s">
        <v>143</v>
      </c>
      <c r="G2" s="16">
        <v>0</v>
      </c>
      <c r="H2" s="16">
        <v>1</v>
      </c>
      <c r="I2" s="16">
        <v>2</v>
      </c>
      <c r="J2" s="16">
        <v>3</v>
      </c>
      <c r="K2" s="16">
        <v>4</v>
      </c>
      <c r="L2" s="16">
        <v>5</v>
      </c>
      <c r="M2" s="16">
        <v>6</v>
      </c>
      <c r="N2" s="16">
        <v>7</v>
      </c>
      <c r="O2" s="16">
        <v>8</v>
      </c>
      <c r="P2" s="16">
        <v>9</v>
      </c>
      <c r="Q2" s="16">
        <v>10</v>
      </c>
      <c r="R2" s="16">
        <v>11</v>
      </c>
      <c r="S2" s="16">
        <v>12</v>
      </c>
      <c r="T2" s="16">
        <v>13</v>
      </c>
      <c r="U2" s="16">
        <v>14</v>
      </c>
      <c r="V2" s="16">
        <v>15</v>
      </c>
      <c r="W2" s="16">
        <v>16</v>
      </c>
      <c r="X2" s="16">
        <v>17</v>
      </c>
      <c r="Y2" s="16">
        <v>18</v>
      </c>
      <c r="Z2" s="16">
        <v>19</v>
      </c>
      <c r="AA2" s="16">
        <v>20</v>
      </c>
      <c r="AB2" s="16">
        <v>21</v>
      </c>
      <c r="AC2" s="16">
        <v>22</v>
      </c>
      <c r="AD2" s="16">
        <v>23</v>
      </c>
      <c r="AE2" s="16">
        <v>24</v>
      </c>
      <c r="AF2" s="16">
        <v>25</v>
      </c>
      <c r="AG2" s="16">
        <v>26</v>
      </c>
      <c r="AH2" s="16">
        <v>27</v>
      </c>
    </row>
    <row r="3" spans="1:34" x14ac:dyDescent="0.3">
      <c r="A3" s="2">
        <v>0</v>
      </c>
      <c r="B3" s="2" t="str">
        <f>DEC2HEX(A3)</f>
        <v>0</v>
      </c>
      <c r="C3" s="10" t="s">
        <v>2</v>
      </c>
      <c r="D3" s="2" t="s">
        <v>11</v>
      </c>
      <c r="E3" s="2">
        <v>1</v>
      </c>
      <c r="F3" s="14" t="str">
        <f>DEC2HEX(G3*2^0+H3*2^1+I3*2^2+J3*2^3+K3*2^4+L3*2^5+M3*2^6+N3*2^7+O3*2^8+P3*2^9+Q3*2^10+R3*2^11+S3*2^12+T3*2^13+U3*2^14+V3*2^15+W3*2^16+X3*2^17+Y3*2^18+Z3*2^19+AA3*2^20+AB3*2^21+AC3*2^22+AD3*2^23+AE3*2^24+AF3*2^25+AG3*2^26+AH3*2^27,7)</f>
        <v>0000000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</row>
    <row r="4" spans="1:34" x14ac:dyDescent="0.3">
      <c r="A4" s="2">
        <v>1</v>
      </c>
      <c r="B4" s="2" t="str">
        <f t="shared" ref="B4:B66" si="0">DEC2HEX(A4)</f>
        <v>1</v>
      </c>
      <c r="C4" s="10" t="s">
        <v>22</v>
      </c>
      <c r="D4" s="2" t="s">
        <v>12</v>
      </c>
      <c r="E4" s="2">
        <v>2</v>
      </c>
      <c r="F4" s="14" t="str">
        <f>DEC2HEX(G4*2^0+H4*2^1+I4*2^2+J4*2^3+K4*2^4+L4*2^5+M4*2^6+N4*2^7+O4*2^8+P4*2^9+Q4*2^10+R4*2^11+S4*2^12+T4*2^13+U4*2^14+V4*2^15+W4*2^16+X4*2^17+Y4*2^18+Z4*2^19+AA4*2^20+AB4*2^21+AC4*2^22+AD4*2^23+AE4*2^24+AF4*2^25+AG4*2^26+AH4*2^27,7)</f>
        <v>002010A</v>
      </c>
      <c r="G4" s="5">
        <v>0</v>
      </c>
      <c r="H4" s="5">
        <v>1</v>
      </c>
      <c r="I4" s="5">
        <v>0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1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</row>
    <row r="5" spans="1:34" x14ac:dyDescent="0.3">
      <c r="A5" s="2">
        <v>2</v>
      </c>
      <c r="B5" s="2" t="str">
        <f t="shared" si="0"/>
        <v>2</v>
      </c>
      <c r="C5" s="10" t="s">
        <v>23</v>
      </c>
      <c r="D5" s="2" t="s">
        <v>13</v>
      </c>
      <c r="E5" s="2">
        <v>2</v>
      </c>
      <c r="F5" s="14" t="str">
        <f t="shared" ref="F5:F66" si="1">DEC2HEX(G5*2^0+H5*2^1+I5*2^2+J5*2^3+K5*2^4+L5*2^5+M5*2^6+N5*2^7+O5*2^8+P5*2^9+Q5*2^10+R5*2^11+S5*2^12+T5*2^13+U5*2^14+V5*2^15+W5*2^16+X5*2^17+Y5*2^18+Z5*2^19+AA5*2^20+AB5*2^21+AC5*2^22+AD5*2^23+AE5*2^24+AF5*2^25+AG5*2^26+AH5*2^27,7)</f>
        <v>008000A</v>
      </c>
      <c r="G5" s="5">
        <v>0</v>
      </c>
      <c r="H5" s="5">
        <v>1</v>
      </c>
      <c r="I5" s="5">
        <v>0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1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x14ac:dyDescent="0.3">
      <c r="A6" s="2">
        <v>3</v>
      </c>
      <c r="B6" s="2" t="str">
        <f t="shared" si="0"/>
        <v>3</v>
      </c>
      <c r="C6" s="10" t="s">
        <v>24</v>
      </c>
      <c r="D6" s="2" t="s">
        <v>96</v>
      </c>
      <c r="E6" s="2">
        <v>2</v>
      </c>
      <c r="F6" s="14" t="str">
        <f t="shared" si="1"/>
        <v>020000A</v>
      </c>
      <c r="G6" s="5">
        <v>0</v>
      </c>
      <c r="H6" s="5">
        <v>1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x14ac:dyDescent="0.3">
      <c r="A7" s="2">
        <v>4</v>
      </c>
      <c r="B7" s="2" t="str">
        <f t="shared" si="0"/>
        <v>4</v>
      </c>
      <c r="C7" s="10" t="s">
        <v>124</v>
      </c>
      <c r="D7" s="5" t="s">
        <v>126</v>
      </c>
      <c r="E7" s="2">
        <v>1</v>
      </c>
      <c r="F7" s="14" t="str">
        <f t="shared" si="1"/>
        <v>0020112</v>
      </c>
      <c r="G7" s="5">
        <v>0</v>
      </c>
      <c r="H7" s="5">
        <v>1</v>
      </c>
      <c r="I7" s="5">
        <v>0</v>
      </c>
      <c r="J7" s="5">
        <v>0</v>
      </c>
      <c r="K7" s="5">
        <v>1</v>
      </c>
      <c r="L7" s="5">
        <v>0</v>
      </c>
      <c r="M7" s="5">
        <v>0</v>
      </c>
      <c r="N7" s="5">
        <v>0</v>
      </c>
      <c r="O7" s="5">
        <v>1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x14ac:dyDescent="0.3">
      <c r="A8" s="2">
        <v>5</v>
      </c>
      <c r="B8" s="2" t="str">
        <f t="shared" si="0"/>
        <v>5</v>
      </c>
      <c r="C8" s="10" t="s">
        <v>125</v>
      </c>
      <c r="D8" s="5" t="s">
        <v>127</v>
      </c>
      <c r="E8" s="2">
        <v>1</v>
      </c>
      <c r="F8" s="14" t="str">
        <f t="shared" si="1"/>
        <v>0080012</v>
      </c>
      <c r="G8" s="5">
        <v>0</v>
      </c>
      <c r="H8" s="5">
        <v>1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1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3">
      <c r="A9" s="2">
        <v>6</v>
      </c>
      <c r="B9" s="2" t="str">
        <f t="shared" si="0"/>
        <v>6</v>
      </c>
      <c r="C9" s="10" t="s">
        <v>184</v>
      </c>
      <c r="D9" s="5" t="s">
        <v>186</v>
      </c>
      <c r="E9" s="2">
        <v>1</v>
      </c>
      <c r="F9" s="14" t="str">
        <f t="shared" si="1"/>
        <v>0420112</v>
      </c>
      <c r="G9" s="5">
        <v>0</v>
      </c>
      <c r="H9" s="5">
        <v>1</v>
      </c>
      <c r="I9" s="5">
        <v>0</v>
      </c>
      <c r="J9" s="5">
        <v>0</v>
      </c>
      <c r="K9" s="5">
        <v>1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1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3">
      <c r="A10" s="2">
        <v>7</v>
      </c>
      <c r="B10" s="2" t="str">
        <f t="shared" si="0"/>
        <v>7</v>
      </c>
      <c r="C10" s="10" t="s">
        <v>185</v>
      </c>
      <c r="D10" s="5" t="s">
        <v>187</v>
      </c>
      <c r="E10" s="2">
        <v>1</v>
      </c>
      <c r="F10" s="14" t="str">
        <f t="shared" si="1"/>
        <v>0480012</v>
      </c>
      <c r="G10" s="5">
        <v>0</v>
      </c>
      <c r="H10" s="5">
        <v>1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1</v>
      </c>
      <c r="AA10" s="5">
        <v>0</v>
      </c>
      <c r="AB10" s="5">
        <v>0</v>
      </c>
      <c r="AC10" s="5">
        <v>1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3">
      <c r="A11" s="2">
        <v>8</v>
      </c>
      <c r="B11" s="2" t="str">
        <f t="shared" si="0"/>
        <v>8</v>
      </c>
      <c r="C11" s="10" t="s">
        <v>25</v>
      </c>
      <c r="D11" s="2" t="s">
        <v>15</v>
      </c>
      <c r="E11" s="2">
        <v>1</v>
      </c>
      <c r="F11" s="14" t="str">
        <f>DEC2HEX(G11*2^0+H11*2^1+I11*2^2+J11*2^3+K11*2^4+L11*2^5+M11*2^6+N11*2^7+O11*2^8+P11*2^9+Q11*2^10+R11*2^11+S11*2^12+T11*2^13+U11*2^14+V11*2^15+W11*2^16+X11*2^17+Y11*2^18+Z11*2^19+AA11*2^20+AB11*2^21+AC11*2^22+AD11*2^23+AE11*2^24+AF11*2^25+AG11*2^26+AH11*2^27,7)</f>
        <v>0080000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3">
      <c r="A12" s="2">
        <v>9</v>
      </c>
      <c r="B12" s="2" t="str">
        <f t="shared" si="0"/>
        <v>9</v>
      </c>
      <c r="C12" s="10" t="s">
        <v>26</v>
      </c>
      <c r="D12" s="2" t="s">
        <v>16</v>
      </c>
      <c r="E12" s="2">
        <v>1</v>
      </c>
      <c r="F12" s="14" t="str">
        <f t="shared" si="1"/>
        <v>0020104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x14ac:dyDescent="0.3">
      <c r="A13" s="2">
        <v>10</v>
      </c>
      <c r="B13" s="2" t="str">
        <f t="shared" si="0"/>
        <v>A</v>
      </c>
      <c r="C13" s="10" t="s">
        <v>31</v>
      </c>
      <c r="D13" s="5" t="s">
        <v>18</v>
      </c>
      <c r="E13" s="2">
        <v>1</v>
      </c>
      <c r="F13" s="14" t="str">
        <f t="shared" si="1"/>
        <v>0000080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x14ac:dyDescent="0.3">
      <c r="A14" s="2">
        <v>11</v>
      </c>
      <c r="B14" s="2" t="str">
        <f t="shared" si="0"/>
        <v>B</v>
      </c>
      <c r="C14" s="10" t="s">
        <v>32</v>
      </c>
      <c r="D14" s="5" t="s">
        <v>19</v>
      </c>
      <c r="E14" s="2">
        <v>1</v>
      </c>
      <c r="F14" s="14" t="str">
        <f t="shared" si="1"/>
        <v>0000184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x14ac:dyDescent="0.3">
      <c r="A15" s="2">
        <v>12</v>
      </c>
      <c r="B15" s="2" t="str">
        <f t="shared" si="0"/>
        <v>C</v>
      </c>
      <c r="C15" s="10" t="s">
        <v>188</v>
      </c>
      <c r="D15" s="5" t="s">
        <v>192</v>
      </c>
      <c r="E15" s="2">
        <v>1</v>
      </c>
      <c r="F15" s="14" t="str">
        <f t="shared" si="1"/>
        <v>0400080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1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x14ac:dyDescent="0.3">
      <c r="A16" s="2">
        <v>13</v>
      </c>
      <c r="B16" s="2" t="str">
        <f t="shared" si="0"/>
        <v>D</v>
      </c>
      <c r="C16" s="10" t="s">
        <v>189</v>
      </c>
      <c r="D16" s="5" t="s">
        <v>193</v>
      </c>
      <c r="E16" s="2">
        <v>1</v>
      </c>
      <c r="F16" s="14" t="str">
        <f t="shared" si="1"/>
        <v>0400184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1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3">
      <c r="A17" s="2">
        <v>14</v>
      </c>
      <c r="B17" s="2" t="str">
        <f t="shared" si="0"/>
        <v>E</v>
      </c>
      <c r="C17" s="10" t="s">
        <v>35</v>
      </c>
      <c r="D17" s="2" t="s">
        <v>99</v>
      </c>
      <c r="E17" s="2">
        <v>2</v>
      </c>
      <c r="F17" s="14" t="str">
        <f t="shared" si="1"/>
        <v>00000A8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1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3">
      <c r="A18" s="2">
        <v>15</v>
      </c>
      <c r="B18" s="2" t="str">
        <f t="shared" si="0"/>
        <v>F</v>
      </c>
      <c r="C18" s="10" t="s">
        <v>36</v>
      </c>
      <c r="D18" s="2" t="s">
        <v>100</v>
      </c>
      <c r="E18" s="2">
        <v>2</v>
      </c>
      <c r="F18" s="14" t="str">
        <f t="shared" si="1"/>
        <v>00001AC</v>
      </c>
      <c r="G18" s="5">
        <v>0</v>
      </c>
      <c r="H18" s="5">
        <v>0</v>
      </c>
      <c r="I18" s="5">
        <v>1</v>
      </c>
      <c r="J18" s="5">
        <v>1</v>
      </c>
      <c r="K18" s="5">
        <v>0</v>
      </c>
      <c r="L18" s="5">
        <v>1</v>
      </c>
      <c r="M18" s="5">
        <v>0</v>
      </c>
      <c r="N18" s="5">
        <v>1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  <row r="19" spans="1:34" x14ac:dyDescent="0.3">
      <c r="A19" s="2">
        <v>16</v>
      </c>
      <c r="B19" s="2" t="str">
        <f t="shared" si="0"/>
        <v>10</v>
      </c>
      <c r="C19" s="10" t="s">
        <v>33</v>
      </c>
      <c r="D19" s="5" t="s">
        <v>20</v>
      </c>
      <c r="E19" s="2">
        <v>1</v>
      </c>
      <c r="F19" s="14" t="str">
        <f t="shared" si="1"/>
        <v>0020143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</row>
    <row r="20" spans="1:34" x14ac:dyDescent="0.3">
      <c r="A20" s="2">
        <v>17</v>
      </c>
      <c r="B20" s="2" t="str">
        <f t="shared" si="0"/>
        <v>11</v>
      </c>
      <c r="C20" s="10" t="s">
        <v>34</v>
      </c>
      <c r="D20" s="5" t="s">
        <v>21</v>
      </c>
      <c r="E20" s="2">
        <v>1</v>
      </c>
      <c r="F20" s="14" t="str">
        <f t="shared" si="1"/>
        <v>0080043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1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</row>
    <row r="21" spans="1:34" x14ac:dyDescent="0.3">
      <c r="A21" s="2">
        <v>18</v>
      </c>
      <c r="B21" s="2" t="str">
        <f t="shared" si="0"/>
        <v>12</v>
      </c>
      <c r="C21" s="10" t="s">
        <v>190</v>
      </c>
      <c r="D21" s="5" t="s">
        <v>194</v>
      </c>
      <c r="E21" s="2">
        <v>1</v>
      </c>
      <c r="F21" s="14" t="str">
        <f t="shared" si="1"/>
        <v>0420143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1</v>
      </c>
      <c r="Y21" s="5">
        <v>0</v>
      </c>
      <c r="Z21" s="5">
        <v>0</v>
      </c>
      <c r="AA21" s="5">
        <v>0</v>
      </c>
      <c r="AB21" s="5">
        <v>0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</row>
    <row r="22" spans="1:34" x14ac:dyDescent="0.3">
      <c r="A22" s="2">
        <v>19</v>
      </c>
      <c r="B22" s="2" t="str">
        <f t="shared" si="0"/>
        <v>13</v>
      </c>
      <c r="C22" s="10" t="s">
        <v>191</v>
      </c>
      <c r="D22" s="5" t="s">
        <v>195</v>
      </c>
      <c r="E22" s="2">
        <v>1</v>
      </c>
      <c r="F22" s="14" t="str">
        <f t="shared" si="1"/>
        <v>0480043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</v>
      </c>
      <c r="AA22" s="5">
        <v>0</v>
      </c>
      <c r="AB22" s="5">
        <v>0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</row>
    <row r="23" spans="1:34" x14ac:dyDescent="0.3">
      <c r="A23" s="2">
        <v>20</v>
      </c>
      <c r="B23" s="2" t="str">
        <f t="shared" si="0"/>
        <v>14</v>
      </c>
      <c r="C23" s="10" t="s">
        <v>37</v>
      </c>
      <c r="D23" s="2" t="s">
        <v>101</v>
      </c>
      <c r="E23" s="2">
        <v>2</v>
      </c>
      <c r="F23" s="14" t="str">
        <f t="shared" si="1"/>
        <v>002016B</v>
      </c>
      <c r="G23" s="5">
        <v>1</v>
      </c>
      <c r="H23" s="5">
        <v>1</v>
      </c>
      <c r="I23" s="5">
        <v>0</v>
      </c>
      <c r="J23" s="5">
        <v>1</v>
      </c>
      <c r="K23" s="5">
        <v>0</v>
      </c>
      <c r="L23" s="5">
        <v>1</v>
      </c>
      <c r="M23" s="5">
        <v>1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</row>
    <row r="24" spans="1:34" x14ac:dyDescent="0.3">
      <c r="A24" s="2">
        <v>21</v>
      </c>
      <c r="B24" s="2" t="str">
        <f t="shared" si="0"/>
        <v>15</v>
      </c>
      <c r="C24" s="10" t="s">
        <v>38</v>
      </c>
      <c r="D24" s="2" t="s">
        <v>102</v>
      </c>
      <c r="E24" s="2">
        <v>2</v>
      </c>
      <c r="F24" s="14" t="str">
        <f t="shared" si="1"/>
        <v>008006B</v>
      </c>
      <c r="G24" s="5">
        <v>1</v>
      </c>
      <c r="H24" s="5">
        <v>1</v>
      </c>
      <c r="I24" s="5">
        <v>0</v>
      </c>
      <c r="J24" s="5">
        <v>1</v>
      </c>
      <c r="K24" s="5">
        <v>0</v>
      </c>
      <c r="L24" s="5">
        <v>1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</row>
    <row r="25" spans="1:34" x14ac:dyDescent="0.3">
      <c r="A25" s="2">
        <v>22</v>
      </c>
      <c r="B25" s="2" t="str">
        <f t="shared" si="0"/>
        <v>16</v>
      </c>
      <c r="C25" s="10" t="s">
        <v>120</v>
      </c>
      <c r="D25" s="5" t="s">
        <v>109</v>
      </c>
      <c r="E25" s="2">
        <v>1</v>
      </c>
      <c r="F25" s="14" t="str">
        <f t="shared" si="1"/>
        <v>0028101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</v>
      </c>
      <c r="W25" s="5">
        <v>0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</row>
    <row r="26" spans="1:34" x14ac:dyDescent="0.3">
      <c r="A26" s="2">
        <v>23</v>
      </c>
      <c r="B26" s="2" t="str">
        <f t="shared" si="0"/>
        <v>17</v>
      </c>
      <c r="C26" s="10" t="s">
        <v>121</v>
      </c>
      <c r="D26" s="5" t="s">
        <v>110</v>
      </c>
      <c r="E26" s="2">
        <v>1</v>
      </c>
      <c r="F26" s="14" t="str">
        <f t="shared" si="1"/>
        <v>0088001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</row>
    <row r="27" spans="1:34" x14ac:dyDescent="0.3">
      <c r="A27" s="2">
        <v>24</v>
      </c>
      <c r="B27" s="2" t="str">
        <f t="shared" si="0"/>
        <v>18</v>
      </c>
      <c r="C27" s="10" t="s">
        <v>196</v>
      </c>
      <c r="D27" s="5" t="s">
        <v>198</v>
      </c>
      <c r="E27" s="2">
        <v>1</v>
      </c>
      <c r="F27" s="14" t="str">
        <f t="shared" si="1"/>
        <v>0428101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1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</row>
    <row r="28" spans="1:34" x14ac:dyDescent="0.3">
      <c r="A28" s="2">
        <v>25</v>
      </c>
      <c r="B28" s="2" t="str">
        <f t="shared" si="0"/>
        <v>19</v>
      </c>
      <c r="C28" s="10" t="s">
        <v>197</v>
      </c>
      <c r="D28" s="5" t="s">
        <v>199</v>
      </c>
      <c r="E28" s="2">
        <v>1</v>
      </c>
      <c r="F28" s="14" t="str">
        <f t="shared" si="1"/>
        <v>0488001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v>0</v>
      </c>
      <c r="Z28" s="5">
        <v>1</v>
      </c>
      <c r="AA28" s="5">
        <v>0</v>
      </c>
      <c r="AB28" s="5">
        <v>0</v>
      </c>
      <c r="AC28" s="5">
        <v>1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</row>
    <row r="29" spans="1:34" x14ac:dyDescent="0.3">
      <c r="A29" s="2">
        <v>26</v>
      </c>
      <c r="B29" s="2" t="str">
        <f t="shared" si="0"/>
        <v>1A</v>
      </c>
      <c r="C29" s="10" t="s">
        <v>122</v>
      </c>
      <c r="D29" s="2" t="s">
        <v>111</v>
      </c>
      <c r="E29" s="2">
        <v>2</v>
      </c>
      <c r="F29" s="14" t="str">
        <f t="shared" si="1"/>
        <v>0028129</v>
      </c>
      <c r="G29" s="5">
        <v>1</v>
      </c>
      <c r="H29" s="5">
        <v>0</v>
      </c>
      <c r="I29" s="5">
        <v>0</v>
      </c>
      <c r="J29" s="5">
        <v>1</v>
      </c>
      <c r="K29" s="5">
        <v>0</v>
      </c>
      <c r="L29" s="5">
        <v>1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</row>
    <row r="30" spans="1:34" x14ac:dyDescent="0.3">
      <c r="A30" s="2">
        <v>27</v>
      </c>
      <c r="B30" s="2" t="str">
        <f>DEC2HEX(A30)</f>
        <v>1B</v>
      </c>
      <c r="C30" s="10" t="s">
        <v>123</v>
      </c>
      <c r="D30" s="2" t="s">
        <v>111</v>
      </c>
      <c r="E30" s="2">
        <v>2</v>
      </c>
      <c r="F30" s="14" t="str">
        <f t="shared" si="1"/>
        <v>0088029</v>
      </c>
      <c r="G30" s="5">
        <v>1</v>
      </c>
      <c r="H30" s="5">
        <v>0</v>
      </c>
      <c r="I30" s="5">
        <v>0</v>
      </c>
      <c r="J30" s="5">
        <v>1</v>
      </c>
      <c r="K30" s="5">
        <v>0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1</v>
      </c>
      <c r="W30" s="5">
        <v>0</v>
      </c>
      <c r="X30" s="5">
        <v>0</v>
      </c>
      <c r="Y30" s="5">
        <v>0</v>
      </c>
      <c r="Z30" s="5">
        <v>1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</row>
    <row r="31" spans="1:34" x14ac:dyDescent="0.3">
      <c r="A31" s="2">
        <v>28</v>
      </c>
      <c r="B31" s="2" t="str">
        <f t="shared" si="0"/>
        <v>1C</v>
      </c>
      <c r="C31" s="10" t="s">
        <v>116</v>
      </c>
      <c r="D31" s="5" t="s">
        <v>112</v>
      </c>
      <c r="E31" s="2">
        <v>1</v>
      </c>
      <c r="F31" s="14" t="str">
        <f t="shared" si="1"/>
        <v>0010000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1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</row>
    <row r="32" spans="1:34" x14ac:dyDescent="0.3">
      <c r="A32" s="2">
        <v>29</v>
      </c>
      <c r="B32" s="2" t="str">
        <f t="shared" si="0"/>
        <v>1D</v>
      </c>
      <c r="C32" s="10" t="s">
        <v>117</v>
      </c>
      <c r="D32" s="5" t="s">
        <v>113</v>
      </c>
      <c r="E32" s="2">
        <v>1</v>
      </c>
      <c r="F32" s="14" t="str">
        <f t="shared" si="1"/>
        <v>0010104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1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</row>
    <row r="33" spans="1:34" x14ac:dyDescent="0.3">
      <c r="A33" s="2">
        <v>30</v>
      </c>
      <c r="B33" s="2" t="str">
        <f t="shared" si="0"/>
        <v>1E</v>
      </c>
      <c r="C33" s="10" t="s">
        <v>169</v>
      </c>
      <c r="D33" s="5" t="s">
        <v>170</v>
      </c>
      <c r="E33" s="2">
        <v>2</v>
      </c>
      <c r="F33" s="14" t="str">
        <f t="shared" si="1"/>
        <v>001000A</v>
      </c>
      <c r="G33" s="5">
        <v>0</v>
      </c>
      <c r="H33" s="5">
        <v>1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1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</row>
    <row r="34" spans="1:34" x14ac:dyDescent="0.3">
      <c r="A34" s="2">
        <v>31</v>
      </c>
      <c r="B34" s="2" t="str">
        <f t="shared" si="0"/>
        <v>1F</v>
      </c>
      <c r="C34" s="10" t="s">
        <v>200</v>
      </c>
      <c r="D34" s="5" t="s">
        <v>201</v>
      </c>
      <c r="E34" s="2">
        <v>1</v>
      </c>
      <c r="F34" s="14" t="str">
        <f t="shared" si="1"/>
        <v>0410000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1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1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</row>
    <row r="35" spans="1:34" x14ac:dyDescent="0.3">
      <c r="A35" s="2">
        <v>32</v>
      </c>
      <c r="B35" s="2" t="str">
        <f t="shared" si="0"/>
        <v>20</v>
      </c>
      <c r="C35" s="10" t="s">
        <v>204</v>
      </c>
      <c r="D35" s="5" t="s">
        <v>202</v>
      </c>
      <c r="E35" s="2">
        <v>1</v>
      </c>
      <c r="F35" s="14" t="str">
        <f t="shared" si="1"/>
        <v>0410104</v>
      </c>
      <c r="G35" s="5">
        <v>0</v>
      </c>
      <c r="H35" s="5">
        <v>0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1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1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</row>
    <row r="36" spans="1:34" x14ac:dyDescent="0.3">
      <c r="A36" s="2">
        <v>33</v>
      </c>
      <c r="B36" s="2" t="str">
        <f t="shared" si="0"/>
        <v>21</v>
      </c>
      <c r="C36" s="10" t="s">
        <v>205</v>
      </c>
      <c r="D36" s="5" t="s">
        <v>203</v>
      </c>
      <c r="E36" s="2">
        <v>2</v>
      </c>
      <c r="F36" s="14" t="str">
        <f t="shared" si="1"/>
        <v>041000A</v>
      </c>
      <c r="G36" s="5">
        <v>0</v>
      </c>
      <c r="H36" s="5">
        <v>1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1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1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</row>
    <row r="37" spans="1:34" x14ac:dyDescent="0.3">
      <c r="A37" s="2">
        <v>34</v>
      </c>
      <c r="B37" s="2" t="str">
        <f t="shared" si="0"/>
        <v>22</v>
      </c>
      <c r="C37" s="10" t="s">
        <v>118</v>
      </c>
      <c r="D37" s="2" t="s">
        <v>114</v>
      </c>
      <c r="E37" s="2">
        <v>2</v>
      </c>
      <c r="F37" s="14" t="str">
        <f t="shared" si="1"/>
        <v>0010028</v>
      </c>
      <c r="G37" s="5">
        <v>0</v>
      </c>
      <c r="H37" s="5">
        <v>0</v>
      </c>
      <c r="I37" s="5">
        <v>0</v>
      </c>
      <c r="J37" s="5">
        <v>1</v>
      </c>
      <c r="K37" s="5">
        <v>0</v>
      </c>
      <c r="L37" s="5">
        <v>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1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</row>
    <row r="38" spans="1:34" x14ac:dyDescent="0.3">
      <c r="A38" s="2">
        <v>35</v>
      </c>
      <c r="B38" s="2" t="str">
        <f t="shared" si="0"/>
        <v>23</v>
      </c>
      <c r="C38" s="10" t="s">
        <v>119</v>
      </c>
      <c r="D38" s="2" t="s">
        <v>115</v>
      </c>
      <c r="E38" s="2">
        <v>2</v>
      </c>
      <c r="F38" s="14" t="str">
        <f t="shared" si="1"/>
        <v>001012C</v>
      </c>
      <c r="G38" s="5">
        <v>0</v>
      </c>
      <c r="H38" s="5">
        <v>0</v>
      </c>
      <c r="I38" s="5">
        <v>1</v>
      </c>
      <c r="J38" s="5">
        <v>1</v>
      </c>
      <c r="K38" s="5">
        <v>0</v>
      </c>
      <c r="L38" s="5">
        <v>1</v>
      </c>
      <c r="M38" s="5">
        <v>0</v>
      </c>
      <c r="N38" s="5">
        <v>0</v>
      </c>
      <c r="O38" s="5">
        <v>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1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</row>
    <row r="39" spans="1:34" x14ac:dyDescent="0.3">
      <c r="A39" s="2">
        <v>36</v>
      </c>
      <c r="B39" s="2" t="str">
        <f t="shared" si="0"/>
        <v>24</v>
      </c>
      <c r="C39" s="10" t="s">
        <v>103</v>
      </c>
      <c r="D39" s="2" t="s">
        <v>106</v>
      </c>
      <c r="E39" s="2">
        <v>1</v>
      </c>
      <c r="F39" s="14" t="str">
        <f t="shared" si="1"/>
        <v>0040000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1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</row>
    <row r="40" spans="1:34" x14ac:dyDescent="0.3">
      <c r="A40" s="2">
        <v>37</v>
      </c>
      <c r="B40" s="2" t="str">
        <f t="shared" si="0"/>
        <v>25</v>
      </c>
      <c r="C40" s="10" t="s">
        <v>104</v>
      </c>
      <c r="D40" s="2" t="s">
        <v>107</v>
      </c>
      <c r="E40" s="2">
        <v>1</v>
      </c>
      <c r="F40" s="14" t="str">
        <f t="shared" si="1"/>
        <v>0100000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</row>
    <row r="41" spans="1:34" x14ac:dyDescent="0.3">
      <c r="A41" s="2">
        <v>38</v>
      </c>
      <c r="B41" s="2" t="str">
        <f t="shared" si="0"/>
        <v>26</v>
      </c>
      <c r="C41" s="10" t="s">
        <v>105</v>
      </c>
      <c r="D41" s="2" t="s">
        <v>108</v>
      </c>
      <c r="E41" s="2">
        <v>1</v>
      </c>
      <c r="F41" s="14" t="str">
        <f t="shared" si="1"/>
        <v>0400000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1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</row>
    <row r="42" spans="1:34" x14ac:dyDescent="0.3">
      <c r="A42" s="2">
        <v>39</v>
      </c>
      <c r="B42" s="2" t="str">
        <f t="shared" si="0"/>
        <v>27</v>
      </c>
      <c r="C42" s="10" t="s">
        <v>171</v>
      </c>
      <c r="D42" s="2" t="s">
        <v>97</v>
      </c>
      <c r="E42" s="2">
        <v>2</v>
      </c>
      <c r="F42" s="14" t="str">
        <f t="shared" si="1"/>
        <v>0001008</v>
      </c>
      <c r="G42" s="5">
        <v>0</v>
      </c>
      <c r="H42" s="5">
        <v>0</v>
      </c>
      <c r="I42" s="5">
        <v>0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</row>
    <row r="43" spans="1:34" x14ac:dyDescent="0.3">
      <c r="A43" s="2">
        <v>40</v>
      </c>
      <c r="B43" s="2" t="str">
        <f t="shared" si="0"/>
        <v>28</v>
      </c>
      <c r="C43" s="10" t="s">
        <v>172</v>
      </c>
      <c r="D43" s="2" t="s">
        <v>98</v>
      </c>
      <c r="E43" s="2">
        <v>2</v>
      </c>
      <c r="F43" s="14" t="str">
        <f t="shared" si="1"/>
        <v>0002008</v>
      </c>
      <c r="G43" s="5">
        <v>0</v>
      </c>
      <c r="H43" s="5">
        <v>0</v>
      </c>
      <c r="I43" s="5">
        <v>0</v>
      </c>
      <c r="J43" s="5">
        <v>1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1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</row>
    <row r="44" spans="1:34" x14ac:dyDescent="0.3">
      <c r="A44" s="2">
        <v>41</v>
      </c>
      <c r="B44" s="2" t="str">
        <f t="shared" si="0"/>
        <v>29</v>
      </c>
      <c r="C44" s="10" t="s">
        <v>173</v>
      </c>
      <c r="D44" s="2" t="s">
        <v>138</v>
      </c>
      <c r="E44" s="2">
        <v>2</v>
      </c>
      <c r="F44" s="14" t="str">
        <f t="shared" si="1"/>
        <v>000300C</v>
      </c>
      <c r="G44" s="5">
        <v>0</v>
      </c>
      <c r="H44" s="5">
        <v>0</v>
      </c>
      <c r="I44" s="5">
        <v>1</v>
      </c>
      <c r="J44" s="5">
        <v>1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1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</row>
    <row r="45" spans="1:34" x14ac:dyDescent="0.3">
      <c r="A45" s="2">
        <v>42</v>
      </c>
      <c r="B45" s="2" t="str">
        <f t="shared" si="0"/>
        <v>2A</v>
      </c>
      <c r="C45" s="10" t="s">
        <v>174</v>
      </c>
      <c r="D45" s="2" t="s">
        <v>137</v>
      </c>
      <c r="E45" s="2">
        <v>2</v>
      </c>
      <c r="F45" s="14" t="str">
        <f t="shared" si="1"/>
        <v>000400C</v>
      </c>
      <c r="G45" s="5">
        <v>0</v>
      </c>
      <c r="H45" s="5">
        <v>0</v>
      </c>
      <c r="I45" s="5">
        <v>1</v>
      </c>
      <c r="J45" s="5">
        <v>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1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</row>
    <row r="46" spans="1:34" x14ac:dyDescent="0.3">
      <c r="A46" s="2">
        <v>43</v>
      </c>
      <c r="B46" s="2" t="str">
        <f t="shared" si="0"/>
        <v>2B</v>
      </c>
      <c r="C46" s="10" t="s">
        <v>175</v>
      </c>
      <c r="D46" s="2" t="s">
        <v>139</v>
      </c>
      <c r="E46" s="2">
        <v>2</v>
      </c>
      <c r="F46" s="14" t="str">
        <f t="shared" si="1"/>
        <v>000500C</v>
      </c>
      <c r="G46" s="5">
        <v>0</v>
      </c>
      <c r="H46" s="5">
        <v>0</v>
      </c>
      <c r="I46" s="5">
        <v>1</v>
      </c>
      <c r="J46" s="5">
        <v>1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1</v>
      </c>
      <c r="T46" s="5">
        <v>0</v>
      </c>
      <c r="U46" s="5">
        <v>1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</row>
    <row r="47" spans="1:34" x14ac:dyDescent="0.3">
      <c r="A47" s="2">
        <v>44</v>
      </c>
      <c r="B47" s="2" t="str">
        <f t="shared" si="0"/>
        <v>2C</v>
      </c>
      <c r="C47" s="10" t="s">
        <v>176</v>
      </c>
      <c r="D47" s="2" t="s">
        <v>140</v>
      </c>
      <c r="E47" s="2">
        <v>2</v>
      </c>
      <c r="F47" s="14" t="str">
        <f t="shared" si="1"/>
        <v>0006008</v>
      </c>
      <c r="G47" s="5">
        <v>0</v>
      </c>
      <c r="H47" s="5">
        <v>0</v>
      </c>
      <c r="I47" s="5">
        <v>0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1</v>
      </c>
      <c r="U47" s="5">
        <v>1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</row>
    <row r="48" spans="1:34" x14ac:dyDescent="0.3">
      <c r="A48" s="2">
        <v>45</v>
      </c>
      <c r="B48" s="2" t="str">
        <f t="shared" si="0"/>
        <v>2D</v>
      </c>
      <c r="C48" s="10" t="s">
        <v>177</v>
      </c>
      <c r="D48" s="2" t="s">
        <v>141</v>
      </c>
      <c r="E48" s="2">
        <v>2</v>
      </c>
      <c r="F48" s="14" t="str">
        <f t="shared" si="1"/>
        <v>0007008</v>
      </c>
      <c r="G48" s="5">
        <v>0</v>
      </c>
      <c r="H48" s="5">
        <v>0</v>
      </c>
      <c r="I48" s="5">
        <v>0</v>
      </c>
      <c r="J48" s="5">
        <v>1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</v>
      </c>
      <c r="T48" s="5">
        <v>1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</row>
    <row r="49" spans="1:34" x14ac:dyDescent="0.3">
      <c r="A49" s="2">
        <v>46</v>
      </c>
      <c r="B49" s="2" t="str">
        <f t="shared" si="0"/>
        <v>2E</v>
      </c>
      <c r="C49" s="10" t="s">
        <v>144</v>
      </c>
      <c r="D49" s="2" t="s">
        <v>146</v>
      </c>
      <c r="E49" s="2">
        <v>1</v>
      </c>
      <c r="F49" s="14" t="str">
        <f t="shared" si="1"/>
        <v>1800000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1</v>
      </c>
      <c r="AF49" s="5">
        <v>0</v>
      </c>
      <c r="AG49" s="5">
        <v>0</v>
      </c>
      <c r="AH49" s="5">
        <v>0</v>
      </c>
    </row>
    <row r="50" spans="1:34" x14ac:dyDescent="0.3">
      <c r="A50" s="2">
        <v>47</v>
      </c>
      <c r="B50" s="2" t="str">
        <f t="shared" si="0"/>
        <v>2F</v>
      </c>
      <c r="C50" s="10" t="s">
        <v>145</v>
      </c>
      <c r="D50" s="2" t="s">
        <v>147</v>
      </c>
      <c r="E50" s="2">
        <v>1</v>
      </c>
      <c r="F50" s="14" t="str">
        <f t="shared" si="1"/>
        <v>3000000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v>0</v>
      </c>
      <c r="AH50" s="5">
        <v>0</v>
      </c>
    </row>
    <row r="51" spans="1:34" x14ac:dyDescent="0.3">
      <c r="A51" s="2">
        <v>48</v>
      </c>
      <c r="B51" s="2" t="str">
        <f t="shared" si="0"/>
        <v>30</v>
      </c>
      <c r="C51" s="10" t="s">
        <v>42</v>
      </c>
      <c r="D51" s="2" t="s">
        <v>148</v>
      </c>
      <c r="E51" s="2">
        <v>1</v>
      </c>
      <c r="F51" s="14" t="str">
        <f t="shared" si="1"/>
        <v>0020200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1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1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</row>
    <row r="52" spans="1:34" x14ac:dyDescent="0.3">
      <c r="A52" s="2">
        <v>49</v>
      </c>
      <c r="B52" s="2" t="str">
        <f t="shared" si="0"/>
        <v>31</v>
      </c>
      <c r="C52" s="10" t="s">
        <v>157</v>
      </c>
      <c r="D52" s="2" t="s">
        <v>149</v>
      </c>
      <c r="E52" s="2">
        <v>1</v>
      </c>
      <c r="F52" s="14" t="str">
        <f t="shared" si="1"/>
        <v>0020304</v>
      </c>
      <c r="G52" s="5">
        <v>0</v>
      </c>
      <c r="H52" s="5">
        <v>0</v>
      </c>
      <c r="I52" s="5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1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</row>
    <row r="53" spans="1:34" x14ac:dyDescent="0.3">
      <c r="A53" s="2">
        <v>50</v>
      </c>
      <c r="B53" s="2" t="str">
        <f t="shared" si="0"/>
        <v>32</v>
      </c>
      <c r="C53" s="10" t="s">
        <v>158</v>
      </c>
      <c r="D53" s="2" t="s">
        <v>150</v>
      </c>
      <c r="E53" s="2">
        <v>1</v>
      </c>
      <c r="F53" s="14" t="str">
        <f t="shared" si="1"/>
        <v>0020404</v>
      </c>
      <c r="G53" s="5">
        <v>0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1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1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</row>
    <row r="54" spans="1:34" x14ac:dyDescent="0.3">
      <c r="A54" s="2">
        <v>51</v>
      </c>
      <c r="B54" s="2" t="str">
        <f t="shared" si="0"/>
        <v>33</v>
      </c>
      <c r="C54" s="10" t="s">
        <v>159</v>
      </c>
      <c r="D54" s="2" t="s">
        <v>151</v>
      </c>
      <c r="E54" s="2">
        <v>1</v>
      </c>
      <c r="F54" s="14" t="str">
        <f t="shared" si="1"/>
        <v>0020504</v>
      </c>
      <c r="G54" s="5">
        <v>0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1</v>
      </c>
      <c r="P54" s="5">
        <v>0</v>
      </c>
      <c r="Q54" s="5">
        <v>1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1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</row>
    <row r="55" spans="1:34" x14ac:dyDescent="0.3">
      <c r="A55" s="2">
        <v>52</v>
      </c>
      <c r="B55" s="2" t="str">
        <f t="shared" si="0"/>
        <v>34</v>
      </c>
      <c r="C55" s="10" t="s">
        <v>160</v>
      </c>
      <c r="D55" s="2" t="s">
        <v>152</v>
      </c>
      <c r="E55" s="2">
        <v>1</v>
      </c>
      <c r="F55" s="14" t="str">
        <f t="shared" si="1"/>
        <v>1020604</v>
      </c>
      <c r="G55" s="5">
        <v>0</v>
      </c>
      <c r="H55" s="5">
        <v>0</v>
      </c>
      <c r="I55" s="5">
        <v>1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1</v>
      </c>
      <c r="Q55" s="5">
        <v>1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1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1</v>
      </c>
      <c r="AF55" s="5">
        <v>0</v>
      </c>
      <c r="AG55" s="5">
        <v>0</v>
      </c>
      <c r="AH55" s="5">
        <v>0</v>
      </c>
    </row>
    <row r="56" spans="1:34" x14ac:dyDescent="0.3">
      <c r="A56" s="2">
        <v>53</v>
      </c>
      <c r="B56" s="2" t="str">
        <f t="shared" si="0"/>
        <v>35</v>
      </c>
      <c r="C56" s="10" t="s">
        <v>161</v>
      </c>
      <c r="D56" s="2" t="s">
        <v>153</v>
      </c>
      <c r="E56" s="2">
        <v>1</v>
      </c>
      <c r="F56" s="14" t="str">
        <f t="shared" si="1"/>
        <v>1020704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1</v>
      </c>
      <c r="Q56" s="5">
        <v>1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1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1</v>
      </c>
      <c r="AF56" s="5">
        <v>0</v>
      </c>
      <c r="AG56" s="5">
        <v>0</v>
      </c>
      <c r="AH56" s="5">
        <v>0</v>
      </c>
    </row>
    <row r="57" spans="1:34" x14ac:dyDescent="0.3">
      <c r="A57" s="2">
        <v>54</v>
      </c>
      <c r="B57" s="2" t="str">
        <f t="shared" si="0"/>
        <v>36</v>
      </c>
      <c r="C57" s="10" t="s">
        <v>162</v>
      </c>
      <c r="D57" s="2" t="s">
        <v>154</v>
      </c>
      <c r="E57" s="2">
        <v>1</v>
      </c>
      <c r="F57" s="14" t="str">
        <f t="shared" si="1"/>
        <v>1020800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1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1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1</v>
      </c>
      <c r="AF57" s="5">
        <v>0</v>
      </c>
      <c r="AG57" s="5">
        <v>0</v>
      </c>
      <c r="AH57" s="5">
        <v>0</v>
      </c>
    </row>
    <row r="58" spans="1:34" x14ac:dyDescent="0.3">
      <c r="A58" s="2">
        <v>55</v>
      </c>
      <c r="B58" s="2" t="str">
        <f t="shared" si="0"/>
        <v>37</v>
      </c>
      <c r="C58" s="10" t="s">
        <v>163</v>
      </c>
      <c r="D58" s="2" t="s">
        <v>155</v>
      </c>
      <c r="E58" s="2">
        <v>1</v>
      </c>
      <c r="F58" s="14" t="str">
        <f t="shared" si="1"/>
        <v>1080904</v>
      </c>
      <c r="G58" s="5">
        <v>0</v>
      </c>
      <c r="H58" s="5">
        <v>0</v>
      </c>
      <c r="I58" s="5">
        <v>1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1</v>
      </c>
      <c r="P58" s="5">
        <v>0</v>
      </c>
      <c r="Q58" s="5">
        <v>0</v>
      </c>
      <c r="R58" s="5">
        <v>1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1</v>
      </c>
      <c r="AA58" s="5">
        <v>0</v>
      </c>
      <c r="AB58" s="5">
        <v>0</v>
      </c>
      <c r="AC58" s="5">
        <v>0</v>
      </c>
      <c r="AD58" s="5">
        <v>0</v>
      </c>
      <c r="AE58" s="5">
        <v>1</v>
      </c>
      <c r="AF58" s="5">
        <v>0</v>
      </c>
      <c r="AG58" s="5">
        <v>0</v>
      </c>
      <c r="AH58" s="5">
        <v>0</v>
      </c>
    </row>
    <row r="59" spans="1:34" x14ac:dyDescent="0.3">
      <c r="A59" s="2">
        <v>56</v>
      </c>
      <c r="B59" s="2" t="str">
        <f t="shared" si="0"/>
        <v>38</v>
      </c>
      <c r="C59" s="10" t="s">
        <v>164</v>
      </c>
      <c r="D59" s="2" t="s">
        <v>166</v>
      </c>
      <c r="E59" s="2">
        <v>1</v>
      </c>
      <c r="F59" s="14" t="str">
        <f t="shared" si="1"/>
        <v>1020A00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0</v>
      </c>
      <c r="R59" s="5">
        <v>1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1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1</v>
      </c>
      <c r="AF59" s="5">
        <v>0</v>
      </c>
      <c r="AG59" s="5">
        <v>0</v>
      </c>
      <c r="AH59" s="5">
        <v>0</v>
      </c>
    </row>
    <row r="60" spans="1:34" x14ac:dyDescent="0.3">
      <c r="A60" s="2">
        <v>57</v>
      </c>
      <c r="B60" s="2" t="str">
        <f t="shared" si="0"/>
        <v>39</v>
      </c>
      <c r="C60" s="10" t="s">
        <v>165</v>
      </c>
      <c r="D60" s="2" t="s">
        <v>167</v>
      </c>
      <c r="E60" s="2">
        <v>1</v>
      </c>
      <c r="F60" s="14" t="str">
        <f t="shared" si="1"/>
        <v>1020B00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5">
        <v>1</v>
      </c>
      <c r="Q60" s="5">
        <v>0</v>
      </c>
      <c r="R60" s="5">
        <v>1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1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1</v>
      </c>
      <c r="AF60" s="5">
        <v>0</v>
      </c>
      <c r="AG60" s="5">
        <v>0</v>
      </c>
      <c r="AH60" s="5">
        <v>0</v>
      </c>
    </row>
    <row r="61" spans="1:34" x14ac:dyDescent="0.3">
      <c r="A61" s="2">
        <v>58</v>
      </c>
      <c r="B61" s="2" t="str">
        <f t="shared" si="0"/>
        <v>3A</v>
      </c>
      <c r="C61" s="10" t="s">
        <v>178</v>
      </c>
      <c r="D61" s="2" t="s">
        <v>179</v>
      </c>
      <c r="E61" s="2">
        <v>1</v>
      </c>
      <c r="F61" s="14" t="str">
        <f t="shared" si="1"/>
        <v>40A0000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1</v>
      </c>
      <c r="Y61" s="5">
        <v>0</v>
      </c>
      <c r="Z61" s="5">
        <v>1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1</v>
      </c>
      <c r="AH61" s="5">
        <v>0</v>
      </c>
    </row>
    <row r="62" spans="1:34" x14ac:dyDescent="0.3">
      <c r="A62" s="2">
        <v>59</v>
      </c>
      <c r="B62" s="2" t="str">
        <f t="shared" si="0"/>
        <v>3B</v>
      </c>
      <c r="C62" s="1"/>
      <c r="D62" s="2"/>
      <c r="E62" s="2"/>
      <c r="F62" s="14" t="str">
        <f t="shared" si="1"/>
        <v>0000000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x14ac:dyDescent="0.3">
      <c r="A63" s="2">
        <v>60</v>
      </c>
      <c r="B63" s="2" t="str">
        <f t="shared" si="0"/>
        <v>3C</v>
      </c>
      <c r="C63" s="1"/>
      <c r="D63" s="2"/>
      <c r="E63" s="2"/>
      <c r="F63" s="14" t="str">
        <f t="shared" si="1"/>
        <v>0000000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x14ac:dyDescent="0.3">
      <c r="A64" s="2">
        <v>61</v>
      </c>
      <c r="B64" s="2" t="str">
        <f t="shared" si="0"/>
        <v>3D</v>
      </c>
      <c r="C64" s="1"/>
      <c r="D64" s="2"/>
      <c r="E64" s="2"/>
      <c r="F64" s="14" t="str">
        <f t="shared" si="1"/>
        <v>0000000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x14ac:dyDescent="0.3">
      <c r="A65" s="2">
        <v>62</v>
      </c>
      <c r="B65" s="2" t="str">
        <f t="shared" si="0"/>
        <v>3E</v>
      </c>
      <c r="C65" s="1"/>
      <c r="D65" s="2"/>
      <c r="E65" s="2"/>
      <c r="F65" s="14" t="str">
        <f t="shared" si="1"/>
        <v>0000000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x14ac:dyDescent="0.3">
      <c r="A66" s="2">
        <v>63</v>
      </c>
      <c r="B66" s="2" t="str">
        <f t="shared" si="0"/>
        <v>3F</v>
      </c>
      <c r="C66" s="1"/>
      <c r="D66" s="2"/>
      <c r="E66" s="2"/>
      <c r="F66" s="14" t="str">
        <f t="shared" si="1"/>
        <v>0000000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</sheetData>
  <phoneticPr fontId="1" type="noConversion"/>
  <conditionalFormatting sqref="G3:AH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4" operator="equal">
      <formula>0</formula>
    </cfRule>
  </conditionalFormatting>
  <conditionalFormatting sqref="G35:AH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9B5D-04BE-4A6C-9CA6-AB2C6FBF98F6}">
  <dimension ref="A1:C29"/>
  <sheetViews>
    <sheetView topLeftCell="A19" zoomScale="115" zoomScaleNormal="115" workbookViewId="0">
      <selection activeCell="C29" sqref="C29"/>
    </sheetView>
  </sheetViews>
  <sheetFormatPr defaultRowHeight="14.4" x14ac:dyDescent="0.3"/>
  <cols>
    <col min="1" max="1" width="13.33203125" customWidth="1"/>
    <col min="2" max="2" width="3.33203125" style="4" bestFit="1" customWidth="1"/>
    <col min="3" max="3" width="38.5546875" customWidth="1"/>
  </cols>
  <sheetData>
    <row r="1" spans="1:3" x14ac:dyDescent="0.3">
      <c r="A1" s="6" t="s">
        <v>52</v>
      </c>
      <c r="B1" s="8"/>
      <c r="C1" s="6" t="s">
        <v>53</v>
      </c>
    </row>
    <row r="2" spans="1:3" x14ac:dyDescent="0.3">
      <c r="A2" s="7" t="s">
        <v>54</v>
      </c>
      <c r="B2" s="3">
        <v>0</v>
      </c>
      <c r="C2" s="7" t="s">
        <v>55</v>
      </c>
    </row>
    <row r="3" spans="1:3" x14ac:dyDescent="0.3">
      <c r="A3" s="7" t="s">
        <v>56</v>
      </c>
      <c r="B3" s="3">
        <v>1</v>
      </c>
      <c r="C3" s="7" t="s">
        <v>57</v>
      </c>
    </row>
    <row r="4" spans="1:3" x14ac:dyDescent="0.3">
      <c r="A4" s="7" t="s">
        <v>58</v>
      </c>
      <c r="B4" s="3">
        <v>2</v>
      </c>
      <c r="C4" s="7" t="s">
        <v>59</v>
      </c>
    </row>
    <row r="5" spans="1:3" x14ac:dyDescent="0.3">
      <c r="A5" s="7" t="s">
        <v>4</v>
      </c>
      <c r="B5" s="3">
        <v>3</v>
      </c>
      <c r="C5" s="7" t="s">
        <v>75</v>
      </c>
    </row>
    <row r="6" spans="1:3" x14ac:dyDescent="0.3">
      <c r="A6" s="1" t="s">
        <v>60</v>
      </c>
      <c r="B6" s="2">
        <v>4</v>
      </c>
      <c r="C6" s="1" t="s">
        <v>61</v>
      </c>
    </row>
    <row r="7" spans="1:3" x14ac:dyDescent="0.3">
      <c r="A7" s="1" t="s">
        <v>62</v>
      </c>
      <c r="B7" s="2">
        <v>5</v>
      </c>
      <c r="C7" s="1" t="s">
        <v>63</v>
      </c>
    </row>
    <row r="8" spans="1:3" x14ac:dyDescent="0.3">
      <c r="A8" s="1" t="s">
        <v>64</v>
      </c>
      <c r="B8" s="2">
        <v>6</v>
      </c>
      <c r="C8" s="1" t="s">
        <v>65</v>
      </c>
    </row>
    <row r="9" spans="1:3" x14ac:dyDescent="0.3">
      <c r="A9" s="1" t="s">
        <v>66</v>
      </c>
      <c r="B9" s="2">
        <v>7</v>
      </c>
      <c r="C9" s="1" t="s">
        <v>67</v>
      </c>
    </row>
    <row r="10" spans="1:3" x14ac:dyDescent="0.3">
      <c r="A10" s="7" t="s">
        <v>5</v>
      </c>
      <c r="B10" s="3">
        <v>8</v>
      </c>
      <c r="C10" s="7" t="s">
        <v>68</v>
      </c>
    </row>
    <row r="11" spans="1:3" x14ac:dyDescent="0.3">
      <c r="A11" s="7" t="s">
        <v>6</v>
      </c>
      <c r="B11" s="3">
        <v>9</v>
      </c>
      <c r="C11" s="7" t="s">
        <v>69</v>
      </c>
    </row>
    <row r="12" spans="1:3" x14ac:dyDescent="0.3">
      <c r="A12" s="7" t="s">
        <v>7</v>
      </c>
      <c r="B12" s="3">
        <v>10</v>
      </c>
      <c r="C12" s="7" t="s">
        <v>70</v>
      </c>
    </row>
    <row r="13" spans="1:3" x14ac:dyDescent="0.3">
      <c r="A13" s="7" t="s">
        <v>8</v>
      </c>
      <c r="B13" s="3">
        <v>11</v>
      </c>
      <c r="C13" s="7" t="s">
        <v>71</v>
      </c>
    </row>
    <row r="14" spans="1:3" x14ac:dyDescent="0.3">
      <c r="A14" s="1" t="s">
        <v>30</v>
      </c>
      <c r="B14" s="2">
        <v>12</v>
      </c>
      <c r="C14" s="1" t="s">
        <v>72</v>
      </c>
    </row>
    <row r="15" spans="1:3" x14ac:dyDescent="0.3">
      <c r="A15" s="1" t="s">
        <v>28</v>
      </c>
      <c r="B15" s="2">
        <v>13</v>
      </c>
      <c r="C15" s="1" t="s">
        <v>73</v>
      </c>
    </row>
    <row r="16" spans="1:3" x14ac:dyDescent="0.3">
      <c r="A16" s="1" t="s">
        <v>29</v>
      </c>
      <c r="B16" s="2">
        <v>14</v>
      </c>
      <c r="C16" s="1" t="s">
        <v>74</v>
      </c>
    </row>
    <row r="17" spans="1:3" x14ac:dyDescent="0.3">
      <c r="A17" s="1" t="s">
        <v>76</v>
      </c>
      <c r="B17" s="2">
        <v>15</v>
      </c>
      <c r="C17" s="1" t="s">
        <v>78</v>
      </c>
    </row>
    <row r="18" spans="1:3" x14ac:dyDescent="0.3">
      <c r="A18" s="7" t="s">
        <v>77</v>
      </c>
      <c r="B18" s="3">
        <v>16</v>
      </c>
      <c r="C18" s="7" t="s">
        <v>79</v>
      </c>
    </row>
    <row r="19" spans="1:3" x14ac:dyDescent="0.3">
      <c r="A19" s="7" t="s">
        <v>3</v>
      </c>
      <c r="B19" s="3">
        <v>17</v>
      </c>
      <c r="C19" s="7" t="s">
        <v>80</v>
      </c>
    </row>
    <row r="20" spans="1:3" x14ac:dyDescent="0.3">
      <c r="A20" s="7" t="s">
        <v>81</v>
      </c>
      <c r="B20" s="3">
        <v>18</v>
      </c>
      <c r="C20" s="7" t="s">
        <v>82</v>
      </c>
    </row>
    <row r="21" spans="1:3" x14ac:dyDescent="0.3">
      <c r="A21" s="7" t="s">
        <v>14</v>
      </c>
      <c r="B21" s="3">
        <v>19</v>
      </c>
      <c r="C21" s="7" t="s">
        <v>83</v>
      </c>
    </row>
    <row r="22" spans="1:3" x14ac:dyDescent="0.3">
      <c r="A22" s="1" t="s">
        <v>84</v>
      </c>
      <c r="B22" s="2">
        <v>20</v>
      </c>
      <c r="C22" s="1" t="s">
        <v>85</v>
      </c>
    </row>
    <row r="23" spans="1:3" x14ac:dyDescent="0.3">
      <c r="A23" s="1" t="s">
        <v>17</v>
      </c>
      <c r="B23" s="2">
        <v>21</v>
      </c>
      <c r="C23" s="1" t="s">
        <v>88</v>
      </c>
    </row>
    <row r="24" spans="1:3" x14ac:dyDescent="0.3">
      <c r="A24" s="1" t="s">
        <v>86</v>
      </c>
      <c r="B24" s="2">
        <v>22</v>
      </c>
      <c r="C24" s="1" t="s">
        <v>87</v>
      </c>
    </row>
    <row r="25" spans="1:3" x14ac:dyDescent="0.3">
      <c r="A25" s="1" t="s">
        <v>89</v>
      </c>
      <c r="B25" s="2">
        <v>23</v>
      </c>
      <c r="C25" s="1" t="s">
        <v>90</v>
      </c>
    </row>
    <row r="26" spans="1:3" x14ac:dyDescent="0.3">
      <c r="A26" s="7" t="s">
        <v>91</v>
      </c>
      <c r="B26" s="3">
        <v>24</v>
      </c>
      <c r="C26" s="7" t="s">
        <v>92</v>
      </c>
    </row>
    <row r="27" spans="1:3" x14ac:dyDescent="0.3">
      <c r="A27" s="7" t="s">
        <v>93</v>
      </c>
      <c r="B27" s="3">
        <v>25</v>
      </c>
      <c r="C27" s="7" t="s">
        <v>94</v>
      </c>
    </row>
    <row r="28" spans="1:3" x14ac:dyDescent="0.3">
      <c r="A28" s="9" t="s">
        <v>181</v>
      </c>
      <c r="B28" s="3">
        <v>26</v>
      </c>
      <c r="C28" s="7" t="s">
        <v>182</v>
      </c>
    </row>
    <row r="29" spans="1:3" x14ac:dyDescent="0.3">
      <c r="A29" s="7" t="s">
        <v>180</v>
      </c>
      <c r="B29" s="3">
        <v>27</v>
      </c>
      <c r="C29" s="7" t="s">
        <v>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AC2A-DAF4-4305-B498-33A405E08A91}">
  <dimension ref="A1:E17"/>
  <sheetViews>
    <sheetView topLeftCell="A7" zoomScale="130" zoomScaleNormal="130" workbookViewId="0">
      <selection activeCell="K15" sqref="K15"/>
    </sheetView>
  </sheetViews>
  <sheetFormatPr defaultRowHeight="14.4" x14ac:dyDescent="0.3"/>
  <cols>
    <col min="1" max="4" width="5.77734375" style="4" customWidth="1"/>
    <col min="5" max="5" width="10.21875" style="4" customWidth="1"/>
    <col min="6" max="12" width="5.77734375" customWidth="1"/>
  </cols>
  <sheetData>
    <row r="1" spans="1:5" x14ac:dyDescent="0.3">
      <c r="A1" s="2" t="s">
        <v>8</v>
      </c>
      <c r="B1" s="2" t="s">
        <v>7</v>
      </c>
      <c r="C1" s="2" t="s">
        <v>6</v>
      </c>
      <c r="D1" s="2" t="s">
        <v>5</v>
      </c>
      <c r="E1" s="2" t="s">
        <v>39</v>
      </c>
    </row>
    <row r="2" spans="1:5" x14ac:dyDescent="0.3">
      <c r="A2" s="2">
        <v>0</v>
      </c>
      <c r="B2" s="2">
        <v>0</v>
      </c>
      <c r="C2" s="2">
        <v>0</v>
      </c>
      <c r="D2" s="2">
        <v>0</v>
      </c>
      <c r="E2" s="22" t="s">
        <v>40</v>
      </c>
    </row>
    <row r="3" spans="1:5" x14ac:dyDescent="0.3">
      <c r="A3" s="2">
        <v>0</v>
      </c>
      <c r="B3" s="2">
        <v>0</v>
      </c>
      <c r="C3" s="2">
        <v>0</v>
      </c>
      <c r="D3" s="2">
        <v>1</v>
      </c>
      <c r="E3" s="22" t="s">
        <v>41</v>
      </c>
    </row>
    <row r="4" spans="1:5" x14ac:dyDescent="0.3">
      <c r="A4" s="2">
        <v>0</v>
      </c>
      <c r="B4" s="2">
        <v>0</v>
      </c>
      <c r="C4" s="2">
        <v>1</v>
      </c>
      <c r="D4" s="2">
        <v>0</v>
      </c>
      <c r="E4" s="22" t="s">
        <v>42</v>
      </c>
    </row>
    <row r="5" spans="1:5" x14ac:dyDescent="0.3">
      <c r="A5" s="2">
        <v>0</v>
      </c>
      <c r="B5" s="2">
        <v>0</v>
      </c>
      <c r="C5" s="2">
        <v>1</v>
      </c>
      <c r="D5" s="2">
        <v>1</v>
      </c>
      <c r="E5" s="22" t="s">
        <v>43</v>
      </c>
    </row>
    <row r="6" spans="1:5" x14ac:dyDescent="0.3">
      <c r="A6" s="2">
        <v>0</v>
      </c>
      <c r="B6" s="2">
        <v>1</v>
      </c>
      <c r="C6" s="2">
        <v>0</v>
      </c>
      <c r="D6" s="2">
        <v>0</v>
      </c>
      <c r="E6" s="22" t="s">
        <v>44</v>
      </c>
    </row>
    <row r="7" spans="1:5" x14ac:dyDescent="0.3">
      <c r="A7" s="2">
        <v>0</v>
      </c>
      <c r="B7" s="2">
        <v>1</v>
      </c>
      <c r="C7" s="2">
        <v>0</v>
      </c>
      <c r="D7" s="2">
        <v>1</v>
      </c>
      <c r="E7" s="22" t="s">
        <v>45</v>
      </c>
    </row>
    <row r="8" spans="1:5" x14ac:dyDescent="0.3">
      <c r="A8" s="2">
        <v>0</v>
      </c>
      <c r="B8" s="2">
        <v>1</v>
      </c>
      <c r="C8" s="2">
        <v>1</v>
      </c>
      <c r="D8" s="2">
        <v>0</v>
      </c>
      <c r="E8" s="22" t="s">
        <v>46</v>
      </c>
    </row>
    <row r="9" spans="1:5" x14ac:dyDescent="0.3">
      <c r="A9" s="2">
        <v>0</v>
      </c>
      <c r="B9" s="2">
        <v>1</v>
      </c>
      <c r="C9" s="2">
        <v>1</v>
      </c>
      <c r="D9" s="2">
        <v>1</v>
      </c>
      <c r="E9" s="22" t="s">
        <v>47</v>
      </c>
    </row>
    <row r="10" spans="1:5" x14ac:dyDescent="0.3">
      <c r="A10" s="2">
        <v>1</v>
      </c>
      <c r="B10" s="2">
        <v>0</v>
      </c>
      <c r="C10" s="2">
        <v>0</v>
      </c>
      <c r="D10" s="2">
        <v>0</v>
      </c>
      <c r="E10" s="22" t="s">
        <v>48</v>
      </c>
    </row>
    <row r="11" spans="1:5" x14ac:dyDescent="0.3">
      <c r="A11" s="2">
        <v>1</v>
      </c>
      <c r="B11" s="2">
        <v>0</v>
      </c>
      <c r="C11" s="2">
        <v>0</v>
      </c>
      <c r="D11" s="2">
        <v>1</v>
      </c>
      <c r="E11" s="22" t="s">
        <v>51</v>
      </c>
    </row>
    <row r="12" spans="1:5" x14ac:dyDescent="0.3">
      <c r="A12" s="2">
        <v>1</v>
      </c>
      <c r="B12" s="2">
        <v>0</v>
      </c>
      <c r="C12" s="2">
        <v>1</v>
      </c>
      <c r="D12" s="2">
        <v>0</v>
      </c>
      <c r="E12" s="22" t="s">
        <v>49</v>
      </c>
    </row>
    <row r="13" spans="1:5" x14ac:dyDescent="0.3">
      <c r="A13" s="2">
        <v>1</v>
      </c>
      <c r="B13" s="2">
        <v>0</v>
      </c>
      <c r="C13" s="2">
        <v>1</v>
      </c>
      <c r="D13" s="2">
        <v>1</v>
      </c>
      <c r="E13" s="22" t="s">
        <v>50</v>
      </c>
    </row>
    <row r="14" spans="1:5" x14ac:dyDescent="0.3">
      <c r="A14" s="2">
        <v>1</v>
      </c>
      <c r="B14" s="2">
        <v>1</v>
      </c>
      <c r="C14" s="2">
        <v>0</v>
      </c>
      <c r="D14" s="2">
        <v>0</v>
      </c>
      <c r="E14" s="2"/>
    </row>
    <row r="15" spans="1:5" x14ac:dyDescent="0.3">
      <c r="A15" s="2">
        <v>1</v>
      </c>
      <c r="B15" s="2">
        <v>1</v>
      </c>
      <c r="C15" s="2">
        <v>0</v>
      </c>
      <c r="D15" s="2">
        <v>1</v>
      </c>
      <c r="E15" s="2"/>
    </row>
    <row r="16" spans="1:5" x14ac:dyDescent="0.3">
      <c r="A16" s="2">
        <v>1</v>
      </c>
      <c r="B16" s="2">
        <v>1</v>
      </c>
      <c r="C16" s="2">
        <v>1</v>
      </c>
      <c r="D16" s="2">
        <v>0</v>
      </c>
      <c r="E16" s="2"/>
    </row>
    <row r="17" spans="1:5" x14ac:dyDescent="0.3">
      <c r="A17" s="2">
        <v>1</v>
      </c>
      <c r="B17" s="2">
        <v>1</v>
      </c>
      <c r="C17" s="2">
        <v>1</v>
      </c>
      <c r="D17" s="2">
        <v>1</v>
      </c>
      <c r="E17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161E-7A5B-4B3B-AE00-68F60B3DB59F}">
  <dimension ref="A1:D20"/>
  <sheetViews>
    <sheetView zoomScale="130" zoomScaleNormal="130" workbookViewId="0">
      <selection activeCell="C4" sqref="C4"/>
    </sheetView>
  </sheetViews>
  <sheetFormatPr defaultRowHeight="14.4" x14ac:dyDescent="0.3"/>
  <cols>
    <col min="1" max="1" width="53.109375" customWidth="1"/>
    <col min="2" max="2" width="10" style="19" bestFit="1" customWidth="1"/>
    <col min="3" max="3" width="22.6640625" customWidth="1"/>
    <col min="4" max="4" width="29.33203125" customWidth="1"/>
  </cols>
  <sheetData>
    <row r="1" spans="1:4" ht="28.8" x14ac:dyDescent="0.3">
      <c r="A1" s="18" t="s">
        <v>128</v>
      </c>
      <c r="B1" s="17" t="s">
        <v>130</v>
      </c>
      <c r="C1" s="18" t="s">
        <v>129</v>
      </c>
      <c r="D1" s="18" t="s">
        <v>183</v>
      </c>
    </row>
    <row r="2" spans="1:4" x14ac:dyDescent="0.3">
      <c r="A2" s="1" t="s">
        <v>133</v>
      </c>
      <c r="B2" s="8">
        <v>3</v>
      </c>
      <c r="C2" s="1"/>
      <c r="D2" s="1"/>
    </row>
    <row r="3" spans="1:4" x14ac:dyDescent="0.3">
      <c r="A3" s="1" t="s">
        <v>132</v>
      </c>
      <c r="B3" s="8">
        <v>1</v>
      </c>
      <c r="C3" s="1"/>
      <c r="D3" s="1"/>
    </row>
    <row r="4" spans="1:4" x14ac:dyDescent="0.3">
      <c r="A4" s="1" t="s">
        <v>136</v>
      </c>
      <c r="B4" s="8">
        <v>1</v>
      </c>
      <c r="C4" s="1"/>
      <c r="D4" s="1"/>
    </row>
    <row r="5" spans="1:4" x14ac:dyDescent="0.3">
      <c r="A5" s="1" t="s">
        <v>168</v>
      </c>
      <c r="B5" s="8">
        <v>2</v>
      </c>
      <c r="C5" s="1"/>
      <c r="D5" s="1"/>
    </row>
    <row r="6" spans="1:4" x14ac:dyDescent="0.3">
      <c r="A6" s="1"/>
      <c r="B6" s="8">
        <v>2</v>
      </c>
      <c r="C6" s="1"/>
      <c r="D6" s="1"/>
    </row>
    <row r="7" spans="1:4" x14ac:dyDescent="0.3">
      <c r="A7" s="1"/>
      <c r="B7" s="8"/>
      <c r="C7" s="1"/>
      <c r="D7" s="1"/>
    </row>
    <row r="8" spans="1:4" x14ac:dyDescent="0.3">
      <c r="A8" s="1" t="s">
        <v>131</v>
      </c>
      <c r="B8" s="8">
        <v>4</v>
      </c>
      <c r="C8" s="1"/>
      <c r="D8" s="1"/>
    </row>
    <row r="9" spans="1:4" x14ac:dyDescent="0.3">
      <c r="A9" s="1" t="s">
        <v>134</v>
      </c>
      <c r="B9" s="8">
        <v>5</v>
      </c>
      <c r="C9" s="1"/>
      <c r="D9" s="1"/>
    </row>
    <row r="10" spans="1:4" x14ac:dyDescent="0.3">
      <c r="A10" s="1" t="s">
        <v>135</v>
      </c>
      <c r="B10" s="8">
        <v>3</v>
      </c>
      <c r="C10" s="1"/>
      <c r="D10" s="1"/>
    </row>
    <row r="11" spans="1:4" x14ac:dyDescent="0.3">
      <c r="A11" s="1"/>
      <c r="B11" s="8"/>
      <c r="C11" s="1"/>
      <c r="D11" s="1"/>
    </row>
    <row r="12" spans="1:4" x14ac:dyDescent="0.3">
      <c r="A12" s="1"/>
      <c r="B12" s="8"/>
      <c r="C12" s="1"/>
      <c r="D12" s="1"/>
    </row>
    <row r="13" spans="1:4" x14ac:dyDescent="0.3">
      <c r="A13" s="1"/>
      <c r="B13" s="8"/>
      <c r="C13" s="1"/>
      <c r="D13" s="1"/>
    </row>
    <row r="14" spans="1:4" x14ac:dyDescent="0.3">
      <c r="A14" s="1"/>
      <c r="B14" s="8"/>
      <c r="C14" s="1"/>
      <c r="D14" s="1"/>
    </row>
    <row r="15" spans="1:4" x14ac:dyDescent="0.3">
      <c r="A15" s="1"/>
      <c r="B15" s="8"/>
      <c r="C15" s="1"/>
      <c r="D15" s="1"/>
    </row>
    <row r="16" spans="1:4" x14ac:dyDescent="0.3">
      <c r="A16" s="1"/>
      <c r="B16" s="8"/>
      <c r="C16" s="1"/>
      <c r="D16" s="1"/>
    </row>
    <row r="17" spans="1:4" x14ac:dyDescent="0.3">
      <c r="A17" s="1"/>
      <c r="B17" s="8"/>
      <c r="C17" s="1"/>
      <c r="D17" s="1"/>
    </row>
    <row r="18" spans="1:4" x14ac:dyDescent="0.3">
      <c r="A18" s="1"/>
      <c r="B18" s="8"/>
      <c r="C18" s="1"/>
      <c r="D18" s="1"/>
    </row>
    <row r="19" spans="1:4" x14ac:dyDescent="0.3">
      <c r="A19" s="1"/>
      <c r="B19" s="8"/>
      <c r="C19" s="1"/>
      <c r="D19" s="1"/>
    </row>
    <row r="20" spans="1:4" x14ac:dyDescent="0.3">
      <c r="A20" s="1"/>
      <c r="B20" s="8"/>
      <c r="C20" s="1"/>
      <c r="D2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1A82-7A13-4268-A03B-501C63B135DD}">
  <dimension ref="A1"/>
  <sheetViews>
    <sheetView workbookViewId="0">
      <selection activeCell="A13" sqref="A13"/>
    </sheetView>
  </sheetViews>
  <sheetFormatPr defaultRowHeight="14.4" x14ac:dyDescent="0.3"/>
  <cols>
    <col min="1" max="1" width="57.77734375" customWidth="1"/>
  </cols>
  <sheetData>
    <row r="1" spans="1:1" x14ac:dyDescent="0.3">
      <c r="A1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D8AC-4881-4758-87A3-A9237751EEC8}">
  <dimension ref="A1:A65"/>
  <sheetViews>
    <sheetView workbookViewId="0">
      <selection activeCell="A65" sqref="A1:A65"/>
    </sheetView>
  </sheetViews>
  <sheetFormatPr defaultRowHeight="14.4" x14ac:dyDescent="0.3"/>
  <sheetData>
    <row r="1" spans="1:1" x14ac:dyDescent="0.3">
      <c r="A1" t="s">
        <v>142</v>
      </c>
    </row>
    <row r="2" spans="1:1" x14ac:dyDescent="0.3">
      <c r="A2" t="str">
        <f>Instruções!F3</f>
        <v>0000000</v>
      </c>
    </row>
    <row r="3" spans="1:1" x14ac:dyDescent="0.3">
      <c r="A3" t="str">
        <f>Instruções!F4</f>
        <v>002010A</v>
      </c>
    </row>
    <row r="4" spans="1:1" x14ac:dyDescent="0.3">
      <c r="A4" t="str">
        <f>Instruções!F5</f>
        <v>008000A</v>
      </c>
    </row>
    <row r="5" spans="1:1" x14ac:dyDescent="0.3">
      <c r="A5" t="str">
        <f>Instruções!F6</f>
        <v>020000A</v>
      </c>
    </row>
    <row r="6" spans="1:1" x14ac:dyDescent="0.3">
      <c r="A6" t="str">
        <f>Instruções!F7</f>
        <v>0020112</v>
      </c>
    </row>
    <row r="7" spans="1:1" x14ac:dyDescent="0.3">
      <c r="A7" t="str">
        <f>Instruções!F8</f>
        <v>0080012</v>
      </c>
    </row>
    <row r="8" spans="1:1" x14ac:dyDescent="0.3">
      <c r="A8" t="str">
        <f>Instruções!F9</f>
        <v>0420112</v>
      </c>
    </row>
    <row r="9" spans="1:1" x14ac:dyDescent="0.3">
      <c r="A9" t="str">
        <f>Instruções!F10</f>
        <v>0480012</v>
      </c>
    </row>
    <row r="10" spans="1:1" x14ac:dyDescent="0.3">
      <c r="A10" t="str">
        <f>Instruções!F11</f>
        <v>0080000</v>
      </c>
    </row>
    <row r="11" spans="1:1" x14ac:dyDescent="0.3">
      <c r="A11" t="str">
        <f>Instruções!F12</f>
        <v>0020104</v>
      </c>
    </row>
    <row r="12" spans="1:1" x14ac:dyDescent="0.3">
      <c r="A12" t="str">
        <f>Instruções!F13</f>
        <v>0000080</v>
      </c>
    </row>
    <row r="13" spans="1:1" x14ac:dyDescent="0.3">
      <c r="A13" t="str">
        <f>Instruções!F14</f>
        <v>0000184</v>
      </c>
    </row>
    <row r="14" spans="1:1" x14ac:dyDescent="0.3">
      <c r="A14" t="str">
        <f>Instruções!F15</f>
        <v>0400080</v>
      </c>
    </row>
    <row r="15" spans="1:1" x14ac:dyDescent="0.3">
      <c r="A15" t="str">
        <f>Instruções!F16</f>
        <v>0400184</v>
      </c>
    </row>
    <row r="16" spans="1:1" x14ac:dyDescent="0.3">
      <c r="A16" t="str">
        <f>Instruções!F17</f>
        <v>00000A8</v>
      </c>
    </row>
    <row r="17" spans="1:1" x14ac:dyDescent="0.3">
      <c r="A17" t="str">
        <f>Instruções!F18</f>
        <v>00001AC</v>
      </c>
    </row>
    <row r="18" spans="1:1" x14ac:dyDescent="0.3">
      <c r="A18" t="str">
        <f>Instruções!F19</f>
        <v>0020143</v>
      </c>
    </row>
    <row r="19" spans="1:1" x14ac:dyDescent="0.3">
      <c r="A19" t="str">
        <f>Instruções!F20</f>
        <v>0080043</v>
      </c>
    </row>
    <row r="20" spans="1:1" x14ac:dyDescent="0.3">
      <c r="A20" t="str">
        <f>Instruções!F21</f>
        <v>0420143</v>
      </c>
    </row>
    <row r="21" spans="1:1" x14ac:dyDescent="0.3">
      <c r="A21" t="str">
        <f>Instruções!F22</f>
        <v>0480043</v>
      </c>
    </row>
    <row r="22" spans="1:1" x14ac:dyDescent="0.3">
      <c r="A22" t="str">
        <f>Instruções!F23</f>
        <v>002016B</v>
      </c>
    </row>
    <row r="23" spans="1:1" x14ac:dyDescent="0.3">
      <c r="A23" t="str">
        <f>Instruções!F24</f>
        <v>008006B</v>
      </c>
    </row>
    <row r="24" spans="1:1" x14ac:dyDescent="0.3">
      <c r="A24" t="str">
        <f>Instruções!F25</f>
        <v>0028101</v>
      </c>
    </row>
    <row r="25" spans="1:1" x14ac:dyDescent="0.3">
      <c r="A25" t="str">
        <f>Instruções!F26</f>
        <v>0088001</v>
      </c>
    </row>
    <row r="26" spans="1:1" x14ac:dyDescent="0.3">
      <c r="A26" t="str">
        <f>Instruções!F27</f>
        <v>0428101</v>
      </c>
    </row>
    <row r="27" spans="1:1" x14ac:dyDescent="0.3">
      <c r="A27" t="str">
        <f>Instruções!F28</f>
        <v>0488001</v>
      </c>
    </row>
    <row r="28" spans="1:1" x14ac:dyDescent="0.3">
      <c r="A28" t="str">
        <f>Instruções!F29</f>
        <v>0028129</v>
      </c>
    </row>
    <row r="29" spans="1:1" x14ac:dyDescent="0.3">
      <c r="A29" t="str">
        <f>Instruções!F30</f>
        <v>0088029</v>
      </c>
    </row>
    <row r="30" spans="1:1" x14ac:dyDescent="0.3">
      <c r="A30" t="str">
        <f>Instruções!F31</f>
        <v>0010000</v>
      </c>
    </row>
    <row r="31" spans="1:1" x14ac:dyDescent="0.3">
      <c r="A31" t="str">
        <f>Instruções!F32</f>
        <v>0010104</v>
      </c>
    </row>
    <row r="32" spans="1:1" x14ac:dyDescent="0.3">
      <c r="A32" t="str">
        <f>Instruções!F33</f>
        <v>001000A</v>
      </c>
    </row>
    <row r="33" spans="1:1" x14ac:dyDescent="0.3">
      <c r="A33" t="str">
        <f>Instruções!F34</f>
        <v>0410000</v>
      </c>
    </row>
    <row r="34" spans="1:1" x14ac:dyDescent="0.3">
      <c r="A34" t="str">
        <f>Instruções!F35</f>
        <v>0410104</v>
      </c>
    </row>
    <row r="35" spans="1:1" x14ac:dyDescent="0.3">
      <c r="A35" t="str">
        <f>Instruções!F36</f>
        <v>041000A</v>
      </c>
    </row>
    <row r="36" spans="1:1" x14ac:dyDescent="0.3">
      <c r="A36" t="str">
        <f>Instruções!F37</f>
        <v>0010028</v>
      </c>
    </row>
    <row r="37" spans="1:1" x14ac:dyDescent="0.3">
      <c r="A37" t="str">
        <f>Instruções!F38</f>
        <v>001012C</v>
      </c>
    </row>
    <row r="38" spans="1:1" x14ac:dyDescent="0.3">
      <c r="A38" t="str">
        <f>Instruções!F39</f>
        <v>0040000</v>
      </c>
    </row>
    <row r="39" spans="1:1" x14ac:dyDescent="0.3">
      <c r="A39" t="str">
        <f>Instruções!F40</f>
        <v>0100000</v>
      </c>
    </row>
    <row r="40" spans="1:1" x14ac:dyDescent="0.3">
      <c r="A40" t="str">
        <f>Instruções!F41</f>
        <v>0400000</v>
      </c>
    </row>
    <row r="41" spans="1:1" x14ac:dyDescent="0.3">
      <c r="A41" t="str">
        <f>Instruções!F42</f>
        <v>0001008</v>
      </c>
    </row>
    <row r="42" spans="1:1" x14ac:dyDescent="0.3">
      <c r="A42" t="str">
        <f>Instruções!F43</f>
        <v>0002008</v>
      </c>
    </row>
    <row r="43" spans="1:1" x14ac:dyDescent="0.3">
      <c r="A43" t="str">
        <f>Instruções!F44</f>
        <v>000300C</v>
      </c>
    </row>
    <row r="44" spans="1:1" x14ac:dyDescent="0.3">
      <c r="A44" t="str">
        <f>Instruções!F45</f>
        <v>000400C</v>
      </c>
    </row>
    <row r="45" spans="1:1" x14ac:dyDescent="0.3">
      <c r="A45" t="str">
        <f>Instruções!F46</f>
        <v>000500C</v>
      </c>
    </row>
    <row r="46" spans="1:1" x14ac:dyDescent="0.3">
      <c r="A46" t="str">
        <f>Instruções!F47</f>
        <v>0006008</v>
      </c>
    </row>
    <row r="47" spans="1:1" x14ac:dyDescent="0.3">
      <c r="A47" t="str">
        <f>Instruções!F48</f>
        <v>0007008</v>
      </c>
    </row>
    <row r="48" spans="1:1" x14ac:dyDescent="0.3">
      <c r="A48" t="str">
        <f>Instruções!F49</f>
        <v>1800000</v>
      </c>
    </row>
    <row r="49" spans="1:1" x14ac:dyDescent="0.3">
      <c r="A49" t="str">
        <f>Instruções!F50</f>
        <v>3000000</v>
      </c>
    </row>
    <row r="50" spans="1:1" x14ac:dyDescent="0.3">
      <c r="A50" t="str">
        <f>Instruções!F51</f>
        <v>0020200</v>
      </c>
    </row>
    <row r="51" spans="1:1" x14ac:dyDescent="0.3">
      <c r="A51" t="str">
        <f>Instruções!F52</f>
        <v>0020304</v>
      </c>
    </row>
    <row r="52" spans="1:1" x14ac:dyDescent="0.3">
      <c r="A52" t="str">
        <f>Instruções!F53</f>
        <v>0020404</v>
      </c>
    </row>
    <row r="53" spans="1:1" x14ac:dyDescent="0.3">
      <c r="A53" t="str">
        <f>Instruções!F54</f>
        <v>0020504</v>
      </c>
    </row>
    <row r="54" spans="1:1" x14ac:dyDescent="0.3">
      <c r="A54" t="str">
        <f>Instruções!F55</f>
        <v>1020604</v>
      </c>
    </row>
    <row r="55" spans="1:1" x14ac:dyDescent="0.3">
      <c r="A55" t="str">
        <f>Instruções!F56</f>
        <v>1020704</v>
      </c>
    </row>
    <row r="56" spans="1:1" x14ac:dyDescent="0.3">
      <c r="A56" t="str">
        <f>Instruções!F57</f>
        <v>1020800</v>
      </c>
    </row>
    <row r="57" spans="1:1" x14ac:dyDescent="0.3">
      <c r="A57" t="str">
        <f>Instruções!F58</f>
        <v>1080904</v>
      </c>
    </row>
    <row r="58" spans="1:1" x14ac:dyDescent="0.3">
      <c r="A58" t="str">
        <f>Instruções!F59</f>
        <v>1020A00</v>
      </c>
    </row>
    <row r="59" spans="1:1" x14ac:dyDescent="0.3">
      <c r="A59" t="str">
        <f>Instruções!F60</f>
        <v>1020B00</v>
      </c>
    </row>
    <row r="60" spans="1:1" x14ac:dyDescent="0.3">
      <c r="A60" t="str">
        <f>Instruções!F61</f>
        <v>40A0000</v>
      </c>
    </row>
    <row r="61" spans="1:1" x14ac:dyDescent="0.3">
      <c r="A61" t="str">
        <f>Instruções!F62</f>
        <v>0000000</v>
      </c>
    </row>
    <row r="62" spans="1:1" x14ac:dyDescent="0.3">
      <c r="A62" t="str">
        <f>Instruções!F63</f>
        <v>0000000</v>
      </c>
    </row>
    <row r="63" spans="1:1" x14ac:dyDescent="0.3">
      <c r="A63" t="str">
        <f>Instruções!F64</f>
        <v>0000000</v>
      </c>
    </row>
    <row r="64" spans="1:1" x14ac:dyDescent="0.3">
      <c r="A64" t="str">
        <f>Instruções!F65</f>
        <v>0000000</v>
      </c>
    </row>
    <row r="65" spans="1:1" x14ac:dyDescent="0.3">
      <c r="A65" t="str">
        <f>Instruções!F66</f>
        <v>0000000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</vt:lpstr>
      <vt:lpstr>Sinais</vt:lpstr>
      <vt:lpstr>ALU</vt:lpstr>
      <vt:lpstr>Afazeres</vt:lpstr>
      <vt:lpstr>Anotações</vt:lpstr>
      <vt:lpstr>ROM de 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Kerschbaumer</dc:creator>
  <cp:lastModifiedBy>Ricardo Kerschbaumer</cp:lastModifiedBy>
  <dcterms:created xsi:type="dcterms:W3CDTF">2021-06-23T22:58:56Z</dcterms:created>
  <dcterms:modified xsi:type="dcterms:W3CDTF">2021-09-26T23:42:17Z</dcterms:modified>
</cp:coreProperties>
</file>