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a\OneDrive\Pictures\"/>
    </mc:Choice>
  </mc:AlternateContent>
  <xr:revisionPtr revIDLastSave="0" documentId="8_{399E637E-5BEE-4ECC-9B64-BEB984536603}" xr6:coauthVersionLast="47" xr6:coauthVersionMax="47" xr10:uidLastSave="{00000000-0000-0000-0000-000000000000}"/>
  <bookViews>
    <workbookView xWindow="-110" yWindow="-110" windowWidth="19420" windowHeight="10420" xr2:uid="{1D987262-601D-47B8-A3E2-2DD4E1E93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8" i="1" l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7" i="1"/>
  <c r="G6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5" i="1"/>
  <c r="E33" i="1"/>
</calcChain>
</file>

<file path=xl/sharedStrings.xml><?xml version="1.0" encoding="utf-8"?>
<sst xmlns="http://schemas.openxmlformats.org/spreadsheetml/2006/main" count="96" uniqueCount="46">
  <si>
    <t>BATERÍAS</t>
  </si>
  <si>
    <t>ALTERNADOR</t>
  </si>
  <si>
    <t>ARRANQUE</t>
  </si>
  <si>
    <t>AC</t>
  </si>
  <si>
    <t>CALEFACCIÓN</t>
  </si>
  <si>
    <t>P° AIRE BAJA CHASIS</t>
  </si>
  <si>
    <t>P° AIRE BAJA NEUM.</t>
  </si>
  <si>
    <t>RETARDER</t>
  </si>
  <si>
    <t>NEUM. GASTADO</t>
  </si>
  <si>
    <t>NEUM. PINCHADO</t>
  </si>
  <si>
    <t>CAJA ECOLIFE</t>
  </si>
  <si>
    <t>CAJA TRAXON</t>
  </si>
  <si>
    <t>EXCESO T° MOTOR</t>
  </si>
  <si>
    <t>EMBRAGUE</t>
  </si>
  <si>
    <t>FUGA DE AIRE</t>
  </si>
  <si>
    <t>FUGA DE REFRIG. MOTOR</t>
  </si>
  <si>
    <t>FUGA ACEITE MOTOR</t>
  </si>
  <si>
    <t>SIST. SCR</t>
  </si>
  <si>
    <t>COMPRESOR DE AIRE</t>
  </si>
  <si>
    <t>PASTILLAS DE FRENO</t>
  </si>
  <si>
    <t>CORREA TRAPEZOIDAL</t>
  </si>
  <si>
    <t>CORREA ACC. VENT.</t>
  </si>
  <si>
    <t>POLEAS DE CORREA TRAP.</t>
  </si>
  <si>
    <t>MOTOR</t>
  </si>
  <si>
    <t>POTENCIA DE MOTOR</t>
  </si>
  <si>
    <t>INYECTOR</t>
  </si>
  <si>
    <t>BOBMA SOLIDARIA</t>
  </si>
  <si>
    <t>FRENO DE MOTOR</t>
  </si>
  <si>
    <t>N°</t>
  </si>
  <si>
    <t>TFS (min)</t>
  </si>
  <si>
    <t xml:space="preserve">Frecuencia </t>
  </si>
  <si>
    <t>Relativa</t>
  </si>
  <si>
    <t>fi (%)</t>
  </si>
  <si>
    <t>Absoluta</t>
  </si>
  <si>
    <t>Fi (%)</t>
  </si>
  <si>
    <t>Total</t>
  </si>
  <si>
    <t>Descripción de  la Falla</t>
  </si>
  <si>
    <t>Criticidad de la Falla</t>
  </si>
  <si>
    <t>Causa de la Falla</t>
  </si>
  <si>
    <t>Punto de medición (%)</t>
  </si>
  <si>
    <t>ELÉCTRICA</t>
  </si>
  <si>
    <t>MECÁNICA</t>
  </si>
  <si>
    <t>OPERACIÓN</t>
  </si>
  <si>
    <t>ALTO</t>
  </si>
  <si>
    <t>MEDIO</t>
  </si>
  <si>
    <t>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</si>
</sst>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6B232A2-968F-4FD3-90C3-568A851E4D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PARETO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Relativa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Hoja1!$D$5:$D$32</c:f>
              <c:strCache>
                <c:ptCount val="28"/>
                <c:pt idx="0">
                  <c:v>MOTOR</c:v>
                </c:pt>
                <c:pt idx="1">
                  <c:v>EMBRAGUE</c:v>
                </c:pt>
                <c:pt idx="2">
                  <c:v>RETARDER</c:v>
                </c:pt>
                <c:pt idx="3">
                  <c:v>EXCESO T° MOTOR</c:v>
                </c:pt>
                <c:pt idx="4">
                  <c:v>COMPRESOR DE AIRE</c:v>
                </c:pt>
                <c:pt idx="5">
                  <c:v>SIST. SCR</c:v>
                </c:pt>
                <c:pt idx="6">
                  <c:v>ARRANQUE</c:v>
                </c:pt>
                <c:pt idx="7">
                  <c:v>CAJA TRAXON</c:v>
                </c:pt>
                <c:pt idx="8">
                  <c:v>ALTERNADOR</c:v>
                </c:pt>
                <c:pt idx="9">
                  <c:v>PASTILLAS DE FRENO</c:v>
                </c:pt>
                <c:pt idx="10">
                  <c:v>CAJA ECOLIFE</c:v>
                </c:pt>
                <c:pt idx="11">
                  <c:v>INYECTOR</c:v>
                </c:pt>
                <c:pt idx="12">
                  <c:v>AC</c:v>
                </c:pt>
                <c:pt idx="13">
                  <c:v>POTENCIA DE MOTOR</c:v>
                </c:pt>
                <c:pt idx="14">
                  <c:v>NEUM. GASTADO</c:v>
                </c:pt>
                <c:pt idx="15">
                  <c:v>BATERÍAS</c:v>
                </c:pt>
                <c:pt idx="16">
                  <c:v>FRENO DE MOTOR</c:v>
                </c:pt>
                <c:pt idx="17">
                  <c:v>P° AIRE BAJA CHASIS</c:v>
                </c:pt>
                <c:pt idx="18">
                  <c:v>FUGA ACEITE MOTOR</c:v>
                </c:pt>
                <c:pt idx="19">
                  <c:v>FUGA DE REFRIG. MOTOR</c:v>
                </c:pt>
                <c:pt idx="20">
                  <c:v>POLEAS DE CORREA TRAP.</c:v>
                </c:pt>
                <c:pt idx="21">
                  <c:v>BOBMA SOLIDARIA</c:v>
                </c:pt>
                <c:pt idx="22">
                  <c:v>CORREA ACC. VENT.</c:v>
                </c:pt>
                <c:pt idx="23">
                  <c:v>FUGA DE AIRE</c:v>
                </c:pt>
                <c:pt idx="24">
                  <c:v>CALEFACCIÓN</c:v>
                </c:pt>
                <c:pt idx="25">
                  <c:v>NEUM. PINCHADO</c:v>
                </c:pt>
                <c:pt idx="26">
                  <c:v>CORREA TRAPEZOIDAL</c:v>
                </c:pt>
                <c:pt idx="27">
                  <c:v>P° AIRE BAJA NEUM.</c:v>
                </c:pt>
              </c:strCache>
            </c:strRef>
          </c:cat>
          <c:val>
            <c:numRef>
              <c:f>Hoja1!$F$5:$F$32</c:f>
              <c:numCache>
                <c:formatCode>0.00%</c:formatCode>
                <c:ptCount val="28"/>
                <c:pt idx="0">
                  <c:v>0.18823529411764706</c:v>
                </c:pt>
                <c:pt idx="1">
                  <c:v>0.11294117647058824</c:v>
                </c:pt>
                <c:pt idx="2">
                  <c:v>6.2745098039215685E-2</c:v>
                </c:pt>
                <c:pt idx="3">
                  <c:v>5.647058823529412E-2</c:v>
                </c:pt>
                <c:pt idx="4">
                  <c:v>5.647058823529412E-2</c:v>
                </c:pt>
                <c:pt idx="5">
                  <c:v>5.3333333333333337E-2</c:v>
                </c:pt>
                <c:pt idx="6">
                  <c:v>4.7058823529411764E-2</c:v>
                </c:pt>
                <c:pt idx="7">
                  <c:v>3.9215686274509803E-2</c:v>
                </c:pt>
                <c:pt idx="8">
                  <c:v>3.7647058823529408E-2</c:v>
                </c:pt>
                <c:pt idx="9">
                  <c:v>3.7647058823529408E-2</c:v>
                </c:pt>
                <c:pt idx="10">
                  <c:v>3.1372549019607843E-2</c:v>
                </c:pt>
                <c:pt idx="11">
                  <c:v>3.1372549019607843E-2</c:v>
                </c:pt>
                <c:pt idx="12">
                  <c:v>2.823529411764706E-2</c:v>
                </c:pt>
                <c:pt idx="13">
                  <c:v>2.823529411764706E-2</c:v>
                </c:pt>
                <c:pt idx="14">
                  <c:v>2.3529411764705882E-2</c:v>
                </c:pt>
                <c:pt idx="15">
                  <c:v>1.8823529411764704E-2</c:v>
                </c:pt>
                <c:pt idx="16">
                  <c:v>1.803921568627451E-2</c:v>
                </c:pt>
                <c:pt idx="17">
                  <c:v>1.7254901960784313E-2</c:v>
                </c:pt>
                <c:pt idx="18">
                  <c:v>1.5686274509803921E-2</c:v>
                </c:pt>
                <c:pt idx="19">
                  <c:v>1.411764705882353E-2</c:v>
                </c:pt>
                <c:pt idx="20">
                  <c:v>1.411764705882353E-2</c:v>
                </c:pt>
                <c:pt idx="21">
                  <c:v>1.1764705882352941E-2</c:v>
                </c:pt>
                <c:pt idx="22">
                  <c:v>1.0980392156862745E-2</c:v>
                </c:pt>
                <c:pt idx="23">
                  <c:v>1.019607843137255E-2</c:v>
                </c:pt>
                <c:pt idx="24">
                  <c:v>9.4117647058823521E-3</c:v>
                </c:pt>
                <c:pt idx="25">
                  <c:v>9.4117647058823521E-3</c:v>
                </c:pt>
                <c:pt idx="26">
                  <c:v>9.4117647058823521E-3</c:v>
                </c:pt>
                <c:pt idx="27">
                  <c:v>6.2745098039215684E-3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A-451B-AEA8-1AA84F63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2048069648"/>
        <c:axId val="2048067984"/>
      </c:barChart>
      <c:lineChart>
        <c:grouping val="standard"/>
        <c:varyColors val="0"/>
        <c:ser>
          <c:idx val="1"/>
          <c:order val="1"/>
          <c:tx>
            <c:strRef>
              <c:f>Hoja1!$G$3</c:f>
              <c:strCache>
                <c:ptCount val="1"/>
                <c:pt idx="0">
                  <c:v>Absoluta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Hoja1!$D$5:$D$32</c:f>
              <c:strCache>
                <c:ptCount val="28"/>
                <c:pt idx="0">
                  <c:v>MOTOR</c:v>
                </c:pt>
                <c:pt idx="1">
                  <c:v>EMBRAGUE</c:v>
                </c:pt>
                <c:pt idx="2">
                  <c:v>RETARDER</c:v>
                </c:pt>
                <c:pt idx="3">
                  <c:v>EXCESO T° MOTOR</c:v>
                </c:pt>
                <c:pt idx="4">
                  <c:v>COMPRESOR DE AIRE</c:v>
                </c:pt>
                <c:pt idx="5">
                  <c:v>SIST. SCR</c:v>
                </c:pt>
                <c:pt idx="6">
                  <c:v>ARRANQUE</c:v>
                </c:pt>
                <c:pt idx="7">
                  <c:v>CAJA TRAXON</c:v>
                </c:pt>
                <c:pt idx="8">
                  <c:v>ALTERNADOR</c:v>
                </c:pt>
                <c:pt idx="9">
                  <c:v>PASTILLAS DE FRENO</c:v>
                </c:pt>
                <c:pt idx="10">
                  <c:v>CAJA ECOLIFE</c:v>
                </c:pt>
                <c:pt idx="11">
                  <c:v>INYECTOR</c:v>
                </c:pt>
                <c:pt idx="12">
                  <c:v>AC</c:v>
                </c:pt>
                <c:pt idx="13">
                  <c:v>POTENCIA DE MOTOR</c:v>
                </c:pt>
                <c:pt idx="14">
                  <c:v>NEUM. GASTADO</c:v>
                </c:pt>
                <c:pt idx="15">
                  <c:v>BATERÍAS</c:v>
                </c:pt>
                <c:pt idx="16">
                  <c:v>FRENO DE MOTOR</c:v>
                </c:pt>
                <c:pt idx="17">
                  <c:v>P° AIRE BAJA CHASIS</c:v>
                </c:pt>
                <c:pt idx="18">
                  <c:v>FUGA ACEITE MOTOR</c:v>
                </c:pt>
                <c:pt idx="19">
                  <c:v>FUGA DE REFRIG. MOTOR</c:v>
                </c:pt>
                <c:pt idx="20">
                  <c:v>POLEAS DE CORREA TRAP.</c:v>
                </c:pt>
                <c:pt idx="21">
                  <c:v>BOBMA SOLIDARIA</c:v>
                </c:pt>
                <c:pt idx="22">
                  <c:v>CORREA ACC. VENT.</c:v>
                </c:pt>
                <c:pt idx="23">
                  <c:v>FUGA DE AIRE</c:v>
                </c:pt>
                <c:pt idx="24">
                  <c:v>CALEFACCIÓN</c:v>
                </c:pt>
                <c:pt idx="25">
                  <c:v>NEUM. PINCHADO</c:v>
                </c:pt>
                <c:pt idx="26">
                  <c:v>CORREA TRAPEZOIDAL</c:v>
                </c:pt>
                <c:pt idx="27">
                  <c:v>P° AIRE BAJA NEUM.</c:v>
                </c:pt>
              </c:strCache>
            </c:strRef>
          </c:cat>
          <c:val>
            <c:numRef>
              <c:f>Hoja1!$G$5:$G$32</c:f>
              <c:numCache>
                <c:formatCode>0.00%</c:formatCode>
                <c:ptCount val="28"/>
                <c:pt idx="0">
                  <c:v>0.18823529411764706</c:v>
                </c:pt>
                <c:pt idx="1">
                  <c:v>0.30117647058823527</c:v>
                </c:pt>
                <c:pt idx="2">
                  <c:v>0.36392156862745095</c:v>
                </c:pt>
                <c:pt idx="3">
                  <c:v>0.42039215686274506</c:v>
                </c:pt>
                <c:pt idx="4">
                  <c:v>0.47686274509803916</c:v>
                </c:pt>
                <c:pt idx="5">
                  <c:v>0.53019607843137251</c:v>
                </c:pt>
                <c:pt idx="6">
                  <c:v>0.57725490196078422</c:v>
                </c:pt>
                <c:pt idx="7">
                  <c:v>0.61647058823529399</c:v>
                </c:pt>
                <c:pt idx="8">
                  <c:v>0.65411764705882336</c:v>
                </c:pt>
                <c:pt idx="9">
                  <c:v>0.69176470588235273</c:v>
                </c:pt>
                <c:pt idx="10">
                  <c:v>0.72313725490196057</c:v>
                </c:pt>
                <c:pt idx="11">
                  <c:v>0.75450980392156841</c:v>
                </c:pt>
                <c:pt idx="12">
                  <c:v>0.78274509803921544</c:v>
                </c:pt>
                <c:pt idx="13">
                  <c:v>0.81098039215686246</c:v>
                </c:pt>
                <c:pt idx="14">
                  <c:v>0.83450980392156837</c:v>
                </c:pt>
                <c:pt idx="15">
                  <c:v>0.85333333333333306</c:v>
                </c:pt>
                <c:pt idx="16">
                  <c:v>0.87137254901960759</c:v>
                </c:pt>
                <c:pt idx="17">
                  <c:v>0.88862745098039186</c:v>
                </c:pt>
                <c:pt idx="18">
                  <c:v>0.90431372549019584</c:v>
                </c:pt>
                <c:pt idx="19">
                  <c:v>0.91843137254901941</c:v>
                </c:pt>
                <c:pt idx="20">
                  <c:v>0.93254901960784298</c:v>
                </c:pt>
                <c:pt idx="21">
                  <c:v>0.94431372549019588</c:v>
                </c:pt>
                <c:pt idx="22">
                  <c:v>0.95529411764705863</c:v>
                </c:pt>
                <c:pt idx="23">
                  <c:v>0.96549019607843123</c:v>
                </c:pt>
                <c:pt idx="24">
                  <c:v>0.97490196078431357</c:v>
                </c:pt>
                <c:pt idx="25">
                  <c:v>0.98431372549019591</c:v>
                </c:pt>
                <c:pt idx="26">
                  <c:v>0.99372549019607825</c:v>
                </c:pt>
                <c:pt idx="27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A-451B-AEA8-1AA84F63C2E6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Punto de medición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Hoja1!$D$5:$D$32</c:f>
              <c:strCache>
                <c:ptCount val="28"/>
                <c:pt idx="0">
                  <c:v>MOTOR</c:v>
                </c:pt>
                <c:pt idx="1">
                  <c:v>EMBRAGUE</c:v>
                </c:pt>
                <c:pt idx="2">
                  <c:v>RETARDER</c:v>
                </c:pt>
                <c:pt idx="3">
                  <c:v>EXCESO T° MOTOR</c:v>
                </c:pt>
                <c:pt idx="4">
                  <c:v>COMPRESOR DE AIRE</c:v>
                </c:pt>
                <c:pt idx="5">
                  <c:v>SIST. SCR</c:v>
                </c:pt>
                <c:pt idx="6">
                  <c:v>ARRANQUE</c:v>
                </c:pt>
                <c:pt idx="7">
                  <c:v>CAJA TRAXON</c:v>
                </c:pt>
                <c:pt idx="8">
                  <c:v>ALTERNADOR</c:v>
                </c:pt>
                <c:pt idx="9">
                  <c:v>PASTILLAS DE FRENO</c:v>
                </c:pt>
                <c:pt idx="10">
                  <c:v>CAJA ECOLIFE</c:v>
                </c:pt>
                <c:pt idx="11">
                  <c:v>INYECTOR</c:v>
                </c:pt>
                <c:pt idx="12">
                  <c:v>AC</c:v>
                </c:pt>
                <c:pt idx="13">
                  <c:v>POTENCIA DE MOTOR</c:v>
                </c:pt>
                <c:pt idx="14">
                  <c:v>NEUM. GASTADO</c:v>
                </c:pt>
                <c:pt idx="15">
                  <c:v>BATERÍAS</c:v>
                </c:pt>
                <c:pt idx="16">
                  <c:v>FRENO DE MOTOR</c:v>
                </c:pt>
                <c:pt idx="17">
                  <c:v>P° AIRE BAJA CHASIS</c:v>
                </c:pt>
                <c:pt idx="18">
                  <c:v>FUGA ACEITE MOTOR</c:v>
                </c:pt>
                <c:pt idx="19">
                  <c:v>FUGA DE REFRIG. MOTOR</c:v>
                </c:pt>
                <c:pt idx="20">
                  <c:v>POLEAS DE CORREA TRAP.</c:v>
                </c:pt>
                <c:pt idx="21">
                  <c:v>BOBMA SOLIDARIA</c:v>
                </c:pt>
                <c:pt idx="22">
                  <c:v>CORREA ACC. VENT.</c:v>
                </c:pt>
                <c:pt idx="23">
                  <c:v>FUGA DE AIRE</c:v>
                </c:pt>
                <c:pt idx="24">
                  <c:v>CALEFACCIÓN</c:v>
                </c:pt>
                <c:pt idx="25">
                  <c:v>NEUM. PINCHADO</c:v>
                </c:pt>
                <c:pt idx="26">
                  <c:v>CORREA TRAPEZOIDAL</c:v>
                </c:pt>
                <c:pt idx="27">
                  <c:v>P° AIRE BAJA NEUM.</c:v>
                </c:pt>
              </c:strCache>
            </c:strRef>
          </c:cat>
          <c:val>
            <c:numRef>
              <c:f>Hoja1!$H$5:$H$32</c:f>
              <c:numCache>
                <c:formatCode>0%</c:formatCode>
                <c:ptCount val="2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A-451B-AEA8-1AA84F63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56480"/>
        <c:axId val="2100455648"/>
      </c:lineChart>
      <c:catAx>
        <c:axId val="2048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67984"/>
        <c:crosses val="autoZero"/>
        <c:auto val="1"/>
        <c:lblAlgn val="ctr"/>
        <c:lblOffset val="100"/>
        <c:noMultiLvlLbl val="0"/>
      </c:catAx>
      <c:valAx>
        <c:axId val="2048067984"/>
        <c:scaling>
          <c:orientation val="minMax"/>
          <c:max val="0.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69648"/>
        <c:crosses val="autoZero"/>
        <c:crossBetween val="between"/>
      </c:valAx>
      <c:valAx>
        <c:axId val="2100455648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56480"/>
        <c:crosses val="max"/>
        <c:crossBetween val="between"/>
      </c:valAx>
      <c:catAx>
        <c:axId val="210045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045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4</xdr:row>
      <xdr:rowOff>0</xdr:rowOff>
    </xdr:from>
    <xdr:to>
      <xdr:col>20</xdr:col>
      <xdr:colOff>333375</xdr:colOff>
      <xdr:row>33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25B3AE-ABDB-4C88-8274-BB2C3C9C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5D42-6305-4870-B5F1-B6C787FC418A}">
  <dimension ref="A2:H33"/>
  <sheetViews>
    <sheetView showGridLines="0" tabSelected="1" zoomScaleNormal="100" workbookViewId="0">
      <selection activeCell="E40" sqref="E40"/>
    </sheetView>
  </sheetViews>
  <sheetFormatPr baseColWidth="10" defaultRowHeight="14.5" x14ac:dyDescent="0.35"/>
  <cols>
    <col min="1" max="1" width="5.81640625" customWidth="1"/>
    <col min="2" max="2" width="11" customWidth="1"/>
    <col min="3" max="3" width="15.6328125" customWidth="1"/>
    <col min="4" max="4" width="24.54296875" customWidth="1"/>
    <col min="5" max="5" width="13.26953125" customWidth="1"/>
    <col min="6" max="8" width="15.6328125" customWidth="1"/>
  </cols>
  <sheetData>
    <row r="2" spans="1:8" x14ac:dyDescent="0.35">
      <c r="A2" s="9" t="s">
        <v>28</v>
      </c>
      <c r="B2" s="9" t="s">
        <v>37</v>
      </c>
      <c r="C2" s="9" t="s">
        <v>38</v>
      </c>
      <c r="D2" s="9" t="s">
        <v>36</v>
      </c>
      <c r="E2" s="9" t="s">
        <v>29</v>
      </c>
      <c r="F2" s="9" t="s">
        <v>30</v>
      </c>
      <c r="G2" s="9"/>
      <c r="H2" s="9" t="s">
        <v>39</v>
      </c>
    </row>
    <row r="3" spans="1:8" x14ac:dyDescent="0.35">
      <c r="A3" s="9"/>
      <c r="B3" s="9"/>
      <c r="C3" s="9"/>
      <c r="D3" s="9"/>
      <c r="E3" s="9"/>
      <c r="F3" s="5" t="s">
        <v>31</v>
      </c>
      <c r="G3" s="5" t="s">
        <v>33</v>
      </c>
      <c r="H3" s="9"/>
    </row>
    <row r="4" spans="1:8" ht="14.5" customHeight="1" x14ac:dyDescent="0.35">
      <c r="A4" s="9"/>
      <c r="B4" s="9"/>
      <c r="C4" s="9"/>
      <c r="D4" s="9"/>
      <c r="E4" s="9"/>
      <c r="F4" s="6" t="s">
        <v>32</v>
      </c>
      <c r="G4" s="6" t="s">
        <v>34</v>
      </c>
      <c r="H4" s="9"/>
    </row>
    <row r="5" spans="1:8" ht="14.5" customHeight="1" x14ac:dyDescent="0.35">
      <c r="A5" s="1">
        <v>24</v>
      </c>
      <c r="B5" s="1" t="s">
        <v>43</v>
      </c>
      <c r="C5" s="1" t="s">
        <v>41</v>
      </c>
      <c r="D5" s="2" t="s">
        <v>23</v>
      </c>
      <c r="E5" s="2">
        <v>1200</v>
      </c>
      <c r="F5" s="3">
        <f>E5/$E$33</f>
        <v>0.18823529411764706</v>
      </c>
      <c r="G5" s="3">
        <f>F5</f>
        <v>0.18823529411764706</v>
      </c>
      <c r="H5" s="4">
        <v>0.8</v>
      </c>
    </row>
    <row r="6" spans="1:8" ht="14.5" customHeight="1" x14ac:dyDescent="0.35">
      <c r="A6" s="1">
        <v>14</v>
      </c>
      <c r="B6" s="1" t="s">
        <v>43</v>
      </c>
      <c r="C6" s="1" t="s">
        <v>42</v>
      </c>
      <c r="D6" s="2" t="s">
        <v>13</v>
      </c>
      <c r="E6" s="2">
        <v>720</v>
      </c>
      <c r="F6" s="3">
        <f t="shared" ref="F6:F32" si="0">E6/$E$33</f>
        <v>0.11294117647058824</v>
      </c>
      <c r="G6" s="3">
        <f>F6+G5</f>
        <v>0.30117647058823527</v>
      </c>
      <c r="H6" s="4">
        <v>0.8</v>
      </c>
    </row>
    <row r="7" spans="1:8" ht="14.5" customHeight="1" x14ac:dyDescent="0.35">
      <c r="A7" s="1">
        <v>8</v>
      </c>
      <c r="B7" s="1" t="s">
        <v>43</v>
      </c>
      <c r="C7" s="1" t="s">
        <v>41</v>
      </c>
      <c r="D7" s="2" t="s">
        <v>7</v>
      </c>
      <c r="E7" s="2">
        <v>400</v>
      </c>
      <c r="F7" s="3">
        <f t="shared" si="0"/>
        <v>6.2745098039215685E-2</v>
      </c>
      <c r="G7" s="3">
        <f>F7+G6</f>
        <v>0.36392156862745095</v>
      </c>
      <c r="H7" s="4">
        <v>0.8</v>
      </c>
    </row>
    <row r="8" spans="1:8" ht="14.5" customHeight="1" x14ac:dyDescent="0.35">
      <c r="A8" s="1">
        <v>13</v>
      </c>
      <c r="B8" s="1" t="s">
        <v>43</v>
      </c>
      <c r="C8" s="1" t="s">
        <v>41</v>
      </c>
      <c r="D8" s="2" t="s">
        <v>12</v>
      </c>
      <c r="E8" s="2">
        <v>360</v>
      </c>
      <c r="F8" s="3">
        <f t="shared" si="0"/>
        <v>5.647058823529412E-2</v>
      </c>
      <c r="G8" s="3">
        <f t="shared" ref="G8:G32" si="1">F8+G7</f>
        <v>0.42039215686274506</v>
      </c>
      <c r="H8" s="4">
        <v>0.8</v>
      </c>
    </row>
    <row r="9" spans="1:8" ht="14.5" customHeight="1" x14ac:dyDescent="0.35">
      <c r="A9" s="1">
        <v>19</v>
      </c>
      <c r="B9" s="1" t="s">
        <v>44</v>
      </c>
      <c r="C9" s="1" t="s">
        <v>41</v>
      </c>
      <c r="D9" s="2" t="s">
        <v>18</v>
      </c>
      <c r="E9" s="2">
        <v>360</v>
      </c>
      <c r="F9" s="3">
        <f t="shared" si="0"/>
        <v>5.647058823529412E-2</v>
      </c>
      <c r="G9" s="3">
        <f t="shared" si="1"/>
        <v>0.47686274509803916</v>
      </c>
      <c r="H9" s="4">
        <v>0.8</v>
      </c>
    </row>
    <row r="10" spans="1:8" ht="14.5" customHeight="1" x14ac:dyDescent="0.35">
      <c r="A10" s="1">
        <v>18</v>
      </c>
      <c r="B10" s="1" t="s">
        <v>43</v>
      </c>
      <c r="C10" s="1" t="s">
        <v>40</v>
      </c>
      <c r="D10" s="2" t="s">
        <v>17</v>
      </c>
      <c r="E10" s="2">
        <v>340</v>
      </c>
      <c r="F10" s="3">
        <f t="shared" si="0"/>
        <v>5.3333333333333337E-2</v>
      </c>
      <c r="G10" s="3">
        <f t="shared" si="1"/>
        <v>0.53019607843137251</v>
      </c>
      <c r="H10" s="4">
        <v>0.8</v>
      </c>
    </row>
    <row r="11" spans="1:8" ht="14.5" customHeight="1" x14ac:dyDescent="0.35">
      <c r="A11" s="1">
        <v>3</v>
      </c>
      <c r="B11" s="1" t="s">
        <v>43</v>
      </c>
      <c r="C11" s="1" t="s">
        <v>40</v>
      </c>
      <c r="D11" s="2" t="s">
        <v>2</v>
      </c>
      <c r="E11" s="2">
        <v>300</v>
      </c>
      <c r="F11" s="3">
        <f t="shared" si="0"/>
        <v>4.7058823529411764E-2</v>
      </c>
      <c r="G11" s="3">
        <f t="shared" si="1"/>
        <v>0.57725490196078422</v>
      </c>
      <c r="H11" s="4">
        <v>0.8</v>
      </c>
    </row>
    <row r="12" spans="1:8" ht="14.5" customHeight="1" x14ac:dyDescent="0.35">
      <c r="A12" s="1">
        <v>12</v>
      </c>
      <c r="B12" s="1" t="s">
        <v>43</v>
      </c>
      <c r="C12" s="1" t="s">
        <v>40</v>
      </c>
      <c r="D12" s="2" t="s">
        <v>11</v>
      </c>
      <c r="E12" s="2">
        <v>250</v>
      </c>
      <c r="F12" s="3">
        <f t="shared" si="0"/>
        <v>3.9215686274509803E-2</v>
      </c>
      <c r="G12" s="3">
        <f t="shared" si="1"/>
        <v>0.61647058823529399</v>
      </c>
      <c r="H12" s="4">
        <v>0.8</v>
      </c>
    </row>
    <row r="13" spans="1:8" ht="14.5" customHeight="1" x14ac:dyDescent="0.35">
      <c r="A13" s="1">
        <v>2</v>
      </c>
      <c r="B13" s="1" t="s">
        <v>43</v>
      </c>
      <c r="C13" s="1" t="s">
        <v>40</v>
      </c>
      <c r="D13" s="2" t="s">
        <v>1</v>
      </c>
      <c r="E13" s="2">
        <v>240</v>
      </c>
      <c r="F13" s="3">
        <f t="shared" si="0"/>
        <v>3.7647058823529408E-2</v>
      </c>
      <c r="G13" s="3">
        <f t="shared" si="1"/>
        <v>0.65411764705882336</v>
      </c>
      <c r="H13" s="4">
        <v>0.8</v>
      </c>
    </row>
    <row r="14" spans="1:8" ht="14.5" customHeight="1" x14ac:dyDescent="0.35">
      <c r="A14" s="1">
        <v>20</v>
      </c>
      <c r="B14" s="1" t="s">
        <v>43</v>
      </c>
      <c r="C14" s="1" t="s">
        <v>42</v>
      </c>
      <c r="D14" s="2" t="s">
        <v>19</v>
      </c>
      <c r="E14" s="2">
        <v>240</v>
      </c>
      <c r="F14" s="3">
        <f t="shared" si="0"/>
        <v>3.7647058823529408E-2</v>
      </c>
      <c r="G14" s="3">
        <f t="shared" si="1"/>
        <v>0.69176470588235273</v>
      </c>
      <c r="H14" s="4">
        <v>0.8</v>
      </c>
    </row>
    <row r="15" spans="1:8" ht="14.5" customHeight="1" x14ac:dyDescent="0.35">
      <c r="A15" s="1">
        <v>11</v>
      </c>
      <c r="B15" s="1" t="s">
        <v>43</v>
      </c>
      <c r="C15" s="1" t="s">
        <v>40</v>
      </c>
      <c r="D15" s="2" t="s">
        <v>10</v>
      </c>
      <c r="E15" s="2">
        <v>200</v>
      </c>
      <c r="F15" s="3">
        <f t="shared" si="0"/>
        <v>3.1372549019607843E-2</v>
      </c>
      <c r="G15" s="3">
        <f t="shared" si="1"/>
        <v>0.72313725490196057</v>
      </c>
      <c r="H15" s="4">
        <v>0.8</v>
      </c>
    </row>
    <row r="16" spans="1:8" ht="14.5" customHeight="1" x14ac:dyDescent="0.35">
      <c r="A16" s="1">
        <v>26</v>
      </c>
      <c r="B16" s="1" t="s">
        <v>43</v>
      </c>
      <c r="C16" s="1" t="s">
        <v>41</v>
      </c>
      <c r="D16" s="2" t="s">
        <v>25</v>
      </c>
      <c r="E16" s="2">
        <v>200</v>
      </c>
      <c r="F16" s="3">
        <f t="shared" si="0"/>
        <v>3.1372549019607843E-2</v>
      </c>
      <c r="G16" s="3">
        <f t="shared" si="1"/>
        <v>0.75450980392156841</v>
      </c>
      <c r="H16" s="4">
        <v>0.8</v>
      </c>
    </row>
    <row r="17" spans="1:8" ht="14.5" customHeight="1" x14ac:dyDescent="0.35">
      <c r="A17" s="1">
        <v>4</v>
      </c>
      <c r="B17" s="1" t="s">
        <v>44</v>
      </c>
      <c r="C17" s="1" t="s">
        <v>40</v>
      </c>
      <c r="D17" s="2" t="s">
        <v>3</v>
      </c>
      <c r="E17" s="2">
        <v>180</v>
      </c>
      <c r="F17" s="3">
        <f t="shared" si="0"/>
        <v>2.823529411764706E-2</v>
      </c>
      <c r="G17" s="3">
        <f t="shared" si="1"/>
        <v>0.78274509803921544</v>
      </c>
      <c r="H17" s="4">
        <v>0.8</v>
      </c>
    </row>
    <row r="18" spans="1:8" ht="14.5" customHeight="1" x14ac:dyDescent="0.35">
      <c r="A18" s="1">
        <v>25</v>
      </c>
      <c r="B18" s="1" t="s">
        <v>44</v>
      </c>
      <c r="C18" s="1" t="s">
        <v>40</v>
      </c>
      <c r="D18" s="2" t="s">
        <v>24</v>
      </c>
      <c r="E18" s="2">
        <v>180</v>
      </c>
      <c r="F18" s="3">
        <f t="shared" si="0"/>
        <v>2.823529411764706E-2</v>
      </c>
      <c r="G18" s="3">
        <f t="shared" si="1"/>
        <v>0.81098039215686246</v>
      </c>
      <c r="H18" s="4">
        <v>0.8</v>
      </c>
    </row>
    <row r="19" spans="1:8" ht="14.5" customHeight="1" x14ac:dyDescent="0.35">
      <c r="A19" s="1">
        <v>9</v>
      </c>
      <c r="B19" s="1" t="s">
        <v>45</v>
      </c>
      <c r="C19" s="1" t="s">
        <v>41</v>
      </c>
      <c r="D19" s="2" t="s">
        <v>8</v>
      </c>
      <c r="E19" s="2">
        <v>150</v>
      </c>
      <c r="F19" s="3">
        <f t="shared" si="0"/>
        <v>2.3529411764705882E-2</v>
      </c>
      <c r="G19" s="3">
        <f t="shared" si="1"/>
        <v>0.83450980392156837</v>
      </c>
      <c r="H19" s="4">
        <v>0.8</v>
      </c>
    </row>
    <row r="20" spans="1:8" ht="14.5" customHeight="1" x14ac:dyDescent="0.35">
      <c r="A20" s="1">
        <v>1</v>
      </c>
      <c r="B20" s="1" t="s">
        <v>43</v>
      </c>
      <c r="C20" s="1" t="s">
        <v>40</v>
      </c>
      <c r="D20" s="2" t="s">
        <v>0</v>
      </c>
      <c r="E20" s="2">
        <v>120</v>
      </c>
      <c r="F20" s="3">
        <f t="shared" si="0"/>
        <v>1.8823529411764704E-2</v>
      </c>
      <c r="G20" s="3">
        <f t="shared" si="1"/>
        <v>0.85333333333333306</v>
      </c>
      <c r="H20" s="4">
        <v>0.8</v>
      </c>
    </row>
    <row r="21" spans="1:8" ht="14.5" customHeight="1" x14ac:dyDescent="0.35">
      <c r="A21" s="1">
        <v>28</v>
      </c>
      <c r="B21" s="1" t="s">
        <v>45</v>
      </c>
      <c r="C21" s="1" t="s">
        <v>41</v>
      </c>
      <c r="D21" s="2" t="s">
        <v>27</v>
      </c>
      <c r="E21" s="2">
        <v>115</v>
      </c>
      <c r="F21" s="3">
        <f t="shared" si="0"/>
        <v>1.803921568627451E-2</v>
      </c>
      <c r="G21" s="3">
        <f t="shared" si="1"/>
        <v>0.87137254901960759</v>
      </c>
      <c r="H21" s="4">
        <v>0.8</v>
      </c>
    </row>
    <row r="22" spans="1:8" ht="14.5" customHeight="1" x14ac:dyDescent="0.35">
      <c r="A22" s="1">
        <v>6</v>
      </c>
      <c r="B22" s="1" t="s">
        <v>44</v>
      </c>
      <c r="C22" s="1" t="s">
        <v>41</v>
      </c>
      <c r="D22" s="2" t="s">
        <v>5</v>
      </c>
      <c r="E22" s="2">
        <v>110</v>
      </c>
      <c r="F22" s="3">
        <f t="shared" si="0"/>
        <v>1.7254901960784313E-2</v>
      </c>
      <c r="G22" s="3">
        <f t="shared" si="1"/>
        <v>0.88862745098039186</v>
      </c>
      <c r="H22" s="4">
        <v>0.8</v>
      </c>
    </row>
    <row r="23" spans="1:8" ht="14.5" customHeight="1" x14ac:dyDescent="0.35">
      <c r="A23" s="1">
        <v>17</v>
      </c>
      <c r="B23" s="1" t="s">
        <v>44</v>
      </c>
      <c r="C23" s="1" t="s">
        <v>41</v>
      </c>
      <c r="D23" s="2" t="s">
        <v>16</v>
      </c>
      <c r="E23" s="2">
        <v>100</v>
      </c>
      <c r="F23" s="3">
        <f t="shared" si="0"/>
        <v>1.5686274509803921E-2</v>
      </c>
      <c r="G23" s="3">
        <f t="shared" si="1"/>
        <v>0.90431372549019584</v>
      </c>
      <c r="H23" s="4">
        <v>0.8</v>
      </c>
    </row>
    <row r="24" spans="1:8" ht="14.5" customHeight="1" x14ac:dyDescent="0.35">
      <c r="A24" s="1">
        <v>16</v>
      </c>
      <c r="B24" s="1" t="s">
        <v>44</v>
      </c>
      <c r="C24" s="1" t="s">
        <v>41</v>
      </c>
      <c r="D24" s="2" t="s">
        <v>15</v>
      </c>
      <c r="E24" s="2">
        <v>90</v>
      </c>
      <c r="F24" s="3">
        <f t="shared" si="0"/>
        <v>1.411764705882353E-2</v>
      </c>
      <c r="G24" s="3">
        <f t="shared" si="1"/>
        <v>0.91843137254901941</v>
      </c>
      <c r="H24" s="4">
        <v>0.8</v>
      </c>
    </row>
    <row r="25" spans="1:8" ht="14.5" customHeight="1" x14ac:dyDescent="0.35">
      <c r="A25" s="1">
        <v>23</v>
      </c>
      <c r="B25" s="1" t="s">
        <v>43</v>
      </c>
      <c r="C25" s="1" t="s">
        <v>41</v>
      </c>
      <c r="D25" s="2" t="s">
        <v>22</v>
      </c>
      <c r="E25" s="2">
        <v>90</v>
      </c>
      <c r="F25" s="3">
        <f t="shared" si="0"/>
        <v>1.411764705882353E-2</v>
      </c>
      <c r="G25" s="3">
        <f t="shared" si="1"/>
        <v>0.93254901960784298</v>
      </c>
      <c r="H25" s="4">
        <v>0.8</v>
      </c>
    </row>
    <row r="26" spans="1:8" ht="14.5" customHeight="1" x14ac:dyDescent="0.35">
      <c r="A26" s="1">
        <v>27</v>
      </c>
      <c r="B26" s="1" t="s">
        <v>43</v>
      </c>
      <c r="C26" s="1" t="s">
        <v>41</v>
      </c>
      <c r="D26" s="2" t="s">
        <v>26</v>
      </c>
      <c r="E26" s="2">
        <v>75</v>
      </c>
      <c r="F26" s="3">
        <f t="shared" si="0"/>
        <v>1.1764705882352941E-2</v>
      </c>
      <c r="G26" s="3">
        <f t="shared" si="1"/>
        <v>0.94431372549019588</v>
      </c>
      <c r="H26" s="4">
        <v>0.8</v>
      </c>
    </row>
    <row r="27" spans="1:8" ht="14.5" customHeight="1" x14ac:dyDescent="0.35">
      <c r="A27" s="1">
        <v>22</v>
      </c>
      <c r="B27" s="1" t="s">
        <v>43</v>
      </c>
      <c r="C27" s="1" t="s">
        <v>41</v>
      </c>
      <c r="D27" s="2" t="s">
        <v>21</v>
      </c>
      <c r="E27" s="2">
        <v>70</v>
      </c>
      <c r="F27" s="3">
        <f t="shared" si="0"/>
        <v>1.0980392156862745E-2</v>
      </c>
      <c r="G27" s="3">
        <f t="shared" si="1"/>
        <v>0.95529411764705863</v>
      </c>
      <c r="H27" s="4">
        <v>0.8</v>
      </c>
    </row>
    <row r="28" spans="1:8" ht="14.5" customHeight="1" x14ac:dyDescent="0.35">
      <c r="A28" s="1">
        <v>15</v>
      </c>
      <c r="B28" s="1" t="s">
        <v>44</v>
      </c>
      <c r="C28" s="1" t="s">
        <v>41</v>
      </c>
      <c r="D28" s="2" t="s">
        <v>14</v>
      </c>
      <c r="E28" s="2">
        <v>65</v>
      </c>
      <c r="F28" s="3">
        <f t="shared" si="0"/>
        <v>1.019607843137255E-2</v>
      </c>
      <c r="G28" s="3">
        <f t="shared" si="1"/>
        <v>0.96549019607843123</v>
      </c>
      <c r="H28" s="4">
        <v>0.8</v>
      </c>
    </row>
    <row r="29" spans="1:8" ht="14.5" customHeight="1" x14ac:dyDescent="0.35">
      <c r="A29" s="1">
        <v>5</v>
      </c>
      <c r="B29" s="1" t="s">
        <v>44</v>
      </c>
      <c r="C29" s="1" t="s">
        <v>41</v>
      </c>
      <c r="D29" s="2" t="s">
        <v>4</v>
      </c>
      <c r="E29" s="2">
        <v>60</v>
      </c>
      <c r="F29" s="3">
        <f t="shared" si="0"/>
        <v>9.4117647058823521E-3</v>
      </c>
      <c r="G29" s="3">
        <f t="shared" si="1"/>
        <v>0.97490196078431357</v>
      </c>
      <c r="H29" s="4">
        <v>0.8</v>
      </c>
    </row>
    <row r="30" spans="1:8" ht="14.5" customHeight="1" x14ac:dyDescent="0.35">
      <c r="A30" s="1">
        <v>10</v>
      </c>
      <c r="B30" s="1" t="s">
        <v>43</v>
      </c>
      <c r="C30" s="1" t="s">
        <v>41</v>
      </c>
      <c r="D30" s="2" t="s">
        <v>9</v>
      </c>
      <c r="E30" s="2">
        <v>60</v>
      </c>
      <c r="F30" s="3">
        <f t="shared" si="0"/>
        <v>9.4117647058823521E-3</v>
      </c>
      <c r="G30" s="3">
        <f t="shared" si="1"/>
        <v>0.98431372549019591</v>
      </c>
      <c r="H30" s="4">
        <v>0.8</v>
      </c>
    </row>
    <row r="31" spans="1:8" ht="14.5" customHeight="1" x14ac:dyDescent="0.35">
      <c r="A31" s="1">
        <v>21</v>
      </c>
      <c r="B31" s="1" t="s">
        <v>43</v>
      </c>
      <c r="C31" s="1" t="s">
        <v>41</v>
      </c>
      <c r="D31" s="2" t="s">
        <v>20</v>
      </c>
      <c r="E31" s="2">
        <v>60</v>
      </c>
      <c r="F31" s="3">
        <f t="shared" si="0"/>
        <v>9.4117647058823521E-3</v>
      </c>
      <c r="G31" s="3">
        <f t="shared" si="1"/>
        <v>0.99372549019607825</v>
      </c>
      <c r="H31" s="4">
        <v>0.8</v>
      </c>
    </row>
    <row r="32" spans="1:8" ht="14.5" customHeight="1" x14ac:dyDescent="0.35">
      <c r="A32" s="1">
        <v>7</v>
      </c>
      <c r="B32" s="1" t="s">
        <v>43</v>
      </c>
      <c r="C32" s="1" t="s">
        <v>41</v>
      </c>
      <c r="D32" s="2" t="s">
        <v>6</v>
      </c>
      <c r="E32" s="2">
        <v>40</v>
      </c>
      <c r="F32" s="3">
        <f t="shared" si="0"/>
        <v>6.2745098039215684E-3</v>
      </c>
      <c r="G32" s="3">
        <f t="shared" si="1"/>
        <v>0.99999999999999978</v>
      </c>
      <c r="H32" s="4">
        <v>0.8</v>
      </c>
    </row>
    <row r="33" spans="4:8" x14ac:dyDescent="0.35">
      <c r="D33" s="7" t="s">
        <v>35</v>
      </c>
      <c r="E33" s="8">
        <f>SUM(E5:E32)</f>
        <v>6375</v>
      </c>
      <c r="F33" s="3">
        <f>SUM(F5:F32)</f>
        <v>0.99999999999999978</v>
      </c>
      <c r="G33" s="2"/>
      <c r="H33" s="2"/>
    </row>
  </sheetData>
  <sheetProtection algorithmName="SHA-512" hashValue="5bjkwQywMrYmMd+RhBIzLwkEjewp5RpQLhXHBek0+VXMCHn5FNCdfknb3A23yR7hEFcpISJftlscqBsRndEhTg==" saltValue="RNZRK9A3P5qO4mNVGJM/aQ==" spinCount="100000" sheet="1" objects="1" scenarios="1"/>
  <sortState xmlns:xlrd2="http://schemas.microsoft.com/office/spreadsheetml/2017/richdata2" ref="A4:H32">
    <sortCondition descending="1" ref="E5:E32"/>
  </sortState>
  <mergeCells count="7">
    <mergeCell ref="H2:H4"/>
    <mergeCell ref="F2:G2"/>
    <mergeCell ref="A2:A4"/>
    <mergeCell ref="D2:D4"/>
    <mergeCell ref="E2:E4"/>
    <mergeCell ref="C2:C4"/>
    <mergeCell ref="B2:B4"/>
  </mergeCells>
  <conditionalFormatting sqref="B5:B32">
    <cfRule type="containsText" dxfId="3" priority="4" operator="containsText" text="ALTO">
      <formula>NOT(ISERROR(SEARCH("ALTO",B5)))</formula>
    </cfRule>
    <cfRule type="containsText" dxfId="2" priority="3" operator="containsText" text="ALTO">
      <formula>NOT(ISERROR(SEARCH("ALTO",B5)))</formula>
    </cfRule>
    <cfRule type="containsText" dxfId="1" priority="2" operator="containsText" text="MEDIO">
      <formula>NOT(ISERROR(SEARCH("MEDIO",B5)))</formula>
    </cfRule>
    <cfRule type="containsText" dxfId="0" priority="1" operator="containsText" text="LEVE">
      <formula>NOT(ISERROR(SEARCH("LEVE",B5)))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Avalos</dc:creator>
  <cp:lastModifiedBy>Gabriel Avalos</cp:lastModifiedBy>
  <dcterms:created xsi:type="dcterms:W3CDTF">2025-03-17T18:43:51Z</dcterms:created>
  <dcterms:modified xsi:type="dcterms:W3CDTF">2025-06-11T16:02:46Z</dcterms:modified>
</cp:coreProperties>
</file>