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<sst xmlns="http://schemas.openxmlformats.org/spreadsheetml/2006/main" count="10" uniqueCount="10">
  <si>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Ajuste financeiro</t>
  </si>
  <si>
    <t>Porcentagem da minha reserva</t>
  </si>
  <si>
    <t>Juros</t>
  </si>
  <si>
    <t>Ano</t>
  </si>
  <si>
    <t>Idade</t>
  </si>
  <si>
    <t>Salário</t>
  </si>
  <si>
    <t>Reserva anual</t>
  </si>
  <si>
    <t>Valor inicial</t>
  </si>
  <si>
    <t>Rendimento</t>
  </si>
  <si>
    <t>Valor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</si>
</sst>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9" xfId="0" applyBorder="1" applyFont="1" applyNumberFormat="1"/>
    <xf borderId="3" fillId="0" fontId="1" numFmtId="0" xfId="0" applyAlignment="1" applyBorder="1" applyFont="1">
      <alignment shrinkToFit="0" wrapText="1"/>
    </xf>
    <xf borderId="4" fillId="0" fontId="1" numFmtId="9" xfId="0" applyAlignment="1" applyBorder="1" applyFont="1" applyNumberFormat="1">
      <alignment readingOrder="0"/>
    </xf>
    <xf borderId="5" fillId="0" fontId="1" numFmtId="0" xfId="0" applyBorder="1" applyFont="1"/>
    <xf borderId="6" fillId="0" fontId="1" numFmtId="9" xfId="0" applyAlignment="1" applyBorder="1" applyFont="1" applyNumberFormat="1">
      <alignment readingOrder="0"/>
    </xf>
    <xf borderId="0" fillId="0" fontId="1" numFmtId="0" xfId="0" applyFont="1"/>
    <xf borderId="0" fillId="0" fontId="1" numFmtId="9" xfId="0" applyFont="1" applyNumberFormat="1"/>
    <xf borderId="0" fillId="0" fontId="2" numFmtId="0" xfId="0" applyFon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Simulação do meu modelo computacional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'Página1'!$G$6:$G$44</c:f>
              <c:numCache/>
            </c:numRef>
          </c:val>
          <c:smooth val="0"/>
        </c:ser>
        <c:axId val="1695944025"/>
        <c:axId val="212442544"/>
      </c:lineChart>
      <c:catAx>
        <c:axId val="1695944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442544"/>
      </c:catAx>
      <c:valAx>
        <c:axId val="212442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Valor Final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59440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342900</xdr:colOff>
      <xdr:row>3</xdr:row>
      <xdr:rowOff>200025</xdr:rowOff>
    </xdr:from>
    <xdr:ext cx="4438650" cy="2752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5:G44" displayName="Table_1" name="Table_1" id="1">
  <tableColumns count="7">
    <tableColumn name="Ano" id="1"/>
    <tableColumn name="Idade" id="2"/>
    <tableColumn name="Salário" id="3"/>
    <tableColumn name="Reserva anual" id="4"/>
    <tableColumn name="Valor inicial" id="5"/>
    <tableColumn name="Rendimento" id="6"/>
    <tableColumn name="Valor Final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13"/>
    <col customWidth="1" min="3" max="6" width="12.63"/>
  </cols>
  <sheetData>
    <row r="1" ht="15.75" customHeight="1">
      <c r="B1" s="1" t="s">
        <v>0</v>
      </c>
      <c r="C1" s="2">
        <v>0.05</v>
      </c>
    </row>
    <row r="2" ht="15.75" customHeight="1">
      <c r="B2" s="3" t="s">
        <v>1</v>
      </c>
      <c r="C2" s="4">
        <v>0.25</v>
      </c>
    </row>
    <row r="3" ht="15.75" customHeight="1">
      <c r="B3" s="5" t="s">
        <v>2</v>
      </c>
      <c r="C3" s="6">
        <v>0.1</v>
      </c>
    </row>
    <row r="4" ht="15.75" customHeight="1">
      <c r="B4" s="7"/>
      <c r="C4" s="8"/>
    </row>
    <row r="5" ht="15.75" customHeight="1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</row>
    <row r="6" ht="15.75" customHeight="1">
      <c r="A6" s="10">
        <v>2026.0</v>
      </c>
      <c r="B6" s="10">
        <v>18.0</v>
      </c>
      <c r="C6" s="11">
        <v>1500.0</v>
      </c>
      <c r="D6" s="11">
        <f t="shared" ref="D6:D44" si="1">C6*$C$2*12</f>
        <v>4500</v>
      </c>
      <c r="E6" s="11">
        <v>0.0</v>
      </c>
      <c r="F6" s="11">
        <f t="shared" ref="F6:F44" si="2">E6*$C$3</f>
        <v>0</v>
      </c>
      <c r="G6" s="11">
        <f t="shared" ref="G6:G44" si="3">E6+D6+F6</f>
        <v>4500</v>
      </c>
    </row>
    <row r="7" ht="15.75" customHeight="1">
      <c r="A7" s="10">
        <v>2027.0</v>
      </c>
      <c r="B7" s="10">
        <v>19.0</v>
      </c>
      <c r="C7" s="11">
        <f t="shared" ref="C7:C44" si="4">C6*$C$1+C6</f>
        <v>1575</v>
      </c>
      <c r="D7" s="11">
        <f t="shared" si="1"/>
        <v>4725</v>
      </c>
      <c r="E7" s="11">
        <f t="shared" ref="E7:E44" si="5">G6</f>
        <v>4500</v>
      </c>
      <c r="F7" s="11">
        <f t="shared" si="2"/>
        <v>450</v>
      </c>
      <c r="G7" s="11">
        <f t="shared" si="3"/>
        <v>9675</v>
      </c>
    </row>
    <row r="8" ht="15.75" customHeight="1">
      <c r="A8" s="10">
        <v>2028.0</v>
      </c>
      <c r="B8" s="10">
        <v>20.0</v>
      </c>
      <c r="C8" s="11">
        <f t="shared" si="4"/>
        <v>1653.75</v>
      </c>
      <c r="D8" s="11">
        <f t="shared" si="1"/>
        <v>4961.25</v>
      </c>
      <c r="E8" s="11">
        <f t="shared" si="5"/>
        <v>9675</v>
      </c>
      <c r="F8" s="11">
        <f t="shared" si="2"/>
        <v>967.5</v>
      </c>
      <c r="G8" s="11">
        <f t="shared" si="3"/>
        <v>15603.75</v>
      </c>
    </row>
    <row r="9" ht="15.75" customHeight="1">
      <c r="A9" s="10">
        <v>2029.0</v>
      </c>
      <c r="B9" s="10">
        <v>21.0</v>
      </c>
      <c r="C9" s="11">
        <f t="shared" si="4"/>
        <v>1736.4375</v>
      </c>
      <c r="D9" s="11">
        <f t="shared" si="1"/>
        <v>5209.3125</v>
      </c>
      <c r="E9" s="11">
        <f t="shared" si="5"/>
        <v>15603.75</v>
      </c>
      <c r="F9" s="11">
        <f t="shared" si="2"/>
        <v>1560.375</v>
      </c>
      <c r="G9" s="11">
        <f t="shared" si="3"/>
        <v>22373.4375</v>
      </c>
    </row>
    <row r="10" ht="15.75" customHeight="1">
      <c r="A10" s="10">
        <v>2030.0</v>
      </c>
      <c r="B10" s="10">
        <v>22.0</v>
      </c>
      <c r="C10" s="11">
        <f t="shared" si="4"/>
        <v>1823.259375</v>
      </c>
      <c r="D10" s="11">
        <f t="shared" si="1"/>
        <v>5469.778125</v>
      </c>
      <c r="E10" s="11">
        <f t="shared" si="5"/>
        <v>22373.4375</v>
      </c>
      <c r="F10" s="11">
        <f t="shared" si="2"/>
        <v>2237.34375</v>
      </c>
      <c r="G10" s="11">
        <f t="shared" si="3"/>
        <v>30080.55938</v>
      </c>
    </row>
    <row r="11" ht="15.75" customHeight="1">
      <c r="A11" s="10">
        <v>2031.0</v>
      </c>
      <c r="B11" s="10">
        <v>23.0</v>
      </c>
      <c r="C11" s="11">
        <f t="shared" si="4"/>
        <v>1914.422344</v>
      </c>
      <c r="D11" s="11">
        <f t="shared" si="1"/>
        <v>5743.267031</v>
      </c>
      <c r="E11" s="11">
        <f t="shared" si="5"/>
        <v>30080.55938</v>
      </c>
      <c r="F11" s="11">
        <f t="shared" si="2"/>
        <v>3008.055938</v>
      </c>
      <c r="G11" s="11">
        <f t="shared" si="3"/>
        <v>38831.88234</v>
      </c>
    </row>
    <row r="12" ht="15.75" customHeight="1">
      <c r="A12" s="10">
        <v>2032.0</v>
      </c>
      <c r="B12" s="10">
        <v>24.0</v>
      </c>
      <c r="C12" s="11">
        <f t="shared" si="4"/>
        <v>2010.143461</v>
      </c>
      <c r="D12" s="11">
        <f t="shared" si="1"/>
        <v>6030.430383</v>
      </c>
      <c r="E12" s="11">
        <f t="shared" si="5"/>
        <v>38831.88234</v>
      </c>
      <c r="F12" s="11">
        <f t="shared" si="2"/>
        <v>3883.188234</v>
      </c>
      <c r="G12" s="11">
        <f t="shared" si="3"/>
        <v>48745.50096</v>
      </c>
    </row>
    <row r="13" ht="15.75" customHeight="1">
      <c r="A13" s="10">
        <v>2033.0</v>
      </c>
      <c r="B13" s="10">
        <v>25.0</v>
      </c>
      <c r="C13" s="11">
        <f t="shared" si="4"/>
        <v>2110.650634</v>
      </c>
      <c r="D13" s="11">
        <f t="shared" si="1"/>
        <v>6331.951902</v>
      </c>
      <c r="E13" s="11">
        <f t="shared" si="5"/>
        <v>48745.50096</v>
      </c>
      <c r="F13" s="11">
        <f t="shared" si="2"/>
        <v>4874.550096</v>
      </c>
      <c r="G13" s="11">
        <f t="shared" si="3"/>
        <v>59952.00296</v>
      </c>
    </row>
    <row r="14" ht="15.75" customHeight="1">
      <c r="A14" s="10">
        <v>2034.0</v>
      </c>
      <c r="B14" s="10">
        <v>26.0</v>
      </c>
      <c r="C14" s="11">
        <f t="shared" si="4"/>
        <v>2216.183166</v>
      </c>
      <c r="D14" s="11">
        <f t="shared" si="1"/>
        <v>6648.549497</v>
      </c>
      <c r="E14" s="11">
        <f t="shared" si="5"/>
        <v>59952.00296</v>
      </c>
      <c r="F14" s="11">
        <f t="shared" si="2"/>
        <v>5995.200296</v>
      </c>
      <c r="G14" s="11">
        <f t="shared" si="3"/>
        <v>72595.75275</v>
      </c>
    </row>
    <row r="15" ht="15.75" customHeight="1">
      <c r="A15" s="10">
        <v>2035.0</v>
      </c>
      <c r="B15" s="10">
        <v>27.0</v>
      </c>
      <c r="C15" s="11">
        <f t="shared" si="4"/>
        <v>2326.992324</v>
      </c>
      <c r="D15" s="11">
        <f t="shared" si="1"/>
        <v>6980.976972</v>
      </c>
      <c r="E15" s="11">
        <f t="shared" si="5"/>
        <v>72595.75275</v>
      </c>
      <c r="F15" s="11">
        <f t="shared" si="2"/>
        <v>7259.575275</v>
      </c>
      <c r="G15" s="11">
        <f t="shared" si="3"/>
        <v>86836.305</v>
      </c>
    </row>
    <row r="16" ht="15.75" customHeight="1">
      <c r="A16" s="10">
        <v>2036.0</v>
      </c>
      <c r="B16" s="10">
        <v>28.0</v>
      </c>
      <c r="C16" s="11">
        <f t="shared" si="4"/>
        <v>2443.34194</v>
      </c>
      <c r="D16" s="11">
        <f t="shared" si="1"/>
        <v>7330.02582</v>
      </c>
      <c r="E16" s="11">
        <f t="shared" si="5"/>
        <v>86836.305</v>
      </c>
      <c r="F16" s="11">
        <f t="shared" si="2"/>
        <v>8683.6305</v>
      </c>
      <c r="G16" s="11">
        <f t="shared" si="3"/>
        <v>102849.9613</v>
      </c>
    </row>
    <row r="17" ht="15.75" customHeight="1">
      <c r="A17" s="10">
        <v>2037.0</v>
      </c>
      <c r="B17" s="10">
        <v>29.0</v>
      </c>
      <c r="C17" s="11">
        <f t="shared" si="4"/>
        <v>2565.509037</v>
      </c>
      <c r="D17" s="11">
        <f t="shared" si="1"/>
        <v>7696.527112</v>
      </c>
      <c r="E17" s="11">
        <f t="shared" si="5"/>
        <v>102849.9613</v>
      </c>
      <c r="F17" s="11">
        <f t="shared" si="2"/>
        <v>10284.99613</v>
      </c>
      <c r="G17" s="11">
        <f t="shared" si="3"/>
        <v>120831.4846</v>
      </c>
    </row>
    <row r="18" ht="15.75" customHeight="1">
      <c r="A18" s="10">
        <v>2038.0</v>
      </c>
      <c r="B18" s="10">
        <v>30.0</v>
      </c>
      <c r="C18" s="11">
        <f t="shared" si="4"/>
        <v>2693.784489</v>
      </c>
      <c r="D18" s="11">
        <f t="shared" si="1"/>
        <v>8081.353467</v>
      </c>
      <c r="E18" s="11">
        <f t="shared" si="5"/>
        <v>120831.4846</v>
      </c>
      <c r="F18" s="11">
        <f t="shared" si="2"/>
        <v>12083.14846</v>
      </c>
      <c r="G18" s="11">
        <f t="shared" si="3"/>
        <v>140995.9865</v>
      </c>
    </row>
    <row r="19" ht="15.75" customHeight="1">
      <c r="A19" s="10">
        <v>2039.0</v>
      </c>
      <c r="B19" s="10">
        <v>31.0</v>
      </c>
      <c r="C19" s="11">
        <f t="shared" si="4"/>
        <v>2828.473713</v>
      </c>
      <c r="D19" s="11">
        <f t="shared" si="1"/>
        <v>8485.42114</v>
      </c>
      <c r="E19" s="11">
        <f t="shared" si="5"/>
        <v>140995.9865</v>
      </c>
      <c r="F19" s="11">
        <f t="shared" si="2"/>
        <v>14099.59865</v>
      </c>
      <c r="G19" s="11">
        <f t="shared" si="3"/>
        <v>163581.0063</v>
      </c>
    </row>
    <row r="20" ht="15.75" customHeight="1">
      <c r="A20" s="10">
        <v>2040.0</v>
      </c>
      <c r="B20" s="10">
        <v>32.0</v>
      </c>
      <c r="C20" s="11">
        <f t="shared" si="4"/>
        <v>2969.897399</v>
      </c>
      <c r="D20" s="11">
        <f t="shared" si="1"/>
        <v>8909.692197</v>
      </c>
      <c r="E20" s="11">
        <f t="shared" si="5"/>
        <v>163581.0063</v>
      </c>
      <c r="F20" s="11">
        <f t="shared" si="2"/>
        <v>16358.10063</v>
      </c>
      <c r="G20" s="11">
        <f t="shared" si="3"/>
        <v>188848.7991</v>
      </c>
    </row>
    <row r="21" ht="15.75" customHeight="1">
      <c r="A21" s="10">
        <v>2041.0</v>
      </c>
      <c r="B21" s="10">
        <v>33.0</v>
      </c>
      <c r="C21" s="11">
        <f t="shared" si="4"/>
        <v>3118.392269</v>
      </c>
      <c r="D21" s="11">
        <f t="shared" si="1"/>
        <v>9355.176807</v>
      </c>
      <c r="E21" s="11">
        <f t="shared" si="5"/>
        <v>188848.7991</v>
      </c>
      <c r="F21" s="11">
        <f t="shared" si="2"/>
        <v>18884.87991</v>
      </c>
      <c r="G21" s="11">
        <f t="shared" si="3"/>
        <v>217088.8558</v>
      </c>
    </row>
    <row r="22" ht="15.75" customHeight="1">
      <c r="A22" s="10">
        <v>2042.0</v>
      </c>
      <c r="B22" s="10">
        <v>34.0</v>
      </c>
      <c r="C22" s="11">
        <f t="shared" si="4"/>
        <v>3274.311883</v>
      </c>
      <c r="D22" s="11">
        <f t="shared" si="1"/>
        <v>9822.935648</v>
      </c>
      <c r="E22" s="11">
        <f t="shared" si="5"/>
        <v>217088.8558</v>
      </c>
      <c r="F22" s="11">
        <f t="shared" si="2"/>
        <v>21708.88558</v>
      </c>
      <c r="G22" s="11">
        <f t="shared" si="3"/>
        <v>248620.677</v>
      </c>
    </row>
    <row r="23" ht="15.75" customHeight="1">
      <c r="A23" s="10">
        <v>2043.0</v>
      </c>
      <c r="B23" s="10">
        <v>35.0</v>
      </c>
      <c r="C23" s="11">
        <f t="shared" si="4"/>
        <v>3438.027477</v>
      </c>
      <c r="D23" s="11">
        <f t="shared" si="1"/>
        <v>10314.08243</v>
      </c>
      <c r="E23" s="11">
        <f t="shared" si="5"/>
        <v>248620.677</v>
      </c>
      <c r="F23" s="11">
        <f t="shared" si="2"/>
        <v>24862.0677</v>
      </c>
      <c r="G23" s="11">
        <f t="shared" si="3"/>
        <v>283796.8272</v>
      </c>
    </row>
    <row r="24" ht="15.75" customHeight="1">
      <c r="A24" s="10">
        <v>2044.0</v>
      </c>
      <c r="B24" s="10">
        <v>36.0</v>
      </c>
      <c r="C24" s="11">
        <f t="shared" si="4"/>
        <v>3609.928851</v>
      </c>
      <c r="D24" s="11">
        <f t="shared" si="1"/>
        <v>10829.78655</v>
      </c>
      <c r="E24" s="11">
        <f t="shared" si="5"/>
        <v>283796.8272</v>
      </c>
      <c r="F24" s="11">
        <f t="shared" si="2"/>
        <v>28379.68272</v>
      </c>
      <c r="G24" s="11">
        <f t="shared" si="3"/>
        <v>323006.2965</v>
      </c>
    </row>
    <row r="25" ht="15.75" customHeight="1">
      <c r="A25" s="10">
        <v>2045.0</v>
      </c>
      <c r="B25" s="10">
        <v>37.0</v>
      </c>
      <c r="C25" s="11">
        <f t="shared" si="4"/>
        <v>3790.425293</v>
      </c>
      <c r="D25" s="11">
        <f t="shared" si="1"/>
        <v>11371.27588</v>
      </c>
      <c r="E25" s="11">
        <f t="shared" si="5"/>
        <v>323006.2965</v>
      </c>
      <c r="F25" s="11">
        <f t="shared" si="2"/>
        <v>32300.62965</v>
      </c>
      <c r="G25" s="11">
        <f t="shared" si="3"/>
        <v>366678.202</v>
      </c>
    </row>
    <row r="26" ht="15.75" customHeight="1">
      <c r="A26" s="10">
        <v>2046.0</v>
      </c>
      <c r="B26" s="10">
        <v>38.0</v>
      </c>
      <c r="C26" s="11">
        <f t="shared" si="4"/>
        <v>3979.946558</v>
      </c>
      <c r="D26" s="11">
        <f t="shared" si="1"/>
        <v>11939.83967</v>
      </c>
      <c r="E26" s="11">
        <f t="shared" si="5"/>
        <v>366678.202</v>
      </c>
      <c r="F26" s="11">
        <f t="shared" si="2"/>
        <v>36667.8202</v>
      </c>
      <c r="G26" s="11">
        <f t="shared" si="3"/>
        <v>415285.8618</v>
      </c>
    </row>
    <row r="27" ht="15.75" customHeight="1">
      <c r="A27" s="10">
        <v>2047.0</v>
      </c>
      <c r="B27" s="10">
        <v>39.0</v>
      </c>
      <c r="C27" s="11">
        <f t="shared" si="4"/>
        <v>4178.943886</v>
      </c>
      <c r="D27" s="11">
        <f t="shared" si="1"/>
        <v>12536.83166</v>
      </c>
      <c r="E27" s="11">
        <f t="shared" si="5"/>
        <v>415285.8618</v>
      </c>
      <c r="F27" s="11">
        <f t="shared" si="2"/>
        <v>41528.58618</v>
      </c>
      <c r="G27" s="11">
        <f t="shared" si="3"/>
        <v>469351.2797</v>
      </c>
    </row>
    <row r="28" ht="15.75" customHeight="1">
      <c r="A28" s="10">
        <v>2048.0</v>
      </c>
      <c r="B28" s="10">
        <v>40.0</v>
      </c>
      <c r="C28" s="11">
        <f t="shared" si="4"/>
        <v>4387.89108</v>
      </c>
      <c r="D28" s="11">
        <f t="shared" si="1"/>
        <v>13163.67324</v>
      </c>
      <c r="E28" s="11">
        <f t="shared" si="5"/>
        <v>469351.2797</v>
      </c>
      <c r="F28" s="11">
        <f t="shared" si="2"/>
        <v>46935.12797</v>
      </c>
      <c r="G28" s="11">
        <f t="shared" si="3"/>
        <v>529450.0809</v>
      </c>
    </row>
    <row r="29" ht="15.75" customHeight="1">
      <c r="A29" s="10">
        <v>2049.0</v>
      </c>
      <c r="B29" s="10">
        <v>41.0</v>
      </c>
      <c r="C29" s="11">
        <f t="shared" si="4"/>
        <v>4607.285634</v>
      </c>
      <c r="D29" s="11">
        <f t="shared" si="1"/>
        <v>13821.8569</v>
      </c>
      <c r="E29" s="11">
        <f t="shared" si="5"/>
        <v>529450.0809</v>
      </c>
      <c r="F29" s="11">
        <f t="shared" si="2"/>
        <v>52945.00809</v>
      </c>
      <c r="G29" s="11">
        <f t="shared" si="3"/>
        <v>596216.9459</v>
      </c>
    </row>
    <row r="30" ht="15.75" customHeight="1">
      <c r="A30" s="10">
        <v>2050.0</v>
      </c>
      <c r="B30" s="10">
        <v>42.0</v>
      </c>
      <c r="C30" s="11">
        <f t="shared" si="4"/>
        <v>4837.649916</v>
      </c>
      <c r="D30" s="11">
        <f t="shared" si="1"/>
        <v>14512.94975</v>
      </c>
      <c r="E30" s="11">
        <f t="shared" si="5"/>
        <v>596216.9459</v>
      </c>
      <c r="F30" s="11">
        <f t="shared" si="2"/>
        <v>59621.69459</v>
      </c>
      <c r="G30" s="11">
        <f t="shared" si="3"/>
        <v>670351.5902</v>
      </c>
    </row>
    <row r="31" ht="15.75" customHeight="1">
      <c r="A31" s="10">
        <v>2051.0</v>
      </c>
      <c r="B31" s="10">
        <v>43.0</v>
      </c>
      <c r="C31" s="11">
        <f t="shared" si="4"/>
        <v>5079.532411</v>
      </c>
      <c r="D31" s="11">
        <f t="shared" si="1"/>
        <v>15238.59723</v>
      </c>
      <c r="E31" s="11">
        <f t="shared" si="5"/>
        <v>670351.5902</v>
      </c>
      <c r="F31" s="11">
        <f t="shared" si="2"/>
        <v>67035.15902</v>
      </c>
      <c r="G31" s="11">
        <f t="shared" si="3"/>
        <v>752625.3465</v>
      </c>
    </row>
    <row r="32" ht="15.75" customHeight="1">
      <c r="A32" s="10">
        <v>2052.0</v>
      </c>
      <c r="B32" s="10">
        <v>44.0</v>
      </c>
      <c r="C32" s="11">
        <f t="shared" si="4"/>
        <v>5333.509032</v>
      </c>
      <c r="D32" s="11">
        <f t="shared" si="1"/>
        <v>16000.5271</v>
      </c>
      <c r="E32" s="11">
        <f t="shared" si="5"/>
        <v>752625.3465</v>
      </c>
      <c r="F32" s="11">
        <f t="shared" si="2"/>
        <v>75262.53465</v>
      </c>
      <c r="G32" s="11">
        <f t="shared" si="3"/>
        <v>843888.4082</v>
      </c>
    </row>
    <row r="33" ht="15.75" customHeight="1">
      <c r="A33" s="10">
        <v>2053.0</v>
      </c>
      <c r="B33" s="10">
        <v>45.0</v>
      </c>
      <c r="C33" s="11">
        <f t="shared" si="4"/>
        <v>5600.184484</v>
      </c>
      <c r="D33" s="11">
        <f t="shared" si="1"/>
        <v>16800.55345</v>
      </c>
      <c r="E33" s="11">
        <f t="shared" si="5"/>
        <v>843888.4082</v>
      </c>
      <c r="F33" s="11">
        <f t="shared" si="2"/>
        <v>84388.84082</v>
      </c>
      <c r="G33" s="11">
        <f t="shared" si="3"/>
        <v>945077.8025</v>
      </c>
    </row>
    <row r="34" ht="15.75" customHeight="1">
      <c r="A34" s="10">
        <v>2054.0</v>
      </c>
      <c r="B34" s="10">
        <v>46.0</v>
      </c>
      <c r="C34" s="11">
        <f t="shared" si="4"/>
        <v>5880.193708</v>
      </c>
      <c r="D34" s="11">
        <f t="shared" si="1"/>
        <v>17640.58112</v>
      </c>
      <c r="E34" s="11">
        <f t="shared" si="5"/>
        <v>945077.8025</v>
      </c>
      <c r="F34" s="11">
        <f t="shared" si="2"/>
        <v>94507.78025</v>
      </c>
      <c r="G34" s="11">
        <f t="shared" si="3"/>
        <v>1057226.164</v>
      </c>
    </row>
    <row r="35" ht="15.75" customHeight="1">
      <c r="A35" s="10">
        <v>2055.0</v>
      </c>
      <c r="B35" s="10">
        <v>47.0</v>
      </c>
      <c r="C35" s="11">
        <f t="shared" si="4"/>
        <v>6174.203393</v>
      </c>
      <c r="D35" s="11">
        <f t="shared" si="1"/>
        <v>18522.61018</v>
      </c>
      <c r="E35" s="11">
        <f t="shared" si="5"/>
        <v>1057226.164</v>
      </c>
      <c r="F35" s="11">
        <f t="shared" si="2"/>
        <v>105722.6164</v>
      </c>
      <c r="G35" s="11">
        <f t="shared" si="3"/>
        <v>1181471.39</v>
      </c>
    </row>
    <row r="36" ht="15.75" customHeight="1">
      <c r="A36" s="10">
        <v>2056.0</v>
      </c>
      <c r="B36" s="10">
        <v>48.0</v>
      </c>
      <c r="C36" s="11">
        <f t="shared" si="4"/>
        <v>6482.913563</v>
      </c>
      <c r="D36" s="11">
        <f t="shared" si="1"/>
        <v>19448.74069</v>
      </c>
      <c r="E36" s="11">
        <f t="shared" si="5"/>
        <v>1181471.39</v>
      </c>
      <c r="F36" s="11">
        <f t="shared" si="2"/>
        <v>118147.139</v>
      </c>
      <c r="G36" s="11">
        <f t="shared" si="3"/>
        <v>1319067.27</v>
      </c>
    </row>
    <row r="37" ht="15.75" customHeight="1">
      <c r="A37" s="10">
        <v>2057.0</v>
      </c>
      <c r="B37" s="10">
        <v>49.0</v>
      </c>
      <c r="C37" s="11">
        <f t="shared" si="4"/>
        <v>6807.059241</v>
      </c>
      <c r="D37" s="11">
        <f t="shared" si="1"/>
        <v>20421.17772</v>
      </c>
      <c r="E37" s="11">
        <f t="shared" si="5"/>
        <v>1319067.27</v>
      </c>
      <c r="F37" s="11">
        <f t="shared" si="2"/>
        <v>131906.727</v>
      </c>
      <c r="G37" s="11">
        <f t="shared" si="3"/>
        <v>1471395.175</v>
      </c>
    </row>
    <row r="38" ht="15.75" customHeight="1">
      <c r="A38" s="10">
        <v>2058.0</v>
      </c>
      <c r="B38" s="10">
        <v>50.0</v>
      </c>
      <c r="C38" s="11">
        <f t="shared" si="4"/>
        <v>7147.412203</v>
      </c>
      <c r="D38" s="11">
        <f t="shared" si="1"/>
        <v>21442.23661</v>
      </c>
      <c r="E38" s="11">
        <f t="shared" si="5"/>
        <v>1471395.175</v>
      </c>
      <c r="F38" s="11">
        <f t="shared" si="2"/>
        <v>147139.5175</v>
      </c>
      <c r="G38" s="11">
        <f t="shared" si="3"/>
        <v>1639976.929</v>
      </c>
    </row>
    <row r="39" ht="15.75" customHeight="1">
      <c r="A39" s="10">
        <v>2059.0</v>
      </c>
      <c r="B39" s="10">
        <v>51.0</v>
      </c>
      <c r="C39" s="11">
        <f t="shared" si="4"/>
        <v>7504.782813</v>
      </c>
      <c r="D39" s="11">
        <f t="shared" si="1"/>
        <v>22514.34844</v>
      </c>
      <c r="E39" s="11">
        <f t="shared" si="5"/>
        <v>1639976.929</v>
      </c>
      <c r="F39" s="11">
        <f t="shared" si="2"/>
        <v>163997.6929</v>
      </c>
      <c r="G39" s="11">
        <f t="shared" si="3"/>
        <v>1826488.97</v>
      </c>
    </row>
    <row r="40" ht="15.75" customHeight="1">
      <c r="A40" s="10">
        <v>2060.0</v>
      </c>
      <c r="B40" s="10">
        <v>52.0</v>
      </c>
      <c r="C40" s="11">
        <f t="shared" si="4"/>
        <v>7880.021954</v>
      </c>
      <c r="D40" s="11">
        <f t="shared" si="1"/>
        <v>23640.06586</v>
      </c>
      <c r="E40" s="11">
        <f t="shared" si="5"/>
        <v>1826488.97</v>
      </c>
      <c r="F40" s="11">
        <f t="shared" si="2"/>
        <v>182648.897</v>
      </c>
      <c r="G40" s="11">
        <f t="shared" si="3"/>
        <v>2032777.933</v>
      </c>
    </row>
    <row r="41" ht="15.75" customHeight="1">
      <c r="A41" s="10">
        <v>2061.0</v>
      </c>
      <c r="B41" s="10">
        <v>53.0</v>
      </c>
      <c r="C41" s="11">
        <f t="shared" si="4"/>
        <v>8274.023051</v>
      </c>
      <c r="D41" s="11">
        <f t="shared" si="1"/>
        <v>24822.06915</v>
      </c>
      <c r="E41" s="11">
        <f t="shared" si="5"/>
        <v>2032777.933</v>
      </c>
      <c r="F41" s="11">
        <f t="shared" si="2"/>
        <v>203277.7933</v>
      </c>
      <c r="G41" s="11">
        <f t="shared" si="3"/>
        <v>2260877.796</v>
      </c>
    </row>
    <row r="42" ht="15.75" customHeight="1">
      <c r="A42" s="10">
        <v>2062.0</v>
      </c>
      <c r="B42" s="10">
        <v>54.0</v>
      </c>
      <c r="C42" s="11">
        <f t="shared" si="4"/>
        <v>8687.724204</v>
      </c>
      <c r="D42" s="11">
        <f t="shared" si="1"/>
        <v>26063.17261</v>
      </c>
      <c r="E42" s="11">
        <f t="shared" si="5"/>
        <v>2260877.796</v>
      </c>
      <c r="F42" s="11">
        <f t="shared" si="2"/>
        <v>226087.7796</v>
      </c>
      <c r="G42" s="11">
        <f t="shared" si="3"/>
        <v>2513028.748</v>
      </c>
    </row>
    <row r="43" ht="15.75" customHeight="1">
      <c r="A43" s="10">
        <v>2063.0</v>
      </c>
      <c r="B43" s="10">
        <v>55.0</v>
      </c>
      <c r="C43" s="11">
        <f t="shared" si="4"/>
        <v>9122.110414</v>
      </c>
      <c r="D43" s="11">
        <f t="shared" si="1"/>
        <v>27366.33124</v>
      </c>
      <c r="E43" s="11">
        <f t="shared" si="5"/>
        <v>2513028.748</v>
      </c>
      <c r="F43" s="11">
        <f t="shared" si="2"/>
        <v>251302.8748</v>
      </c>
      <c r="G43" s="11">
        <f t="shared" si="3"/>
        <v>2791697.954</v>
      </c>
    </row>
    <row r="44" ht="15.75" customHeight="1">
      <c r="A44" s="10">
        <v>2064.0</v>
      </c>
      <c r="B44" s="10">
        <v>56.0</v>
      </c>
      <c r="C44" s="11">
        <f t="shared" si="4"/>
        <v>9578.215935</v>
      </c>
      <c r="D44" s="11">
        <f t="shared" si="1"/>
        <v>28734.6478</v>
      </c>
      <c r="E44" s="11">
        <f t="shared" si="5"/>
        <v>2791697.954</v>
      </c>
      <c r="F44" s="11">
        <f t="shared" si="2"/>
        <v>279169.7954</v>
      </c>
      <c r="G44" s="11">
        <f t="shared" si="3"/>
        <v>3099602.397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