
<file path=[Content_Types].xml><?xml version="1.0" encoding="utf-8"?>
<Types xmlns="http://schemas.openxmlformats.org/package/2006/content-types">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_rels/sheet4.xml.rels" ContentType="application/vnd.openxmlformats-package.relationships+xml"/>
  <Override PartName="/xl/worksheets/_rels/sheet5.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sharedStrings.xml" ContentType="application/vnd.openxmlformats-officedocument.spreadsheetml.sharedStrings+xml"/>
  <Override PartName="/xl/comments4.xml" ContentType="application/vnd.openxmlformats-officedocument.spreadsheetml.comments+xml"/>
  <Override PartName="/xl/comments5.xml" ContentType="application/vnd.openxmlformats-officedocument.spreadsheetml.comments+xml"/>
  <Override PartName="/xl/drawings/vmlDrawing1.vml" ContentType="application/vnd.openxmlformats-officedocument.vmlDrawing"/>
  <Override PartName="/xl/drawings/drawing1.xml" ContentType="application/vnd.openxmlformats-officedocument.drawing+xml"/>
  <Override PartName="/xl/drawings/vmlDrawing2.vml" ContentType="application/vnd.openxmlformats-officedocument.vmlDrawing"/>
  <Override PartName="/xl/drawings/drawing2.xml" ContentType="application/vnd.openxmlformats-officedocument.drawing+xml"/>
  <Override PartName="/xl/_rels/workbook.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IMPLE" sheetId="1" state="visible" r:id="rId2"/>
    <sheet name="LISTA" sheetId="2" state="visible" r:id="rId3"/>
    <sheet name="CALCULOS" sheetId="3" state="hidden" r:id="rId4"/>
    <sheet name="Calcular IBAN" sheetId="4" state="hidden" r:id="rId5"/>
    <sheet name="Comprueba IBAN" sheetId="5" state="hidden" r:id="rId6"/>
    <sheet name="Tablas" sheetId="6" state="hidden" r:id="rId7"/>
  </sheets>
  <definedNames>
    <definedName function="false" hidden="false" name="Conversion_letras" vbProcedure="false">Tablas!$A$8:$B$33</definedName>
  </definedNames>
  <calcPr iterateCount="100" refMode="A1" iterate="false" iterateDelta="0.0001"/>
  <extLst>
    <ext xmlns:loext="http://schemas.libreoffice.org/" uri="{7626C862-2A13-11E5-B345-FEFF819CDC9F}">
      <loext:extCalcPr stringRefSyntax="CalcA1ExcelA1"/>
    </ext>
  </extLst>
</workbook>
</file>

<file path=xl/comments4.xml><?xml version="1.0" encoding="utf-8"?>
<comments xmlns="http://schemas.openxmlformats.org/spreadsheetml/2006/main" xmlns:xdr="http://schemas.openxmlformats.org/drawingml/2006/spreadsheetDrawing">
  <authors>
    <author> </author>
  </authors>
  <commentList>
    <comment ref="D32" authorId="0">
      <text>
        <r>
          <rPr>
            <sz val="11"/>
            <color rgb="FF000000"/>
            <rFont val="Calibri"/>
            <family val="0"/>
            <charset val="1"/>
          </rPr>
          <t xml:space="preserve">Copia el contenido de la celda del pais de arriba</t>
        </r>
      </text>
    </comment>
    <comment ref="E32" authorId="0">
      <text>
        <r>
          <rPr>
            <sz val="11"/>
            <color rgb="FF000000"/>
            <rFont val="Calibri"/>
            <family val="0"/>
            <charset val="1"/>
          </rPr>
          <t xml:space="preserve">Extrae la primera letra del pais con EXTRAER.
Tambie se puede utilizar IZQUIERDA</t>
        </r>
      </text>
    </comment>
    <comment ref="E33" authorId="0">
      <text>
        <r>
          <rPr>
            <sz val="11"/>
            <color rgb="FF000000"/>
            <rFont val="Calibri"/>
            <family val="0"/>
            <charset val="1"/>
          </rPr>
          <t xml:space="preserve">Busca su equivalente numérico en la tabla</t>
        </r>
      </text>
    </comment>
    <comment ref="F32" authorId="0">
      <text>
        <r>
          <rPr>
            <sz val="11"/>
            <color rgb="FF000000"/>
            <rFont val="Calibri"/>
            <family val="0"/>
            <charset val="1"/>
          </rPr>
          <t xml:space="preserve">Extrae la segunda letra</t>
        </r>
      </text>
    </comment>
    <comment ref="H36" authorId="0">
      <text>
        <r>
          <rPr>
            <sz val="11"/>
            <color rgb="FF000000"/>
            <rFont val="Calibri"/>
            <family val="0"/>
            <charset val="1"/>
          </rPr>
          <t xml:space="preserve">En formato texto. Se concatenan los 20 digitos de la cuenta</t>
        </r>
      </text>
    </comment>
    <comment ref="H38" authorId="0">
      <text>
        <r>
          <rPr>
            <sz val="11"/>
            <color rgb="FF000000"/>
            <rFont val="Calibri"/>
            <family val="0"/>
            <charset val="1"/>
          </rPr>
          <t xml:space="preserve">Se pasa al final el codigo del pais con dos ceros del IBAN previo. Usamos CONCATENAR</t>
        </r>
      </text>
    </comment>
    <comment ref="H39" authorId="0">
      <text>
        <r>
          <rPr>
            <sz val="11"/>
            <color rgb="FF000000"/>
            <rFont val="Calibri"/>
            <family val="0"/>
            <charset val="1"/>
          </rPr>
          <t xml:space="preserve">Se encadena el total de los 26 dígitos. Se usa CONCATENAR o "&amp;"</t>
        </r>
      </text>
    </comment>
    <comment ref="H40" authorId="0">
      <text>
        <r>
          <rPr>
            <sz val="11"/>
            <color rgb="FF000000"/>
            <rFont val="Calibri"/>
            <family val="0"/>
            <charset val="1"/>
          </rPr>
          <t xml:space="preserve">Funcion IZQUIERDA para extraer los 8 primeros digitos</t>
        </r>
      </text>
    </comment>
    <comment ref="H41" authorId="0">
      <text>
        <r>
          <rPr>
            <sz val="11"/>
            <color rgb="FF000000"/>
            <rFont val="Calibri"/>
            <family val="0"/>
            <charset val="1"/>
          </rPr>
          <t xml:space="preserve">Función RESIDUO
</t>
        </r>
      </text>
    </comment>
    <comment ref="H42" authorId="0">
      <text>
        <r>
          <rPr>
            <sz val="11"/>
            <color rgb="FF000000"/>
            <rFont val="Calibri"/>
            <family val="0"/>
            <charset val="1"/>
          </rPr>
          <t xml:space="preserve">Función EXTRAER para extraer los 8 siguientes</t>
        </r>
      </text>
    </comment>
    <comment ref="H43" authorId="0">
      <text>
        <r>
          <rPr>
            <sz val="11"/>
            <color rgb="FF000000"/>
            <rFont val="Calibri"/>
            <family val="0"/>
            <charset val="1"/>
          </rPr>
          <t xml:space="preserve">Se usa CONCATENAR o "&amp;"</t>
        </r>
      </text>
    </comment>
    <comment ref="H48" authorId="0">
      <text>
        <r>
          <rPr>
            <sz val="11"/>
            <color rgb="FF000000"/>
            <rFont val="Calibri"/>
            <family val="0"/>
            <charset val="1"/>
          </rPr>
          <t xml:space="preserve">Hemos utilizado LARGO para contar la cadena pero ya sabemos que es de 26 por lo que se podia haber puesto 26 en su lugar</t>
        </r>
      </text>
    </comment>
    <comment ref="H54" authorId="0">
      <text>
        <r>
          <rPr>
            <sz val="11"/>
            <color rgb="FF000000"/>
            <rFont val="Calibri"/>
            <family val="0"/>
            <charset val="1"/>
          </rPr>
          <t xml:space="preserve">Si el resultado es un solo digito (contamos con LARGO) se le añade delante un CERO</t>
        </r>
      </text>
    </comment>
  </commentList>
</comments>
</file>

<file path=xl/comments5.xml><?xml version="1.0" encoding="utf-8"?>
<comments xmlns="http://schemas.openxmlformats.org/spreadsheetml/2006/main" xmlns:xdr="http://schemas.openxmlformats.org/drawingml/2006/spreadsheetDrawing">
  <authors>
    <author> </author>
  </authors>
  <commentList>
    <comment ref="E31" authorId="0">
      <text>
        <r>
          <rPr>
            <sz val="11"/>
            <color rgb="FF000000"/>
            <rFont val="Calibri"/>
            <family val="0"/>
            <charset val="1"/>
          </rPr>
          <t xml:space="preserve">Extrae la primera letra del pais con EXTRAER.
Tambie se puede utilizar IZQUIERDA</t>
        </r>
      </text>
    </comment>
    <comment ref="E32" authorId="0">
      <text>
        <r>
          <rPr>
            <sz val="11"/>
            <color rgb="FF000000"/>
            <rFont val="Calibri"/>
            <family val="0"/>
            <charset val="1"/>
          </rPr>
          <t xml:space="preserve">Busca su equivalente numérico en la tabla</t>
        </r>
      </text>
    </comment>
    <comment ref="F31" authorId="0">
      <text>
        <r>
          <rPr>
            <sz val="11"/>
            <color rgb="FF000000"/>
            <rFont val="Calibri"/>
            <family val="0"/>
            <charset val="1"/>
          </rPr>
          <t xml:space="preserve">Extrae la segunda letra</t>
        </r>
      </text>
    </comment>
    <comment ref="G32" authorId="0">
      <text>
        <r>
          <rPr>
            <sz val="11"/>
            <color rgb="FF000000"/>
            <rFont val="Calibri"/>
            <family val="0"/>
            <charset val="1"/>
          </rPr>
          <t xml:space="preserve">Extrae los dos numeros del final del IBAN
</t>
        </r>
      </text>
    </comment>
    <comment ref="H8" authorId="0">
      <text>
        <r>
          <rPr>
            <sz val="11"/>
            <color rgb="FF000000"/>
            <rFont val="Calibri"/>
            <family val="0"/>
            <charset val="1"/>
          </rPr>
          <t xml:space="preserve">Función SI para comprobar si el residuo=1 es verdadero y si no es erroneo. </t>
        </r>
      </text>
    </comment>
    <comment ref="H35" authorId="0">
      <text>
        <r>
          <rPr>
            <sz val="11"/>
            <color rgb="FF000000"/>
            <rFont val="Calibri"/>
            <family val="0"/>
            <charset val="1"/>
          </rPr>
          <t xml:space="preserve">En formato texto. Se concatenan los 20 digitos de la cuenta</t>
        </r>
      </text>
    </comment>
    <comment ref="H37" authorId="0">
      <text>
        <r>
          <rPr>
            <sz val="11"/>
            <color rgb="FF000000"/>
            <rFont val="Calibri"/>
            <family val="0"/>
            <charset val="1"/>
          </rPr>
          <t xml:space="preserve">Se pasa al final el codigo del pais en número con los dos dígitos de control del IBAN detras. Usamos CONCATENAR</t>
        </r>
      </text>
    </comment>
    <comment ref="H38" authorId="0">
      <text>
        <r>
          <rPr>
            <sz val="11"/>
            <color rgb="FF000000"/>
            <rFont val="Calibri"/>
            <family val="0"/>
            <charset val="1"/>
          </rPr>
          <t xml:space="preserve">Funcion IZQUIERDA para extraer los 8 primeros digitos</t>
        </r>
      </text>
    </comment>
    <comment ref="H39" authorId="0">
      <text>
        <r>
          <rPr>
            <sz val="11"/>
            <color rgb="FF000000"/>
            <rFont val="Calibri"/>
            <family val="0"/>
            <charset val="1"/>
          </rPr>
          <t xml:space="preserve">Función RESIDUO
</t>
        </r>
      </text>
    </comment>
    <comment ref="H40" authorId="0">
      <text>
        <r>
          <rPr>
            <sz val="11"/>
            <color rgb="FF000000"/>
            <rFont val="Calibri"/>
            <family val="0"/>
            <charset val="1"/>
          </rPr>
          <t xml:space="preserve">Función EXTRAER para extraer los 8 siguientes</t>
        </r>
      </text>
    </comment>
    <comment ref="H41" authorId="0">
      <text>
        <r>
          <rPr>
            <sz val="11"/>
            <color rgb="FF000000"/>
            <rFont val="Calibri"/>
            <family val="0"/>
            <charset val="1"/>
          </rPr>
          <t xml:space="preserve">Se usa CONCATENAR o "&amp;"</t>
        </r>
      </text>
    </comment>
    <comment ref="H46" authorId="0">
      <text>
        <r>
          <rPr>
            <sz val="11"/>
            <color rgb="FF000000"/>
            <rFont val="Calibri"/>
            <family val="0"/>
            <charset val="1"/>
          </rPr>
          <t xml:space="preserve">Hemos utilizado LARGO para contar la cadena pero ya sabemos que es de 26 por lo que se podia haber puesto 26 en su lugar</t>
        </r>
      </text>
    </comment>
    <comment ref="H48" authorId="0">
      <text>
        <r>
          <rPr>
            <sz val="11"/>
            <color rgb="FF000000"/>
            <rFont val="Calibri"/>
            <family val="0"/>
            <charset val="1"/>
          </rPr>
          <t xml:space="preserve">Resultado final. 
1= IBAN bueno.
Si es diferente a 1 es falso
</t>
        </r>
      </text>
    </comment>
  </commentList>
</comments>
</file>

<file path=xl/sharedStrings.xml><?xml version="1.0" encoding="utf-8"?>
<sst xmlns="http://schemas.openxmlformats.org/spreadsheetml/2006/main" count="155" uniqueCount="119">
  <si>
    <t xml:space="preserve">CÓDIGO CUENTA CLIENTE (C.C.C.)</t>
  </si>
  <si>
    <t xml:space="preserve">BANCO</t>
  </si>
  <si>
    <t xml:space="preserve">SUCURSAL</t>
  </si>
  <si>
    <t xml:space="preserve">DC</t>
  </si>
  <si>
    <t xml:space="preserve">CUENTA CLIENTE</t>
  </si>
  <si>
    <t xml:space="preserve">CÓD. PAÍS</t>
  </si>
  <si>
    <t xml:space="preserve">ES</t>
  </si>
  <si>
    <t xml:space="preserve">CÓDIGO IBAN</t>
  </si>
  <si>
    <t xml:space="preserve">CCC</t>
  </si>
  <si>
    <t xml:space="preserve">IBAN</t>
  </si>
  <si>
    <t xml:space="preserve">1er paso</t>
  </si>
  <si>
    <t xml:space="preserve">2º paso</t>
  </si>
  <si>
    <t xml:space="preserve">3er paso</t>
  </si>
  <si>
    <t xml:space="preserve">4º paso</t>
  </si>
  <si>
    <t xml:space="preserve">5º paso</t>
  </si>
  <si>
    <t xml:space="preserve">6º paso</t>
  </si>
  <si>
    <t xml:space="preserve">7º paso</t>
  </si>
  <si>
    <t xml:space="preserve">8º paso</t>
  </si>
  <si>
    <t xml:space="preserve">9º paso</t>
  </si>
  <si>
    <t xml:space="preserve">10º paso</t>
  </si>
  <si>
    <t xml:space="preserve">11º paso</t>
  </si>
  <si>
    <t xml:space="preserve">12º paso</t>
  </si>
  <si>
    <t xml:space="preserve">13er paso</t>
  </si>
  <si>
    <t xml:space="preserve">14º paso</t>
  </si>
  <si>
    <t xml:space="preserve">15º paso</t>
  </si>
  <si>
    <t xml:space="preserve">Convierte letras en números</t>
  </si>
  <si>
    <t xml:space="preserve">Dos ceros control</t>
  </si>
  <si>
    <t xml:space="preserve">00</t>
  </si>
  <si>
    <t xml:space="preserve">Cálculos</t>
  </si>
  <si>
    <t xml:space="preserve">CCC Seguido</t>
  </si>
  <si>
    <t xml:space="preserve">Al final Cod. país</t>
  </si>
  <si>
    <t xml:space="preserve">Coger 8 primeros</t>
  </si>
  <si>
    <t xml:space="preserve">Residuo primeros</t>
  </si>
  <si>
    <t xml:space="preserve">Extrae 8 siguient.</t>
  </si>
  <si>
    <t xml:space="preserve">1er residuo delan.</t>
  </si>
  <si>
    <t xml:space="preserve">Calcula residuo</t>
  </si>
  <si>
    <t xml:space="preserve">Extrae 6 siguient.</t>
  </si>
  <si>
    <t xml:space="preserve">2º residuo delan.</t>
  </si>
  <si>
    <t xml:space="preserve">Extrae últimos</t>
  </si>
  <si>
    <t xml:space="preserve">3er residuo delan.</t>
  </si>
  <si>
    <t xml:space="preserve">Restar resid. de 98</t>
  </si>
  <si>
    <t xml:space="preserve">Dígito IBAN</t>
  </si>
  <si>
    <t xml:space="preserve">CÁLCULO DEL IBAN BANCARIO ESPAÑOL</t>
  </si>
  <si>
    <t xml:space="preserve">Introducir la cuenta corriente y el código del país </t>
  </si>
  <si>
    <t xml:space="preserve">Banco</t>
  </si>
  <si>
    <t xml:space="preserve">Suc</t>
  </si>
  <si>
    <t xml:space="preserve">CC</t>
  </si>
  <si>
    <t xml:space="preserve"> Código pais</t>
  </si>
  <si>
    <t xml:space="preserve">2100</t>
  </si>
  <si>
    <t xml:space="preserve">9723</t>
  </si>
  <si>
    <t xml:space="preserve">63</t>
  </si>
  <si>
    <t xml:space="preserve">2201061213</t>
  </si>
  <si>
    <t xml:space="preserve">dos ceros de control</t>
  </si>
  <si>
    <t xml:space="preserve">Convierte letras en numeros</t>
  </si>
  <si>
    <t xml:space="preserve">CALCULOS</t>
  </si>
  <si>
    <t xml:space="preserve">CCC Seguida</t>
  </si>
  <si>
    <t xml:space="preserve">Entidad+sucursal+dc+cuenta (20 dígitos)</t>
  </si>
  <si>
    <t xml:space="preserve">IBAN PREVIO</t>
  </si>
  <si>
    <t xml:space="preserve">CCC+Pais+00</t>
  </si>
  <si>
    <t xml:space="preserve">CONVERSION LETRAS</t>
  </si>
  <si>
    <t xml:space="preserve">Se sustituye el pais pos su nº equivalente </t>
  </si>
  <si>
    <t xml:space="preserve">Coge 8 primeros</t>
  </si>
  <si>
    <t xml:space="preserve">Residuo 97 de los 1ros</t>
  </si>
  <si>
    <t xml:space="preserve">Extrae 8 seguientes</t>
  </si>
  <si>
    <t xml:space="preserve">Se extraen los ocho siguientes</t>
  </si>
  <si>
    <t xml:space="preserve">Compone</t>
  </si>
  <si>
    <t xml:space="preserve">Se pone el residuo delante de la nueva extracción</t>
  </si>
  <si>
    <t xml:space="preserve">residuo de los seg</t>
  </si>
  <si>
    <t xml:space="preserve">Se hace el residuo de 97</t>
  </si>
  <si>
    <t xml:space="preserve">Extraesig 6</t>
  </si>
  <si>
    <t xml:space="preserve">Se extraen los 6 siguientes</t>
  </si>
  <si>
    <t xml:space="preserve">Compone con resi</t>
  </si>
  <si>
    <t xml:space="preserve">Residuo de los segundos</t>
  </si>
  <si>
    <t xml:space="preserve">Extrae ultimos</t>
  </si>
  <si>
    <t xml:space="preserve">Se extraen los ultimos. Hasta el final</t>
  </si>
  <si>
    <t xml:space="preserve">RESIDUO ULTIMO</t>
  </si>
  <si>
    <t xml:space="preserve">ESTE ES EL RESULTADO QUE BUSCAMOS</t>
  </si>
  <si>
    <t xml:space="preserve">DIFERENCIA 98-RESIDUO</t>
  </si>
  <si>
    <t xml:space="preserve">Se resta de 98 el residuo final</t>
  </si>
  <si>
    <t xml:space="preserve">DIGITOS IBAN</t>
  </si>
  <si>
    <t xml:space="preserve">Si es un solo dígito se antepone 0</t>
  </si>
  <si>
    <t xml:space="preserve">COMPRUEBA EL IBAN BANCARIO ESPAÑOL</t>
  </si>
  <si>
    <t xml:space="preserve">Introducir la cuenta corriente con el IBAN (pais y digitos de control) delante </t>
  </si>
  <si>
    <t xml:space="preserve">EL IBAN es</t>
  </si>
  <si>
    <t xml:space="preserve">Cuenta IBAN</t>
  </si>
  <si>
    <t xml:space="preserve">ES07</t>
  </si>
  <si>
    <t xml:space="preserve">0012</t>
  </si>
  <si>
    <t xml:space="preserve">0345</t>
  </si>
  <si>
    <t xml:space="preserve">03</t>
  </si>
  <si>
    <t xml:space="preserve">0000067890</t>
  </si>
  <si>
    <t xml:space="preserve">Parte del IBAN en números</t>
  </si>
  <si>
    <t xml:space="preserve">El IBAN al final</t>
  </si>
  <si>
    <t xml:space="preserve">Se ponen los numeros del IBAn al final</t>
  </si>
  <si>
    <t xml:space="preserve">A</t>
  </si>
  <si>
    <t xml:space="preserve">B</t>
  </si>
  <si>
    <t xml:space="preserve">C</t>
  </si>
  <si>
    <t xml:space="preserve">D</t>
  </si>
  <si>
    <t xml:space="preserve">E</t>
  </si>
  <si>
    <t xml:space="preserve">F</t>
  </si>
  <si>
    <t xml:space="preserve">G</t>
  </si>
  <si>
    <t xml:space="preserve">H</t>
  </si>
  <si>
    <t xml:space="preserve">I</t>
  </si>
  <si>
    <t xml:space="preserve">J</t>
  </si>
  <si>
    <t xml:space="preserve">K</t>
  </si>
  <si>
    <t xml:space="preserve">L</t>
  </si>
  <si>
    <t xml:space="preserve">M</t>
  </si>
  <si>
    <t xml:space="preserve">N</t>
  </si>
  <si>
    <t xml:space="preserve">O</t>
  </si>
  <si>
    <t xml:space="preserve">P</t>
  </si>
  <si>
    <t xml:space="preserve">Q</t>
  </si>
  <si>
    <t xml:space="preserve">R</t>
  </si>
  <si>
    <t xml:space="preserve">S</t>
  </si>
  <si>
    <t xml:space="preserve">T</t>
  </si>
  <si>
    <t xml:space="preserve">U</t>
  </si>
  <si>
    <t xml:space="preserve">V</t>
  </si>
  <si>
    <t xml:space="preserve">W</t>
  </si>
  <si>
    <t xml:space="preserve">X</t>
  </si>
  <si>
    <t xml:space="preserve">Y</t>
  </si>
  <si>
    <t xml:space="preserve">Z</t>
  </si>
</sst>
</file>

<file path=xl/styles.xml><?xml version="1.0" encoding="utf-8"?>
<styleSheet xmlns="http://schemas.openxmlformats.org/spreadsheetml/2006/main">
  <numFmts count="3">
    <numFmt numFmtId="164" formatCode="General"/>
    <numFmt numFmtId="165" formatCode="@"/>
    <numFmt numFmtId="166" formatCode="0"/>
  </numFmts>
  <fonts count="14">
    <font>
      <sz val="11"/>
      <color rgb="FF000000"/>
      <name val="Calibri"/>
      <family val="0"/>
      <charset val="1"/>
    </font>
    <font>
      <sz val="10"/>
      <name val="Arial"/>
      <family val="0"/>
    </font>
    <font>
      <sz val="10"/>
      <name val="Arial"/>
      <family val="0"/>
    </font>
    <font>
      <sz val="10"/>
      <name val="Arial"/>
      <family val="0"/>
    </font>
    <font>
      <sz val="14"/>
      <color rgb="FF000000"/>
      <name val="Calibri"/>
      <family val="0"/>
      <charset val="1"/>
    </font>
    <font>
      <sz val="16"/>
      <color rgb="FF000000"/>
      <name val="Calibri"/>
      <family val="0"/>
      <charset val="1"/>
    </font>
    <font>
      <sz val="18"/>
      <color rgb="FF000000"/>
      <name val="Calibri"/>
      <family val="0"/>
      <charset val="1"/>
    </font>
    <font>
      <sz val="20"/>
      <color rgb="FF000000"/>
      <name val="Calibri"/>
      <family val="0"/>
      <charset val="1"/>
    </font>
    <font>
      <sz val="11"/>
      <name val="Cambria"/>
      <family val="0"/>
      <charset val="1"/>
    </font>
    <font>
      <b val="true"/>
      <sz val="20"/>
      <color rgb="FF000000"/>
      <name val="Calibri"/>
      <family val="0"/>
      <charset val="1"/>
    </font>
    <font>
      <b val="true"/>
      <sz val="11"/>
      <color rgb="FF000000"/>
      <name val="Calibri"/>
      <family val="0"/>
      <charset val="1"/>
    </font>
    <font>
      <b val="true"/>
      <sz val="14"/>
      <color rgb="FF000000"/>
      <name val="Calibri"/>
      <family val="0"/>
      <charset val="1"/>
    </font>
    <font>
      <sz val="11"/>
      <name val="Calibri"/>
      <family val="0"/>
    </font>
    <font>
      <sz val="11"/>
      <name val="Times New Roman"/>
      <family val="0"/>
    </font>
  </fonts>
  <fills count="5">
    <fill>
      <patternFill patternType="none"/>
    </fill>
    <fill>
      <patternFill patternType="gray125"/>
    </fill>
    <fill>
      <patternFill patternType="solid">
        <fgColor rgb="FFFFFFFF"/>
        <bgColor rgb="FFFFFFCC"/>
      </patternFill>
    </fill>
    <fill>
      <patternFill patternType="solid">
        <fgColor rgb="FFFFFF00"/>
        <bgColor rgb="FFFFFF00"/>
      </patternFill>
    </fill>
    <fill>
      <patternFill patternType="solid">
        <fgColor rgb="FFD8D8D8"/>
        <bgColor rgb="FFC0C0C0"/>
      </patternFill>
    </fill>
  </fills>
  <borders count="19">
    <border diagonalUp="false" diagonalDown="false">
      <left/>
      <right/>
      <top/>
      <bottom/>
      <diagonal/>
    </border>
    <border diagonalUp="false" diagonalDown="false">
      <left style="thin"/>
      <right style="thin"/>
      <top style="thin"/>
      <bottom style="thin"/>
      <diagonal/>
    </border>
    <border diagonalUp="false" diagonalDown="false">
      <left style="medium"/>
      <right style="medium"/>
      <top style="medium"/>
      <bottom style="medium"/>
      <diagonal/>
    </border>
    <border diagonalUp="false" diagonalDown="false">
      <left style="medium"/>
      <right style="thin"/>
      <top style="medium"/>
      <bottom/>
      <diagonal/>
    </border>
    <border diagonalUp="false" diagonalDown="false">
      <left style="thin"/>
      <right style="thin"/>
      <top style="medium"/>
      <bottom/>
      <diagonal/>
    </border>
    <border diagonalUp="false" diagonalDown="false">
      <left style="thin"/>
      <right style="medium"/>
      <top style="medium"/>
      <bottom style="medium"/>
      <diagonal/>
    </border>
    <border diagonalUp="false" diagonalDown="false">
      <left style="medium"/>
      <right/>
      <top style="medium"/>
      <bottom style="medium"/>
      <diagonal/>
    </border>
    <border diagonalUp="false" diagonalDown="false">
      <left style="thin"/>
      <right style="thin"/>
      <top style="medium"/>
      <bottom style="medium"/>
      <diagonal/>
    </border>
    <border diagonalUp="false" diagonalDown="false">
      <left/>
      <right style="medium"/>
      <top/>
      <bottom style="medium"/>
      <diagonal/>
    </border>
    <border diagonalUp="false" diagonalDown="false">
      <left style="medium"/>
      <right style="thin"/>
      <top style="medium"/>
      <bottom style="medium"/>
      <diagonal/>
    </border>
    <border diagonalUp="false" diagonalDown="false">
      <left style="medium"/>
      <right/>
      <top style="medium"/>
      <bottom/>
      <diagonal/>
    </border>
    <border diagonalUp="false" diagonalDown="false">
      <left/>
      <right/>
      <top style="medium"/>
      <bottom/>
      <diagonal/>
    </border>
    <border diagonalUp="false" diagonalDown="false">
      <left style="medium"/>
      <right/>
      <top/>
      <bottom style="medium"/>
      <diagonal/>
    </border>
    <border diagonalUp="false" diagonalDown="false">
      <left/>
      <right/>
      <top/>
      <bottom style="medium"/>
      <diagonal/>
    </border>
    <border diagonalUp="false" diagonalDown="false">
      <left style="thin"/>
      <right style="thin"/>
      <top/>
      <bottom style="thin"/>
      <diagonal/>
    </border>
    <border diagonalUp="false" diagonalDown="false">
      <left style="thin"/>
      <right style="thin"/>
      <top style="thin"/>
      <bottom/>
      <diagonal/>
    </border>
    <border diagonalUp="false" diagonalDown="false">
      <left/>
      <right style="medium"/>
      <top style="medium"/>
      <bottom/>
      <diagonal/>
    </border>
    <border diagonalUp="false" diagonalDown="false">
      <left/>
      <right style="medium"/>
      <top style="medium"/>
      <bottom style="medium"/>
      <diagonal/>
    </border>
    <border diagonalUp="false" diagonalDown="false">
      <left/>
      <right style="thin"/>
      <top style="medium"/>
      <bottom style="mediu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61">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4" fillId="0" borderId="1" xfId="0" applyFont="true" applyBorder="true" applyAlignment="true" applyProtection="false">
      <alignment horizontal="center" vertical="center" textRotation="0" wrapText="true" indent="0" shrinkToFit="false"/>
      <protection locked="true" hidden="false"/>
    </xf>
    <xf numFmtId="164" fontId="5" fillId="0" borderId="0" xfId="0" applyFont="true" applyBorder="false" applyAlignment="true" applyProtection="false">
      <alignment horizontal="general" vertical="center" textRotation="0" wrapText="false" indent="0" shrinkToFit="false"/>
      <protection locked="true" hidden="false"/>
    </xf>
    <xf numFmtId="165" fontId="6" fillId="0" borderId="1" xfId="0" applyFont="true" applyBorder="true" applyAlignment="true" applyProtection="false">
      <alignment horizontal="general" vertical="bottom" textRotation="0" wrapText="false" indent="0" shrinkToFit="false"/>
      <protection locked="true" hidden="false"/>
    </xf>
    <xf numFmtId="164" fontId="6" fillId="0" borderId="1" xfId="0" applyFont="true" applyBorder="true" applyAlignment="tru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4" fontId="5" fillId="0" borderId="1" xfId="0" applyFont="true" applyBorder="true" applyAlignment="true" applyProtection="false">
      <alignment horizontal="center" vertical="center" textRotation="0" wrapText="false" indent="0" shrinkToFit="false"/>
      <protection locked="true" hidden="false"/>
    </xf>
    <xf numFmtId="164" fontId="7" fillId="0" borderId="1" xfId="0" applyFont="true" applyBorder="true" applyAlignment="true" applyProtection="false">
      <alignment horizontal="center" vertical="bottom" textRotation="0" wrapText="false" indent="0" shrinkToFit="false"/>
      <protection locked="true" hidden="false"/>
    </xf>
    <xf numFmtId="164" fontId="8" fillId="0" borderId="1" xfId="0" applyFont="true" applyBorder="true" applyAlignment="tru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8" fillId="0" borderId="1" xfId="0" applyFont="true" applyBorder="true" applyAlignment="false" applyProtection="false">
      <alignment horizontal="general" vertical="bottom" textRotation="0" wrapText="false" indent="0" shrinkToFit="false"/>
      <protection locked="true" hidden="false"/>
    </xf>
    <xf numFmtId="164" fontId="0" fillId="2" borderId="0" xfId="0" applyFont="true" applyBorder="false" applyAlignment="fals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left" vertical="bottom" textRotation="0" wrapText="false" indent="0" shrinkToFit="false"/>
      <protection locked="true" hidden="false"/>
    </xf>
    <xf numFmtId="164" fontId="0" fillId="0" borderId="1" xfId="0" applyFont="true" applyBorder="true" applyAlignment="true" applyProtection="false">
      <alignment horizontal="general" vertical="bottom" textRotation="0" wrapText="false" indent="0" shrinkToFit="false"/>
      <protection locked="true" hidden="false"/>
    </xf>
    <xf numFmtId="165" fontId="0" fillId="0" borderId="1" xfId="0" applyFont="true" applyBorder="true" applyAlignment="true" applyProtection="false">
      <alignment horizontal="right" vertical="bottom" textRotation="0" wrapText="false" indent="0" shrinkToFit="false"/>
      <protection locked="true" hidden="false"/>
    </xf>
    <xf numFmtId="164" fontId="0" fillId="0" borderId="1" xfId="0" applyFont="true" applyBorder="true" applyAlignment="true" applyProtection="false">
      <alignment horizontal="center" vertical="bottom" textRotation="0" wrapText="false" indent="0" shrinkToFit="false"/>
      <protection locked="true" hidden="false"/>
    </xf>
    <xf numFmtId="165" fontId="0" fillId="0" borderId="1" xfId="0" applyFont="true" applyBorder="true" applyAlignment="true" applyProtection="false">
      <alignment horizontal="center" vertical="bottom" textRotation="0" wrapText="false" indent="0" shrinkToFit="false"/>
      <protection locked="true" hidden="false"/>
    </xf>
    <xf numFmtId="164" fontId="9" fillId="0" borderId="2" xfId="0" applyFont="true" applyBorder="true" applyAlignment="true" applyProtection="false">
      <alignment horizontal="center" vertical="bottom" textRotation="0" wrapText="false" indent="0" shrinkToFit="false"/>
      <protection locked="true" hidden="false"/>
    </xf>
    <xf numFmtId="164" fontId="0" fillId="0" borderId="2" xfId="0" applyFont="true" applyBorder="true" applyAlignment="true" applyProtection="false">
      <alignment horizontal="center" vertical="bottom" textRotation="0" wrapText="false" indent="0" shrinkToFit="false"/>
      <protection locked="true" hidden="false"/>
    </xf>
    <xf numFmtId="164" fontId="10" fillId="0" borderId="3" xfId="0" applyFont="true" applyBorder="true" applyAlignment="true" applyProtection="false">
      <alignment horizontal="center" vertical="bottom" textRotation="0" wrapText="false" indent="0" shrinkToFit="false"/>
      <protection locked="true" hidden="false"/>
    </xf>
    <xf numFmtId="164" fontId="10" fillId="0" borderId="4" xfId="0" applyFont="true" applyBorder="true" applyAlignment="true" applyProtection="false">
      <alignment horizontal="center" vertical="bottom" textRotation="0" wrapText="false" indent="0" shrinkToFit="false"/>
      <protection locked="true" hidden="false"/>
    </xf>
    <xf numFmtId="164" fontId="10" fillId="0" borderId="5" xfId="0" applyFont="true" applyBorder="true" applyAlignment="true" applyProtection="false">
      <alignment horizontal="center" vertical="bottom" textRotation="0" wrapText="false" indent="0" shrinkToFit="false"/>
      <protection locked="true" hidden="false"/>
    </xf>
    <xf numFmtId="164" fontId="11" fillId="0" borderId="6" xfId="0" applyFont="true" applyBorder="true" applyAlignment="true" applyProtection="false">
      <alignment horizontal="left" vertical="bottom" textRotation="0" wrapText="false" indent="0" shrinkToFit="false"/>
      <protection locked="true" hidden="false"/>
    </xf>
    <xf numFmtId="165" fontId="4" fillId="0" borderId="7" xfId="0" applyFont="true" applyBorder="true" applyAlignment="true" applyProtection="false">
      <alignment horizontal="center" vertical="bottom" textRotation="0" wrapText="false" indent="0" shrinkToFit="false"/>
      <protection locked="true" hidden="false"/>
    </xf>
    <xf numFmtId="165" fontId="4" fillId="0" borderId="5" xfId="0" applyFont="true" applyBorder="true" applyAlignment="true" applyProtection="false">
      <alignment horizontal="center" vertical="bottom" textRotation="0" wrapText="false" indent="0" shrinkToFit="false"/>
      <protection locked="true" hidden="false"/>
    </xf>
    <xf numFmtId="165" fontId="4" fillId="0" borderId="8" xfId="0" applyFont="true" applyBorder="true" applyAlignment="true" applyProtection="false">
      <alignment horizontal="center"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5" fontId="4" fillId="0" borderId="0" xfId="0" applyFont="true" applyBorder="false" applyAlignment="true" applyProtection="false">
      <alignment horizontal="general" vertical="bottom" textRotation="0" wrapText="false" indent="0" shrinkToFit="false"/>
      <protection locked="true" hidden="false"/>
    </xf>
    <xf numFmtId="165" fontId="4" fillId="0" borderId="0" xfId="0" applyFont="true" applyBorder="false" applyAlignment="true" applyProtection="false">
      <alignment horizontal="center" vertical="bottom" textRotation="0" wrapText="false" indent="0" shrinkToFit="false"/>
      <protection locked="true" hidden="false"/>
    </xf>
    <xf numFmtId="164" fontId="11" fillId="0" borderId="2" xfId="0" applyFont="true" applyBorder="true" applyAlignment="true" applyProtection="false">
      <alignment horizontal="general" vertical="bottom" textRotation="0" wrapText="false" indent="0" shrinkToFit="false"/>
      <protection locked="true" hidden="false"/>
    </xf>
    <xf numFmtId="164" fontId="11" fillId="3" borderId="9" xfId="0" applyFont="true" applyBorder="true" applyAlignment="true" applyProtection="false">
      <alignment horizontal="general" vertical="bottom" textRotation="0" wrapText="false" indent="0" shrinkToFit="false"/>
      <protection locked="true" hidden="false"/>
    </xf>
    <xf numFmtId="165" fontId="11" fillId="3" borderId="7" xfId="0" applyFont="true" applyBorder="true" applyAlignment="true" applyProtection="false">
      <alignment horizontal="center" vertical="bottom" textRotation="0" wrapText="false" indent="0" shrinkToFit="false"/>
      <protection locked="true" hidden="false"/>
    </xf>
    <xf numFmtId="165" fontId="11" fillId="3" borderId="5" xfId="0" applyFont="true" applyBorder="true" applyAlignment="true" applyProtection="false">
      <alignment horizontal="center" vertical="bottom" textRotation="0" wrapText="false" indent="0" shrinkToFit="false"/>
      <protection locked="true" hidden="false"/>
    </xf>
    <xf numFmtId="165" fontId="0" fillId="0" borderId="0" xfId="0" applyFont="true" applyBorder="false" applyAlignment="true" applyProtection="false">
      <alignment horizontal="general" vertical="bottom" textRotation="0" wrapText="false" indent="0" shrinkToFit="false"/>
      <protection locked="true" hidden="false"/>
    </xf>
    <xf numFmtId="164" fontId="0" fillId="0" borderId="10" xfId="0" applyFont="true" applyBorder="true" applyAlignment="true" applyProtection="false">
      <alignment horizontal="general" vertical="bottom" textRotation="0" wrapText="false" indent="0" shrinkToFit="false"/>
      <protection locked="true" hidden="false"/>
    </xf>
    <xf numFmtId="164" fontId="0" fillId="0" borderId="11" xfId="0" applyFont="true" applyBorder="true" applyAlignment="true" applyProtection="false">
      <alignment horizontal="general" vertical="bottom" textRotation="0" wrapText="false" indent="0" shrinkToFit="false"/>
      <protection locked="true" hidden="false"/>
    </xf>
    <xf numFmtId="165" fontId="0" fillId="4" borderId="6" xfId="0" applyFont="true" applyBorder="true" applyAlignment="true" applyProtection="false">
      <alignment horizontal="general" vertical="bottom" textRotation="0" wrapText="false" indent="0" shrinkToFit="false"/>
      <protection locked="true" hidden="false"/>
    </xf>
    <xf numFmtId="164" fontId="0" fillId="0" borderId="12" xfId="0" applyFont="true" applyBorder="true" applyAlignment="true" applyProtection="false">
      <alignment horizontal="general" vertical="bottom" textRotation="0" wrapText="false" indent="0" shrinkToFit="false"/>
      <protection locked="true" hidden="false"/>
    </xf>
    <xf numFmtId="164" fontId="0" fillId="0" borderId="13" xfId="0" applyFont="true" applyBorder="true" applyAlignment="true" applyProtection="false">
      <alignment horizontal="general" vertical="bottom" textRotation="0" wrapText="false" indent="0" shrinkToFit="false"/>
      <protection locked="true" hidden="false"/>
    </xf>
    <xf numFmtId="164" fontId="10" fillId="0" borderId="1" xfId="0" applyFont="true" applyBorder="true" applyAlignment="true" applyProtection="false">
      <alignment horizontal="general" vertical="bottom" textRotation="0" wrapText="false" indent="0" shrinkToFit="false"/>
      <protection locked="true" hidden="false"/>
    </xf>
    <xf numFmtId="165" fontId="10" fillId="0" borderId="1" xfId="0" applyFont="true" applyBorder="true" applyAlignment="true" applyProtection="false">
      <alignment horizontal="general" vertical="bottom" textRotation="0" wrapText="false" indent="0" shrinkToFit="false"/>
      <protection locked="true" hidden="false"/>
    </xf>
    <xf numFmtId="164" fontId="10" fillId="0" borderId="6" xfId="0" applyFont="true" applyBorder="true" applyAlignment="true" applyProtection="false">
      <alignment horizontal="center" vertical="bottom" textRotation="0" wrapText="false" indent="0" shrinkToFit="false"/>
      <protection locked="true" hidden="false"/>
    </xf>
    <xf numFmtId="164" fontId="0" fillId="0" borderId="14" xfId="0" applyFont="true" applyBorder="true" applyAlignment="true" applyProtection="false">
      <alignment horizontal="general" vertical="bottom" textRotation="0" wrapText="false" indent="0" shrinkToFit="false"/>
      <protection locked="true" hidden="false"/>
    </xf>
    <xf numFmtId="165" fontId="0" fillId="0" borderId="14" xfId="0" applyFont="true" applyBorder="true" applyAlignment="true" applyProtection="false">
      <alignment horizontal="general" vertical="bottom" textRotation="0" wrapText="false" indent="0" shrinkToFit="false"/>
      <protection locked="true" hidden="false"/>
    </xf>
    <xf numFmtId="166" fontId="0" fillId="0" borderId="1" xfId="0" applyFont="true" applyBorder="true" applyAlignment="true" applyProtection="false">
      <alignment horizontal="general" vertical="bottom" textRotation="0" wrapText="false" indent="0" shrinkToFit="false"/>
      <protection locked="true" hidden="false"/>
    </xf>
    <xf numFmtId="164" fontId="0" fillId="0" borderId="15" xfId="0" applyFont="true" applyBorder="true" applyAlignment="true" applyProtection="false">
      <alignment horizontal="general" vertical="bottom" textRotation="0" wrapText="false" indent="0" shrinkToFit="false"/>
      <protection locked="true" hidden="false"/>
    </xf>
    <xf numFmtId="164" fontId="0" fillId="0" borderId="15" xfId="0" applyFont="true" applyBorder="true" applyAlignment="true" applyProtection="false">
      <alignment horizontal="left" vertical="bottom" textRotation="0" wrapText="false" indent="0" shrinkToFit="false"/>
      <protection locked="true" hidden="false"/>
    </xf>
    <xf numFmtId="166" fontId="0" fillId="0" borderId="15" xfId="0" applyFont="true" applyBorder="true" applyAlignment="true" applyProtection="false">
      <alignment horizontal="general" vertical="bottom" textRotation="0" wrapText="false" indent="0" shrinkToFit="false"/>
      <protection locked="true" hidden="false"/>
    </xf>
    <xf numFmtId="164" fontId="0" fillId="0" borderId="16" xfId="0" applyFont="true" applyBorder="true" applyAlignment="true" applyProtection="false">
      <alignment horizontal="general" vertical="bottom" textRotation="0" wrapText="false" indent="0" shrinkToFit="false"/>
      <protection locked="true" hidden="false"/>
    </xf>
    <xf numFmtId="164" fontId="10" fillId="0" borderId="6" xfId="0" applyFont="true" applyBorder="true" applyAlignment="true" applyProtection="false">
      <alignment horizontal="general" vertical="bottom" textRotation="0" wrapText="false" indent="0" shrinkToFit="false"/>
      <protection locked="true" hidden="false"/>
    </xf>
    <xf numFmtId="164" fontId="0" fillId="0" borderId="17" xfId="0" applyFont="true" applyBorder="true" applyAlignment="true" applyProtection="false">
      <alignment horizontal="left" vertical="bottom" textRotation="0" wrapText="false" indent="0" shrinkToFit="false"/>
      <protection locked="true" hidden="false"/>
    </xf>
    <xf numFmtId="164" fontId="10" fillId="4" borderId="2" xfId="0" applyFont="true" applyBorder="true" applyAlignment="true" applyProtection="false">
      <alignment horizontal="general" vertical="bottom" textRotation="0" wrapText="false" indent="0" shrinkToFit="false"/>
      <protection locked="true" hidden="false"/>
    </xf>
    <xf numFmtId="164" fontId="10" fillId="0" borderId="2" xfId="0" applyFont="true" applyBorder="true" applyAlignment="true" applyProtection="false">
      <alignment horizontal="center" vertical="bottom" textRotation="0" wrapText="false" indent="0" shrinkToFit="false"/>
      <protection locked="true" hidden="false"/>
    </xf>
    <xf numFmtId="164" fontId="11" fillId="0" borderId="6" xfId="0" applyFont="true" applyBorder="true" applyAlignment="true" applyProtection="false">
      <alignment horizontal="general" vertical="bottom" textRotation="0" wrapText="false" indent="0" shrinkToFit="false"/>
      <protection locked="true" hidden="false"/>
    </xf>
    <xf numFmtId="165" fontId="4" fillId="0" borderId="18" xfId="0" applyFont="true" applyBorder="true" applyAlignment="true" applyProtection="false">
      <alignment horizontal="center" vertical="bottom" textRotation="0" wrapText="false" indent="0" shrinkToFit="false"/>
      <protection locked="true" hidden="false"/>
    </xf>
    <xf numFmtId="164" fontId="11" fillId="3" borderId="8" xfId="0" applyFont="true" applyBorder="true" applyAlignment="true" applyProtection="false">
      <alignment horizontal="center" vertical="bottom" textRotation="0" wrapText="false" indent="0" shrinkToFit="false"/>
      <protection locked="true" hidden="false"/>
    </xf>
    <xf numFmtId="164" fontId="0" fillId="0" borderId="11" xfId="0" applyFont="true" applyBorder="true" applyAlignment="true" applyProtection="false">
      <alignment horizontal="center" vertical="bottom" textRotation="0" wrapText="false" indent="0" shrinkToFit="false"/>
      <protection locked="true" hidden="false"/>
    </xf>
    <xf numFmtId="164" fontId="0" fillId="0" borderId="8" xfId="0" applyFont="true" applyBorder="true" applyAlignment="tru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D8D8D8"/>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7</xdr:col>
      <xdr:colOff>733320</xdr:colOff>
      <xdr:row>9</xdr:row>
      <xdr:rowOff>57240</xdr:rowOff>
    </xdr:from>
    <xdr:to>
      <xdr:col>10</xdr:col>
      <xdr:colOff>580320</xdr:colOff>
      <xdr:row>12</xdr:row>
      <xdr:rowOff>113760</xdr:rowOff>
    </xdr:to>
    <xdr:sp>
      <xdr:nvSpPr>
        <xdr:cNvPr id="0" name="CustomShape 1"/>
        <xdr:cNvSpPr/>
      </xdr:nvSpPr>
      <xdr:spPr>
        <a:xfrm>
          <a:off x="6014520" y="2000160"/>
          <a:ext cx="2841120" cy="732960"/>
        </a:xfrm>
        <a:prstGeom prst="wedgeRoundRectCallout">
          <a:avLst>
            <a:gd name="adj1" fmla="val -94254"/>
            <a:gd name="adj2" fmla="val -99778"/>
            <a:gd name="adj3" fmla="val 16667"/>
          </a:avLst>
        </a:prstGeom>
        <a:solidFill>
          <a:srgbClr val="ffffff"/>
        </a:solidFill>
        <a:ln w="25560">
          <a:solidFill>
            <a:srgbClr val="395e89"/>
          </a:solidFill>
          <a:round/>
        </a:ln>
      </xdr:spPr>
      <xdr:style>
        <a:lnRef idx="0"/>
        <a:fillRef idx="0"/>
        <a:effectRef idx="0"/>
        <a:fontRef idx="minor"/>
      </xdr:style>
      <xdr:txBody>
        <a:bodyPr lIns="90000" rIns="90000" tIns="45000" bIns="45000" anchor="ctr"/>
        <a:p>
          <a:pPr algn="ctr">
            <a:lnSpc>
              <a:spcPct val="100000"/>
            </a:lnSpc>
          </a:pPr>
          <a:r>
            <a:rPr b="0" lang="es-ES" sz="1100" spc="-1" strike="noStrike">
              <a:latin typeface="Calibri"/>
              <a:ea typeface="Calibri"/>
            </a:rPr>
            <a:t>1º ) Introducir los números de la cuenta bancaria como si fueran texto. Fomato texto en las celdas.</a:t>
          </a:r>
          <a:endParaRPr b="0" lang="es-ES" sz="1100" spc="-1" strike="noStrike">
            <a:latin typeface="Times New Roman"/>
          </a:endParaRPr>
        </a:p>
      </xdr:txBody>
    </xdr:sp>
    <xdr:clientData/>
  </xdr:twoCellAnchor>
  <xdr:twoCellAnchor editAs="oneCell">
    <xdr:from>
      <xdr:col>1</xdr:col>
      <xdr:colOff>38160</xdr:colOff>
      <xdr:row>17</xdr:row>
      <xdr:rowOff>0</xdr:rowOff>
    </xdr:from>
    <xdr:to>
      <xdr:col>4</xdr:col>
      <xdr:colOff>28080</xdr:colOff>
      <xdr:row>25</xdr:row>
      <xdr:rowOff>123120</xdr:rowOff>
    </xdr:to>
    <xdr:sp>
      <xdr:nvSpPr>
        <xdr:cNvPr id="1" name="CustomShape 1"/>
        <xdr:cNvSpPr/>
      </xdr:nvSpPr>
      <xdr:spPr>
        <a:xfrm>
          <a:off x="259560" y="3571560"/>
          <a:ext cx="2831040" cy="1647360"/>
        </a:xfrm>
        <a:prstGeom prst="wedgeRoundRectCallout">
          <a:avLst>
            <a:gd name="adj1" fmla="val -25190"/>
            <a:gd name="adj2" fmla="val 108620"/>
            <a:gd name="adj3" fmla="val 16667"/>
          </a:avLst>
        </a:prstGeom>
        <a:solidFill>
          <a:srgbClr val="ffffff"/>
        </a:solidFill>
        <a:ln w="25560">
          <a:solidFill>
            <a:srgbClr val="395e89"/>
          </a:solidFill>
          <a:round/>
        </a:ln>
      </xdr:spPr>
      <xdr:style>
        <a:lnRef idx="0"/>
        <a:fillRef idx="0"/>
        <a:effectRef idx="0"/>
        <a:fontRef idx="minor"/>
      </xdr:style>
      <xdr:txBody>
        <a:bodyPr lIns="90000" rIns="90000" tIns="45000" bIns="45000" anchor="ctr"/>
        <a:p>
          <a:pPr>
            <a:lnSpc>
              <a:spcPct val="100000"/>
            </a:lnSpc>
          </a:pPr>
          <a:r>
            <a:rPr b="0" lang="es-ES" sz="1100" spc="-1" strike="noStrike">
              <a:latin typeface="Calibri"/>
              <a:ea typeface="Calibri"/>
            </a:rPr>
            <a:t>2º) Convierte letras en números. Extrae las letras del código y BUSCA su equivalente numérico en la tabla de le hoja Tablas. </a:t>
          </a:r>
          <a:endParaRPr b="0" lang="es-ES" sz="1100" spc="-1" strike="noStrike">
            <a:latin typeface="Times New Roman"/>
          </a:endParaRPr>
        </a:p>
        <a:p>
          <a:pPr>
            <a:lnSpc>
              <a:spcPct val="100000"/>
            </a:lnSpc>
          </a:pPr>
          <a:r>
            <a:rPr b="0" lang="es-ES" sz="1100" spc="-1" strike="noStrike">
              <a:latin typeface="Calibri"/>
              <a:ea typeface="Calibri"/>
            </a:rPr>
            <a:t>Nos podemos ahorrar este paso poniendo directamente 1428 que es el equivalente a  ES</a:t>
          </a:r>
          <a:endParaRPr b="0" lang="es-ES" sz="1100" spc="-1" strike="noStrike">
            <a:latin typeface="Times New Roman"/>
          </a:endParaRPr>
        </a:p>
        <a:p>
          <a:pPr>
            <a:lnSpc>
              <a:spcPct val="100000"/>
            </a:lnSpc>
          </a:pPr>
          <a:endParaRPr b="0" lang="es-ES" sz="1100" spc="-1" strike="noStrike">
            <a:latin typeface="Times New Roman"/>
          </a:endParaRPr>
        </a:p>
      </xdr:txBody>
    </xdr:sp>
    <xdr:clientData/>
  </xdr:twoCellAnchor>
  <xdr:twoCellAnchor editAs="oneCell">
    <xdr:from>
      <xdr:col>7</xdr:col>
      <xdr:colOff>1657440</xdr:colOff>
      <xdr:row>15</xdr:row>
      <xdr:rowOff>133200</xdr:rowOff>
    </xdr:from>
    <xdr:to>
      <xdr:col>11</xdr:col>
      <xdr:colOff>742320</xdr:colOff>
      <xdr:row>24</xdr:row>
      <xdr:rowOff>84960</xdr:rowOff>
    </xdr:to>
    <xdr:sp>
      <xdr:nvSpPr>
        <xdr:cNvPr id="2" name="CustomShape 1"/>
        <xdr:cNvSpPr/>
      </xdr:nvSpPr>
      <xdr:spPr>
        <a:xfrm>
          <a:off x="6938640" y="3323880"/>
          <a:ext cx="2885400" cy="1666440"/>
        </a:xfrm>
        <a:prstGeom prst="wedgeRoundRectCallout">
          <a:avLst>
            <a:gd name="adj1" fmla="val -60442"/>
            <a:gd name="adj2" fmla="val 163591"/>
            <a:gd name="adj3" fmla="val 16667"/>
          </a:avLst>
        </a:prstGeom>
        <a:solidFill>
          <a:srgbClr val="ffffff"/>
        </a:solidFill>
        <a:ln w="25560">
          <a:solidFill>
            <a:srgbClr val="395e89"/>
          </a:solidFill>
          <a:round/>
        </a:ln>
      </xdr:spPr>
      <xdr:style>
        <a:lnRef idx="0"/>
        <a:fillRef idx="0"/>
        <a:effectRef idx="0"/>
        <a:fontRef idx="minor"/>
      </xdr:style>
      <xdr:txBody>
        <a:bodyPr lIns="90000" rIns="90000" tIns="45000" bIns="45000" anchor="ctr"/>
        <a:p>
          <a:pPr>
            <a:lnSpc>
              <a:spcPct val="100000"/>
            </a:lnSpc>
          </a:pPr>
          <a:r>
            <a:rPr b="0" lang="es-ES" sz="1100" spc="-1" strike="noStrike">
              <a:latin typeface="Calibri"/>
              <a:ea typeface="Calibri"/>
            </a:rPr>
            <a:t>3º) En esta zona se saca el   módulo de la división del codigo de 26 digitos por 97. Como con la función RESIDUO no podemos operar con un número tan largo lo hacemos en  partes</a:t>
          </a:r>
          <a:endParaRPr b="0" lang="es-ES" sz="1100" spc="-1" strike="noStrike">
            <a:latin typeface="Times New Roman"/>
          </a:endParaRPr>
        </a:p>
      </xdr:txBody>
    </xdr:sp>
    <xdr:clientData/>
  </xdr:twoCellAnchor>
  <xdr:twoCellAnchor editAs="oneCell">
    <xdr:from>
      <xdr:col>3</xdr:col>
      <xdr:colOff>266760</xdr:colOff>
      <xdr:row>12</xdr:row>
      <xdr:rowOff>9360</xdr:rowOff>
    </xdr:from>
    <xdr:to>
      <xdr:col>6</xdr:col>
      <xdr:colOff>275400</xdr:colOff>
      <xdr:row>15</xdr:row>
      <xdr:rowOff>170640</xdr:rowOff>
    </xdr:to>
    <xdr:sp>
      <xdr:nvSpPr>
        <xdr:cNvPr id="3" name="CustomShape 1"/>
        <xdr:cNvSpPr/>
      </xdr:nvSpPr>
      <xdr:spPr>
        <a:xfrm>
          <a:off x="2805840" y="2628720"/>
          <a:ext cx="1388520" cy="732600"/>
        </a:xfrm>
        <a:prstGeom prst="wedgeRoundRectCallout">
          <a:avLst>
            <a:gd name="adj1" fmla="val -94974"/>
            <a:gd name="adj2" fmla="val -109112"/>
            <a:gd name="adj3" fmla="val 16667"/>
          </a:avLst>
        </a:prstGeom>
        <a:solidFill>
          <a:srgbClr val="ffffff"/>
        </a:solidFill>
        <a:ln w="25560">
          <a:solidFill>
            <a:srgbClr val="395e89"/>
          </a:solidFill>
          <a:round/>
        </a:ln>
      </xdr:spPr>
      <xdr:style>
        <a:lnRef idx="0"/>
        <a:fillRef idx="0"/>
        <a:effectRef idx="0"/>
        <a:fontRef idx="minor"/>
      </xdr:style>
      <xdr:txBody>
        <a:bodyPr lIns="90000" rIns="90000" tIns="45000" bIns="45000" anchor="ctr"/>
        <a:p>
          <a:pPr algn="ctr">
            <a:lnSpc>
              <a:spcPct val="100000"/>
            </a:lnSpc>
          </a:pPr>
          <a:r>
            <a:rPr b="0" lang="es-ES" sz="1100" spc="-1" strike="noStrike">
              <a:latin typeface="Calibri"/>
              <a:ea typeface="Calibri"/>
            </a:rPr>
            <a:t>4º) El resultado final se pone delante del CCC </a:t>
          </a:r>
          <a:endParaRPr b="0" lang="es-ES" sz="1100" spc="-1" strike="noStrike">
            <a:latin typeface="Times New Roman"/>
          </a:endParaRPr>
        </a:p>
      </xdr:txBody>
    </xdr:sp>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5</xdr:col>
      <xdr:colOff>247680</xdr:colOff>
      <xdr:row>9</xdr:row>
      <xdr:rowOff>57240</xdr:rowOff>
    </xdr:from>
    <xdr:to>
      <xdr:col>7</xdr:col>
      <xdr:colOff>1256760</xdr:colOff>
      <xdr:row>12</xdr:row>
      <xdr:rowOff>151920</xdr:rowOff>
    </xdr:to>
    <xdr:sp>
      <xdr:nvSpPr>
        <xdr:cNvPr id="4" name="CustomShape 1"/>
        <xdr:cNvSpPr/>
      </xdr:nvSpPr>
      <xdr:spPr>
        <a:xfrm>
          <a:off x="3783960" y="1990800"/>
          <a:ext cx="2754000" cy="713520"/>
        </a:xfrm>
        <a:prstGeom prst="wedgeRoundRectCallout">
          <a:avLst>
            <a:gd name="adj1" fmla="val -94254"/>
            <a:gd name="adj2" fmla="val -99778"/>
            <a:gd name="adj3" fmla="val 16667"/>
          </a:avLst>
        </a:prstGeom>
        <a:solidFill>
          <a:srgbClr val="ffffff"/>
        </a:solidFill>
        <a:ln w="25560">
          <a:solidFill>
            <a:srgbClr val="395e89"/>
          </a:solidFill>
          <a:round/>
        </a:ln>
      </xdr:spPr>
      <xdr:style>
        <a:lnRef idx="0"/>
        <a:fillRef idx="0"/>
        <a:effectRef idx="0"/>
        <a:fontRef idx="minor"/>
      </xdr:style>
      <xdr:txBody>
        <a:bodyPr lIns="90000" rIns="90000" tIns="45000" bIns="45000" anchor="ctr"/>
        <a:p>
          <a:pPr algn="ctr">
            <a:lnSpc>
              <a:spcPct val="100000"/>
            </a:lnSpc>
          </a:pPr>
          <a:r>
            <a:rPr b="0" lang="es-ES" sz="1100" spc="-1" strike="noStrike">
              <a:latin typeface="Calibri"/>
              <a:ea typeface="Calibri"/>
            </a:rPr>
            <a:t>1º ) Introducir los números de la cuenta bancaria como si fueran texto. Fomato texto en las celdas con el IBAN delante  </a:t>
          </a:r>
          <a:endParaRPr b="0" lang="es-ES" sz="1100" spc="-1" strike="noStrike">
            <a:latin typeface="Times New Roman"/>
          </a:endParaRPr>
        </a:p>
      </xdr:txBody>
    </xdr:sp>
    <xdr:clientData/>
  </xdr:twoCellAnchor>
  <xdr:twoCellAnchor editAs="oneCell">
    <xdr:from>
      <xdr:col>1</xdr:col>
      <xdr:colOff>38160</xdr:colOff>
      <xdr:row>16</xdr:row>
      <xdr:rowOff>0</xdr:rowOff>
    </xdr:from>
    <xdr:to>
      <xdr:col>4</xdr:col>
      <xdr:colOff>28080</xdr:colOff>
      <xdr:row>24</xdr:row>
      <xdr:rowOff>123120</xdr:rowOff>
    </xdr:to>
    <xdr:sp>
      <xdr:nvSpPr>
        <xdr:cNvPr id="5" name="CustomShape 1"/>
        <xdr:cNvSpPr/>
      </xdr:nvSpPr>
      <xdr:spPr>
        <a:xfrm>
          <a:off x="259560" y="3314520"/>
          <a:ext cx="2831040" cy="1647000"/>
        </a:xfrm>
        <a:prstGeom prst="wedgeRoundRectCallout">
          <a:avLst>
            <a:gd name="adj1" fmla="val -25190"/>
            <a:gd name="adj2" fmla="val 108620"/>
            <a:gd name="adj3" fmla="val 16667"/>
          </a:avLst>
        </a:prstGeom>
        <a:solidFill>
          <a:srgbClr val="ffffff"/>
        </a:solidFill>
        <a:ln w="25560">
          <a:solidFill>
            <a:srgbClr val="395e89"/>
          </a:solidFill>
          <a:round/>
        </a:ln>
      </xdr:spPr>
      <xdr:style>
        <a:lnRef idx="0"/>
        <a:fillRef idx="0"/>
        <a:effectRef idx="0"/>
        <a:fontRef idx="minor"/>
      </xdr:style>
      <xdr:txBody>
        <a:bodyPr lIns="90000" rIns="90000" tIns="45000" bIns="45000" anchor="ctr"/>
        <a:p>
          <a:pPr>
            <a:lnSpc>
              <a:spcPct val="100000"/>
            </a:lnSpc>
          </a:pPr>
          <a:r>
            <a:rPr b="0" lang="es-ES" sz="1100" spc="-1" strike="noStrike">
              <a:latin typeface="Calibri"/>
              <a:ea typeface="Calibri"/>
            </a:rPr>
            <a:t>2º) Convierte letras en números. Extrae las letras del código y BUSCA su equivalente numérico en la tabla de le hoja "Tablas" </a:t>
          </a:r>
          <a:endParaRPr b="0" lang="es-ES" sz="1100" spc="-1" strike="noStrike">
            <a:latin typeface="Times New Roman"/>
          </a:endParaRPr>
        </a:p>
        <a:p>
          <a:pPr>
            <a:lnSpc>
              <a:spcPct val="100000"/>
            </a:lnSpc>
          </a:pPr>
          <a:r>
            <a:rPr b="0" lang="es-ES" sz="1100" spc="-1" strike="noStrike">
              <a:latin typeface="Calibri"/>
              <a:ea typeface="Calibri"/>
            </a:rPr>
            <a:t>Nos podemos ahorrar este paso poniendo directamente 1428 que es el equivalente a  ES</a:t>
          </a:r>
          <a:endParaRPr b="0" lang="es-ES" sz="1100" spc="-1" strike="noStrike">
            <a:latin typeface="Times New Roman"/>
          </a:endParaRPr>
        </a:p>
        <a:p>
          <a:pPr>
            <a:lnSpc>
              <a:spcPct val="100000"/>
            </a:lnSpc>
          </a:pPr>
          <a:endParaRPr b="0" lang="es-ES" sz="1100" spc="-1" strike="noStrike">
            <a:latin typeface="Times New Roman"/>
          </a:endParaRPr>
        </a:p>
      </xdr:txBody>
    </xdr:sp>
    <xdr:clientData/>
  </xdr:twoCellAnchor>
  <xdr:twoCellAnchor editAs="oneCell">
    <xdr:from>
      <xdr:col>7</xdr:col>
      <xdr:colOff>1657440</xdr:colOff>
      <xdr:row>14</xdr:row>
      <xdr:rowOff>133200</xdr:rowOff>
    </xdr:from>
    <xdr:to>
      <xdr:col>11</xdr:col>
      <xdr:colOff>742320</xdr:colOff>
      <xdr:row>23</xdr:row>
      <xdr:rowOff>84960</xdr:rowOff>
    </xdr:to>
    <xdr:sp>
      <xdr:nvSpPr>
        <xdr:cNvPr id="6" name="CustomShape 1"/>
        <xdr:cNvSpPr/>
      </xdr:nvSpPr>
      <xdr:spPr>
        <a:xfrm>
          <a:off x="6938640" y="3066840"/>
          <a:ext cx="2885400" cy="1666080"/>
        </a:xfrm>
        <a:prstGeom prst="wedgeRoundRectCallout">
          <a:avLst>
            <a:gd name="adj1" fmla="val -60442"/>
            <a:gd name="adj2" fmla="val 163591"/>
            <a:gd name="adj3" fmla="val 16667"/>
          </a:avLst>
        </a:prstGeom>
        <a:solidFill>
          <a:srgbClr val="ffffff"/>
        </a:solidFill>
        <a:ln w="25560">
          <a:solidFill>
            <a:srgbClr val="395e89"/>
          </a:solidFill>
          <a:round/>
        </a:ln>
      </xdr:spPr>
      <xdr:style>
        <a:lnRef idx="0"/>
        <a:fillRef idx="0"/>
        <a:effectRef idx="0"/>
        <a:fontRef idx="minor"/>
      </xdr:style>
      <xdr:txBody>
        <a:bodyPr lIns="90000" rIns="90000" tIns="45000" bIns="45000" anchor="ctr"/>
        <a:p>
          <a:pPr>
            <a:lnSpc>
              <a:spcPct val="100000"/>
            </a:lnSpc>
          </a:pPr>
          <a:r>
            <a:rPr b="0" lang="es-ES" sz="1100" spc="-1" strike="noStrike">
              <a:latin typeface="Calibri"/>
              <a:ea typeface="Calibri"/>
            </a:rPr>
            <a:t>3º) En esta zona se saca el   módulo de la división del código de 26 digitos por 97. Como con la función RESIDUO no podemos operar con un número tan largo lo hacemos en  partes. Si el resultado da 1 el IBAN será bueno.</a:t>
          </a:r>
          <a:endParaRPr b="0" lang="es-ES" sz="1100" spc="-1" strike="noStrike">
            <a:latin typeface="Times New Roman"/>
          </a:endParaRPr>
        </a:p>
      </xdr:txBody>
    </xdr:sp>
    <xdr:clientData/>
  </xdr:twoCellAnchor>
  <xdr:twoCellAnchor editAs="oneCell">
    <xdr:from>
      <xdr:col>10</xdr:col>
      <xdr:colOff>19080</xdr:colOff>
      <xdr:row>3</xdr:row>
      <xdr:rowOff>47520</xdr:rowOff>
    </xdr:from>
    <xdr:to>
      <xdr:col>11</xdr:col>
      <xdr:colOff>570960</xdr:colOff>
      <xdr:row>8</xdr:row>
      <xdr:rowOff>27720</xdr:rowOff>
    </xdr:to>
    <xdr:sp>
      <xdr:nvSpPr>
        <xdr:cNvPr id="7" name="CustomShape 1"/>
        <xdr:cNvSpPr/>
      </xdr:nvSpPr>
      <xdr:spPr>
        <a:xfrm>
          <a:off x="8294400" y="695160"/>
          <a:ext cx="1358280" cy="1027800"/>
        </a:xfrm>
        <a:prstGeom prst="wedgeRoundRectCallout">
          <a:avLst>
            <a:gd name="adj1" fmla="val -128797"/>
            <a:gd name="adj2" fmla="val 33196"/>
            <a:gd name="adj3" fmla="val 16667"/>
          </a:avLst>
        </a:prstGeom>
        <a:solidFill>
          <a:srgbClr val="ffffff"/>
        </a:solidFill>
        <a:ln w="25560">
          <a:solidFill>
            <a:srgbClr val="395e89"/>
          </a:solidFill>
          <a:round/>
        </a:ln>
      </xdr:spPr>
      <xdr:style>
        <a:lnRef idx="0"/>
        <a:fillRef idx="0"/>
        <a:effectRef idx="0"/>
        <a:fontRef idx="minor"/>
      </xdr:style>
      <xdr:txBody>
        <a:bodyPr lIns="90000" rIns="90000" tIns="45000" bIns="45000" anchor="ctr"/>
        <a:p>
          <a:pPr>
            <a:lnSpc>
              <a:spcPct val="100000"/>
            </a:lnSpc>
          </a:pPr>
          <a:r>
            <a:rPr b="0" lang="es-ES" sz="1100" spc="-1" strike="noStrike">
              <a:latin typeface="Calibri"/>
              <a:ea typeface="Calibri"/>
            </a:rPr>
            <a:t>4º)  Muestra el resultado final  según el resultado del residuo</a:t>
          </a:r>
          <a:endParaRPr b="0" lang="es-ES" sz="1100" spc="-1" strike="noStrike">
            <a:latin typeface="Times New Roman"/>
          </a:endParaRPr>
        </a:p>
      </xdr:txBody>
    </xdr:sp>
    <xdr:clientData/>
  </xdr:twoCellAnchor>
</xdr:wsDr>
</file>

<file path=xl/worksheets/_rels/sheet4.xml.rels><?xml version="1.0" encoding="UTF-8"?>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1.xml"/><Relationship Id="rId3" Type="http://schemas.openxmlformats.org/officeDocument/2006/relationships/vmlDrawing" Target="../drawings/vmlDrawing1.vml"/>
</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drawing" Target="../drawings/drawing2.xml"/><Relationship Id="rId3" Type="http://schemas.openxmlformats.org/officeDocument/2006/relationships/vmlDrawing" Target="../drawings/vmlDrawing2.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B1:L1048576"/>
  <sheetViews>
    <sheetView showFormulas="false" showGridLines="false" showRowColHeaders="true" showZeros="true" rightToLeft="false" tabSelected="true" showOutlineSymbols="true" defaultGridColor="true" view="normal" topLeftCell="A2" colorId="64" zoomScale="100" zoomScaleNormal="100" zoomScalePageLayoutView="100" workbookViewId="0">
      <selection pane="topLeft" activeCell="B9" activeCellId="0" sqref="B9"/>
    </sheetView>
  </sheetViews>
  <sheetFormatPr defaultRowHeight="15" zeroHeight="false" outlineLevelRow="0" outlineLevelCol="0"/>
  <cols>
    <col collapsed="false" customWidth="false" hidden="false" outlineLevel="0" max="4" min="1" style="0" width="11.43"/>
    <col collapsed="false" customWidth="true" hidden="false" outlineLevel="0" max="5" min="5" style="0" width="18.29"/>
    <col collapsed="false" customWidth="false" hidden="false" outlineLevel="0" max="10" min="6" style="0" width="11.43"/>
    <col collapsed="false" customWidth="true" hidden="false" outlineLevel="0" max="11" min="11" style="0" width="12.86"/>
    <col collapsed="false" customWidth="false" hidden="false" outlineLevel="0" max="26" min="12" style="0" width="11.43"/>
    <col collapsed="false" customWidth="true" hidden="false" outlineLevel="0" max="1025" min="27" style="0" width="17.29"/>
  </cols>
  <sheetData>
    <row r="1" customFormat="false" ht="15" hidden="false" customHeight="false" outlineLevel="0" collapsed="false">
      <c r="D1" s="1"/>
      <c r="E1" s="1"/>
      <c r="K1" s="1"/>
    </row>
    <row r="2" customFormat="false" ht="15" hidden="false" customHeight="false" outlineLevel="0" collapsed="false">
      <c r="D2" s="1"/>
      <c r="E2" s="1"/>
      <c r="K2" s="1"/>
    </row>
    <row r="3" customFormat="false" ht="15" hidden="false" customHeight="true" outlineLevel="0" collapsed="false">
      <c r="B3" s="2"/>
      <c r="C3" s="3" t="s">
        <v>0</v>
      </c>
      <c r="D3" s="3"/>
      <c r="E3" s="3"/>
      <c r="F3" s="2"/>
      <c r="H3" s="1"/>
      <c r="I3" s="4"/>
      <c r="J3" s="4"/>
      <c r="K3" s="2"/>
    </row>
    <row r="4" customFormat="false" ht="15" hidden="false" customHeight="true" outlineLevel="0" collapsed="false">
      <c r="B4" s="2"/>
      <c r="C4" s="3"/>
      <c r="D4" s="3"/>
      <c r="E4" s="3"/>
      <c r="F4" s="2"/>
      <c r="H4" s="1"/>
      <c r="I4" s="4"/>
      <c r="J4" s="4"/>
      <c r="K4" s="2"/>
    </row>
    <row r="5" customFormat="false" ht="15" hidden="false" customHeight="false" outlineLevel="0" collapsed="false">
      <c r="D5" s="1"/>
      <c r="E5" s="1"/>
      <c r="H5" s="1"/>
      <c r="I5" s="1"/>
      <c r="J5" s="1"/>
      <c r="K5" s="1"/>
      <c r="L5" s="1"/>
    </row>
    <row r="6" customFormat="false" ht="15" hidden="false" customHeight="false" outlineLevel="0" collapsed="false">
      <c r="B6" s="1" t="s">
        <v>1</v>
      </c>
      <c r="C6" s="1" t="s">
        <v>2</v>
      </c>
      <c r="D6" s="1" t="s">
        <v>3</v>
      </c>
      <c r="E6" s="1" t="s">
        <v>4</v>
      </c>
      <c r="F6" s="1" t="s">
        <v>5</v>
      </c>
      <c r="K6" s="1"/>
      <c r="L6" s="1"/>
    </row>
    <row r="7" customFormat="false" ht="23.25" hidden="false" customHeight="true" outlineLevel="0" collapsed="false">
      <c r="B7" s="5"/>
      <c r="C7" s="5"/>
      <c r="D7" s="5"/>
      <c r="E7" s="5"/>
      <c r="F7" s="6" t="s">
        <v>6</v>
      </c>
      <c r="H7" s="7"/>
      <c r="I7" s="7"/>
      <c r="J7" s="7"/>
      <c r="K7" s="7"/>
      <c r="L7" s="1"/>
    </row>
    <row r="8" customFormat="false" ht="15" hidden="false" customHeight="false" outlineLevel="0" collapsed="false">
      <c r="D8" s="1"/>
      <c r="E8" s="1"/>
      <c r="K8" s="1"/>
      <c r="L8" s="1"/>
    </row>
    <row r="9" customFormat="false" ht="15" hidden="false" customHeight="false" outlineLevel="0" collapsed="false">
      <c r="D9" s="1"/>
      <c r="E9" s="1"/>
      <c r="K9" s="1"/>
      <c r="L9" s="1"/>
    </row>
    <row r="10" customFormat="false" ht="15" hidden="false" customHeight="false" outlineLevel="0" collapsed="false">
      <c r="D10" s="1"/>
      <c r="E10" s="1"/>
      <c r="K10" s="1"/>
      <c r="L10" s="1"/>
    </row>
    <row r="11" customFormat="false" ht="15" hidden="false" customHeight="false" outlineLevel="0" collapsed="false">
      <c r="C11" s="8" t="s">
        <v>7</v>
      </c>
      <c r="D11" s="8"/>
      <c r="E11" s="8"/>
      <c r="K11" s="1"/>
      <c r="L11" s="1"/>
    </row>
    <row r="12" customFormat="false" ht="15" hidden="false" customHeight="false" outlineLevel="0" collapsed="false">
      <c r="C12" s="8"/>
      <c r="D12" s="8"/>
      <c r="E12" s="8"/>
      <c r="K12" s="1"/>
      <c r="L12" s="1"/>
    </row>
    <row r="13" customFormat="false" ht="15" hidden="false" customHeight="false" outlineLevel="0" collapsed="false">
      <c r="D13" s="1"/>
      <c r="E13" s="1"/>
      <c r="K13" s="1"/>
      <c r="L13" s="1"/>
    </row>
    <row r="14" customFormat="false" ht="26.25" hidden="false" customHeight="true" outlineLevel="0" collapsed="false">
      <c r="B14" s="9" t="str">
        <f aca="false">IF(B7&gt;0,F7&amp;CALCULOS!C26&amp;" "&amp;B7&amp;" "&amp;C7&amp;" "&amp;D7&amp;LEFT(SIMPLE!E7,2)&amp;" "&amp;MID(SIMPLE!E7,3,4)&amp;" "&amp;MID(E7,7,LEN(E7)-6),"")</f>
        <v/>
      </c>
      <c r="C14" s="9"/>
      <c r="D14" s="9"/>
      <c r="E14" s="9"/>
      <c r="F14" s="9"/>
      <c r="K14" s="1"/>
      <c r="L14" s="1"/>
    </row>
    <row r="1048576" customFormat="false" ht="15" hidden="false" customHeight="true" outlineLevel="0" collapsed="false"/>
  </sheetData>
  <mergeCells count="3">
    <mergeCell ref="C3:E4"/>
    <mergeCell ref="C11:E12"/>
    <mergeCell ref="B14:F14"/>
  </mergeCell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Q3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T299" activeCellId="0" sqref="T299"/>
    </sheetView>
  </sheetViews>
  <sheetFormatPr defaultRowHeight="15" zeroHeight="false" outlineLevelRow="0" outlineLevelCol="0"/>
  <cols>
    <col collapsed="false" customWidth="true" hidden="false" outlineLevel="0" max="1" min="1" style="0" width="26.43"/>
    <col collapsed="false" customWidth="true" hidden="false" outlineLevel="0" max="2" min="2" style="0" width="30.33"/>
    <col collapsed="false" customWidth="true" hidden="true" outlineLevel="0" max="3" min="3" style="0" width="21.86"/>
    <col collapsed="false" customWidth="true" hidden="true" outlineLevel="0" max="4" min="4" style="0" width="27.99"/>
    <col collapsed="false" customWidth="true" hidden="true" outlineLevel="0" max="16" min="5" style="0" width="17.29"/>
    <col collapsed="false" customWidth="true" hidden="true" outlineLevel="0" max="17" min="17" style="0" width="9.07"/>
    <col collapsed="false" customWidth="true" hidden="false" outlineLevel="0" max="1025" min="18" style="0" width="17.29"/>
  </cols>
  <sheetData>
    <row r="1" customFormat="false" ht="15" hidden="false" customHeight="false" outlineLevel="0" collapsed="false">
      <c r="A1" s="10" t="s">
        <v>8</v>
      </c>
      <c r="B1" s="10" t="s">
        <v>9</v>
      </c>
      <c r="C1" s="11" t="s">
        <v>10</v>
      </c>
      <c r="D1" s="11" t="s">
        <v>11</v>
      </c>
      <c r="E1" s="11" t="s">
        <v>12</v>
      </c>
      <c r="F1" s="11" t="s">
        <v>13</v>
      </c>
      <c r="G1" s="11" t="s">
        <v>14</v>
      </c>
      <c r="H1" s="11" t="s">
        <v>15</v>
      </c>
      <c r="I1" s="11" t="s">
        <v>16</v>
      </c>
      <c r="J1" s="11" t="s">
        <v>17</v>
      </c>
      <c r="K1" s="11" t="s">
        <v>18</v>
      </c>
      <c r="L1" s="11" t="s">
        <v>19</v>
      </c>
      <c r="M1" s="11" t="s">
        <v>20</v>
      </c>
      <c r="N1" s="11" t="s">
        <v>21</v>
      </c>
      <c r="O1" s="11" t="s">
        <v>22</v>
      </c>
      <c r="P1" s="11" t="s">
        <v>23</v>
      </c>
      <c r="Q1" s="11" t="s">
        <v>24</v>
      </c>
    </row>
    <row r="2" customFormat="false" ht="13.8" hidden="false" customHeight="false" outlineLevel="0" collapsed="false">
      <c r="A2" s="12"/>
      <c r="B2" s="13" t="str">
        <f aca="false">IF(A2="","",("ES"&amp;Q2&amp;" "&amp;LEFT(C2,4)&amp;" "&amp;MID(C2,5,4)&amp;" "&amp;MID(C2,9,4)&amp;" "&amp;MID(C2,13,4)&amp;" "&amp;MID(C2,17,4)))</f>
        <v/>
      </c>
      <c r="C2" s="11" t="str">
        <f aca="false">SUBSTITUTE(A2," ","")</f>
        <v/>
      </c>
      <c r="D2" s="0" t="str">
        <f aca="false">C2&amp;CALCULOS!$C$7&amp;CALCULOS!$D$7&amp;CALCULOS!$E$7</f>
        <v>142800</v>
      </c>
      <c r="E2" s="0" t="str">
        <f aca="false">LEFT(D2,8)</f>
        <v>142800</v>
      </c>
      <c r="F2" s="0" t="n">
        <f aca="false">MOD(E2,97)</f>
        <v>16</v>
      </c>
      <c r="G2" s="0" t="str">
        <f aca="false">MID(D2,9,8)</f>
        <v/>
      </c>
      <c r="H2" s="0" t="str">
        <f aca="false">F2&amp;G2</f>
        <v>16</v>
      </c>
      <c r="I2" s="0" t="n">
        <f aca="false">MOD(H2,97)</f>
        <v>16</v>
      </c>
      <c r="J2" s="0" t="str">
        <f aca="false">MID(D2,17,6)</f>
        <v/>
      </c>
      <c r="K2" s="0" t="str">
        <f aca="false">I2&amp;J2</f>
        <v>16</v>
      </c>
      <c r="L2" s="0" t="n">
        <f aca="false">MOD(K2,97)</f>
        <v>16</v>
      </c>
      <c r="M2" s="14" t="e">
        <f aca="false">MID(D2,23,LEN(D2)-22)</f>
        <v>#VALUE!</v>
      </c>
      <c r="N2" s="0" t="e">
        <f aca="false">L2&amp;M2</f>
        <v>#VALUE!</v>
      </c>
      <c r="O2" s="0" t="e">
        <f aca="false">MOD(N2,97)</f>
        <v>#VALUE!</v>
      </c>
      <c r="P2" s="0" t="e">
        <f aca="false">98-O2</f>
        <v>#VALUE!</v>
      </c>
      <c r="Q2" s="0" t="e">
        <f aca="false">IF(LEN(P2)=1,"0"&amp;P2,P2)</f>
        <v>#VALUE!</v>
      </c>
    </row>
    <row r="3" customFormat="false" ht="13.8" hidden="false" customHeight="false" outlineLevel="0" collapsed="false">
      <c r="A3" s="12"/>
      <c r="B3" s="13" t="str">
        <f aca="false">IF(A3="","",("ES"&amp;Q3&amp;" "&amp;LEFT(C3,4)&amp;" "&amp;MID(C3,5,4)&amp;" "&amp;MID(C3,9,4)&amp;" "&amp;MID(C3,13,4)&amp;" "&amp;MID(C3,17,4)))</f>
        <v/>
      </c>
      <c r="C3" s="11" t="str">
        <f aca="false">SUBSTITUTE(A3," ","")</f>
        <v/>
      </c>
      <c r="D3" s="0" t="str">
        <f aca="false">C3&amp;CALCULOS!$C$7&amp;CALCULOS!$D$7&amp;CALCULOS!$E$7</f>
        <v>142800</v>
      </c>
      <c r="E3" s="0" t="str">
        <f aca="false">LEFT(D3,8)</f>
        <v>142800</v>
      </c>
      <c r="F3" s="0" t="n">
        <f aca="false">MOD(E3,97)</f>
        <v>16</v>
      </c>
      <c r="G3" s="0" t="str">
        <f aca="false">MID(D3,9,8)</f>
        <v/>
      </c>
      <c r="H3" s="0" t="str">
        <f aca="false">F3&amp;G3</f>
        <v>16</v>
      </c>
      <c r="I3" s="0" t="n">
        <f aca="false">MOD(H3,97)</f>
        <v>16</v>
      </c>
      <c r="J3" s="0" t="str">
        <f aca="false">MID(D3,17,6)</f>
        <v/>
      </c>
      <c r="K3" s="0" t="str">
        <f aca="false">I3&amp;J3</f>
        <v>16</v>
      </c>
      <c r="L3" s="0" t="n">
        <f aca="false">MOD(K3,97)</f>
        <v>16</v>
      </c>
      <c r="M3" s="14" t="e">
        <f aca="false">MID(D3,23,LEN(D3)-22)</f>
        <v>#VALUE!</v>
      </c>
      <c r="N3" s="0" t="e">
        <f aca="false">L3&amp;M3</f>
        <v>#VALUE!</v>
      </c>
      <c r="O3" s="0" t="e">
        <f aca="false">MOD(N3,97)</f>
        <v>#VALUE!</v>
      </c>
      <c r="P3" s="0" t="e">
        <f aca="false">98-O3</f>
        <v>#VALUE!</v>
      </c>
      <c r="Q3" s="0" t="e">
        <f aca="false">IF(LEN(P3)=1,"0"&amp;P3,P3)</f>
        <v>#VALUE!</v>
      </c>
    </row>
    <row r="4" customFormat="false" ht="13.8" hidden="false" customHeight="false" outlineLevel="0" collapsed="false">
      <c r="A4" s="12"/>
      <c r="B4" s="13" t="str">
        <f aca="false">IF(A4="","",("ES"&amp;Q4&amp;" "&amp;LEFT(C4,4)&amp;" "&amp;MID(C4,5,4)&amp;" "&amp;MID(C4,9,4)&amp;" "&amp;MID(C4,13,4)&amp;" "&amp;MID(C4,17,4)))</f>
        <v/>
      </c>
      <c r="C4" s="11" t="str">
        <f aca="false">SUBSTITUTE(A4," ","")</f>
        <v/>
      </c>
      <c r="D4" s="0" t="str">
        <f aca="false">C4&amp;CALCULOS!$C$7&amp;CALCULOS!$D$7&amp;CALCULOS!$E$7</f>
        <v>142800</v>
      </c>
      <c r="E4" s="0" t="str">
        <f aca="false">LEFT(D4,8)</f>
        <v>142800</v>
      </c>
      <c r="F4" s="0" t="n">
        <f aca="false">MOD(E4,97)</f>
        <v>16</v>
      </c>
      <c r="G4" s="0" t="str">
        <f aca="false">MID(D4,9,8)</f>
        <v/>
      </c>
      <c r="H4" s="0" t="str">
        <f aca="false">F4&amp;G4</f>
        <v>16</v>
      </c>
      <c r="I4" s="0" t="n">
        <f aca="false">MOD(H4,97)</f>
        <v>16</v>
      </c>
      <c r="J4" s="0" t="str">
        <f aca="false">MID(D4,17,6)</f>
        <v/>
      </c>
      <c r="K4" s="0" t="str">
        <f aca="false">I4&amp;J4</f>
        <v>16</v>
      </c>
      <c r="L4" s="0" t="n">
        <f aca="false">MOD(K4,97)</f>
        <v>16</v>
      </c>
      <c r="M4" s="14" t="e">
        <f aca="false">MID(D4,23,LEN(D4)-22)</f>
        <v>#VALUE!</v>
      </c>
      <c r="N4" s="0" t="e">
        <f aca="false">L4&amp;M4</f>
        <v>#VALUE!</v>
      </c>
      <c r="O4" s="0" t="e">
        <f aca="false">MOD(N4,97)</f>
        <v>#VALUE!</v>
      </c>
      <c r="P4" s="0" t="e">
        <f aca="false">98-O4</f>
        <v>#VALUE!</v>
      </c>
      <c r="Q4" s="0" t="e">
        <f aca="false">IF(LEN(P4)=1,"0"&amp;P4,P4)</f>
        <v>#VALUE!</v>
      </c>
    </row>
    <row r="5" customFormat="false" ht="13.8" hidden="false" customHeight="false" outlineLevel="0" collapsed="false">
      <c r="A5" s="12"/>
      <c r="B5" s="13" t="str">
        <f aca="false">IF(A5="","",("ES"&amp;Q5&amp;" "&amp;LEFT(C5,4)&amp;" "&amp;MID(C5,5,4)&amp;" "&amp;MID(C5,9,4)&amp;" "&amp;MID(C5,13,4)&amp;" "&amp;MID(C5,17,4)))</f>
        <v/>
      </c>
      <c r="C5" s="11" t="str">
        <f aca="false">SUBSTITUTE(A5," ","")</f>
        <v/>
      </c>
      <c r="D5" s="0" t="str">
        <f aca="false">C5&amp;CALCULOS!$C$7&amp;CALCULOS!$D$7&amp;CALCULOS!$E$7</f>
        <v>142800</v>
      </c>
      <c r="E5" s="0" t="str">
        <f aca="false">LEFT(D5,8)</f>
        <v>142800</v>
      </c>
      <c r="F5" s="0" t="n">
        <f aca="false">MOD(E5,97)</f>
        <v>16</v>
      </c>
      <c r="G5" s="0" t="str">
        <f aca="false">MID(D5,9,8)</f>
        <v/>
      </c>
      <c r="H5" s="0" t="str">
        <f aca="false">F5&amp;G5</f>
        <v>16</v>
      </c>
      <c r="I5" s="0" t="n">
        <f aca="false">MOD(H5,97)</f>
        <v>16</v>
      </c>
      <c r="J5" s="0" t="str">
        <f aca="false">MID(D5,17,6)</f>
        <v/>
      </c>
      <c r="K5" s="0" t="str">
        <f aca="false">I5&amp;J5</f>
        <v>16</v>
      </c>
      <c r="L5" s="0" t="n">
        <f aca="false">MOD(K5,97)</f>
        <v>16</v>
      </c>
      <c r="M5" s="14" t="e">
        <f aca="false">MID(D5,23,LEN(D5)-22)</f>
        <v>#VALUE!</v>
      </c>
      <c r="N5" s="0" t="e">
        <f aca="false">L5&amp;M5</f>
        <v>#VALUE!</v>
      </c>
      <c r="O5" s="0" t="e">
        <f aca="false">MOD(N5,97)</f>
        <v>#VALUE!</v>
      </c>
      <c r="P5" s="0" t="e">
        <f aca="false">98-O5</f>
        <v>#VALUE!</v>
      </c>
      <c r="Q5" s="0" t="e">
        <f aca="false">IF(LEN(P5)=1,"0"&amp;P5,P5)</f>
        <v>#VALUE!</v>
      </c>
    </row>
    <row r="6" customFormat="false" ht="13.8" hidden="false" customHeight="false" outlineLevel="0" collapsed="false">
      <c r="A6" s="12"/>
      <c r="B6" s="13" t="str">
        <f aca="false">IF(A6="","",("ES"&amp;Q6&amp;" "&amp;LEFT(C6,4)&amp;" "&amp;MID(C6,5,4)&amp;" "&amp;MID(C6,9,4)&amp;" "&amp;MID(C6,13,4)&amp;" "&amp;MID(C6,17,4)))</f>
        <v/>
      </c>
      <c r="C6" s="11" t="str">
        <f aca="false">SUBSTITUTE(A6," ","")</f>
        <v/>
      </c>
      <c r="D6" s="0" t="str">
        <f aca="false">C6&amp;CALCULOS!$C$7&amp;CALCULOS!$D$7&amp;CALCULOS!$E$7</f>
        <v>142800</v>
      </c>
      <c r="E6" s="0" t="str">
        <f aca="false">LEFT(D6,8)</f>
        <v>142800</v>
      </c>
      <c r="F6" s="0" t="n">
        <f aca="false">MOD(E6,97)</f>
        <v>16</v>
      </c>
      <c r="G6" s="0" t="str">
        <f aca="false">MID(D6,9,8)</f>
        <v/>
      </c>
      <c r="H6" s="0" t="str">
        <f aca="false">F6&amp;G6</f>
        <v>16</v>
      </c>
      <c r="I6" s="0" t="n">
        <f aca="false">MOD(H6,97)</f>
        <v>16</v>
      </c>
      <c r="J6" s="0" t="str">
        <f aca="false">MID(D6,17,6)</f>
        <v/>
      </c>
      <c r="K6" s="0" t="str">
        <f aca="false">I6&amp;J6</f>
        <v>16</v>
      </c>
      <c r="L6" s="0" t="n">
        <f aca="false">MOD(K6,97)</f>
        <v>16</v>
      </c>
      <c r="M6" s="14" t="e">
        <f aca="false">MID(D6,23,LEN(D6)-22)</f>
        <v>#VALUE!</v>
      </c>
      <c r="N6" s="0" t="e">
        <f aca="false">L6&amp;M6</f>
        <v>#VALUE!</v>
      </c>
      <c r="O6" s="0" t="e">
        <f aca="false">MOD(N6,97)</f>
        <v>#VALUE!</v>
      </c>
      <c r="P6" s="0" t="e">
        <f aca="false">98-O6</f>
        <v>#VALUE!</v>
      </c>
      <c r="Q6" s="0" t="e">
        <f aca="false">IF(LEN(P6)=1,"0"&amp;P6,P6)</f>
        <v>#VALUE!</v>
      </c>
    </row>
    <row r="7" customFormat="false" ht="13.8" hidden="false" customHeight="false" outlineLevel="0" collapsed="false">
      <c r="A7" s="12"/>
      <c r="B7" s="13" t="str">
        <f aca="false">IF(A7="","",("ES"&amp;Q7&amp;" "&amp;LEFT(C7,4)&amp;" "&amp;MID(C7,5,4)&amp;" "&amp;MID(C7,9,4)&amp;" "&amp;MID(C7,13,4)&amp;" "&amp;MID(C7,17,4)))</f>
        <v/>
      </c>
      <c r="C7" s="11" t="str">
        <f aca="false">SUBSTITUTE(A7," ","")</f>
        <v/>
      </c>
      <c r="D7" s="0" t="str">
        <f aca="false">C7&amp;CALCULOS!$C$7&amp;CALCULOS!$D$7&amp;CALCULOS!$E$7</f>
        <v>142800</v>
      </c>
      <c r="E7" s="0" t="str">
        <f aca="false">LEFT(D7,8)</f>
        <v>142800</v>
      </c>
      <c r="F7" s="0" t="n">
        <f aca="false">MOD(E7,97)</f>
        <v>16</v>
      </c>
      <c r="G7" s="0" t="str">
        <f aca="false">MID(D7,9,8)</f>
        <v/>
      </c>
      <c r="H7" s="0" t="str">
        <f aca="false">F7&amp;G7</f>
        <v>16</v>
      </c>
      <c r="I7" s="0" t="n">
        <f aca="false">MOD(H7,97)</f>
        <v>16</v>
      </c>
      <c r="J7" s="0" t="str">
        <f aca="false">MID(D7,17,6)</f>
        <v/>
      </c>
      <c r="K7" s="0" t="str">
        <f aca="false">I7&amp;J7</f>
        <v>16</v>
      </c>
      <c r="L7" s="0" t="n">
        <f aca="false">MOD(K7,97)</f>
        <v>16</v>
      </c>
      <c r="M7" s="14" t="e">
        <f aca="false">MID(D7,23,LEN(D7)-22)</f>
        <v>#VALUE!</v>
      </c>
      <c r="N7" s="0" t="e">
        <f aca="false">L7&amp;M7</f>
        <v>#VALUE!</v>
      </c>
      <c r="O7" s="0" t="e">
        <f aca="false">MOD(N7,97)</f>
        <v>#VALUE!</v>
      </c>
      <c r="P7" s="0" t="e">
        <f aca="false">98-O7</f>
        <v>#VALUE!</v>
      </c>
      <c r="Q7" s="0" t="e">
        <f aca="false">IF(LEN(P7)=1,"0"&amp;P7,P7)</f>
        <v>#VALUE!</v>
      </c>
    </row>
    <row r="8" customFormat="false" ht="13.8" hidden="false" customHeight="false" outlineLevel="0" collapsed="false">
      <c r="A8" s="12"/>
      <c r="B8" s="13" t="str">
        <f aca="false">IF(A8="","",("ES"&amp;Q8&amp;" "&amp;LEFT(C8,4)&amp;" "&amp;MID(C8,5,4)&amp;" "&amp;MID(C8,9,4)&amp;" "&amp;MID(C8,13,4)&amp;" "&amp;MID(C8,17,4)))</f>
        <v/>
      </c>
      <c r="C8" s="11" t="str">
        <f aca="false">SUBSTITUTE(A8," ","")</f>
        <v/>
      </c>
      <c r="D8" s="0" t="str">
        <f aca="false">C8&amp;CALCULOS!$C$7&amp;CALCULOS!$D$7&amp;CALCULOS!$E$7</f>
        <v>142800</v>
      </c>
      <c r="E8" s="0" t="str">
        <f aca="false">LEFT(D8,8)</f>
        <v>142800</v>
      </c>
      <c r="F8" s="0" t="n">
        <f aca="false">MOD(E8,97)</f>
        <v>16</v>
      </c>
      <c r="G8" s="0" t="str">
        <f aca="false">MID(D8,9,8)</f>
        <v/>
      </c>
      <c r="H8" s="0" t="str">
        <f aca="false">F8&amp;G8</f>
        <v>16</v>
      </c>
      <c r="I8" s="0" t="n">
        <f aca="false">MOD(H8,97)</f>
        <v>16</v>
      </c>
      <c r="J8" s="0" t="str">
        <f aca="false">MID(D8,17,6)</f>
        <v/>
      </c>
      <c r="K8" s="0" t="str">
        <f aca="false">I8&amp;J8</f>
        <v>16</v>
      </c>
      <c r="L8" s="0" t="n">
        <f aca="false">MOD(K8,97)</f>
        <v>16</v>
      </c>
      <c r="M8" s="14" t="e">
        <f aca="false">MID(D8,23,LEN(D8)-22)</f>
        <v>#VALUE!</v>
      </c>
      <c r="N8" s="0" t="e">
        <f aca="false">L8&amp;M8</f>
        <v>#VALUE!</v>
      </c>
      <c r="O8" s="0" t="e">
        <f aca="false">MOD(N8,97)</f>
        <v>#VALUE!</v>
      </c>
      <c r="P8" s="0" t="e">
        <f aca="false">98-O8</f>
        <v>#VALUE!</v>
      </c>
      <c r="Q8" s="0" t="e">
        <f aca="false">IF(LEN(P8)=1,"0"&amp;P8,P8)</f>
        <v>#VALUE!</v>
      </c>
    </row>
    <row r="9" customFormat="false" ht="13.8" hidden="false" customHeight="false" outlineLevel="0" collapsed="false">
      <c r="A9" s="12"/>
      <c r="B9" s="13" t="str">
        <f aca="false">IF(A9="","",("ES"&amp;Q9&amp;" "&amp;LEFT(C9,4)&amp;" "&amp;MID(C9,5,4)&amp;" "&amp;MID(C9,9,4)&amp;" "&amp;MID(C9,13,4)&amp;" "&amp;MID(C9,17,4)))</f>
        <v/>
      </c>
      <c r="C9" s="11" t="str">
        <f aca="false">SUBSTITUTE(A9," ","")</f>
        <v/>
      </c>
      <c r="D9" s="0" t="str">
        <f aca="false">C9&amp;CALCULOS!$C$7&amp;CALCULOS!$D$7&amp;CALCULOS!$E$7</f>
        <v>142800</v>
      </c>
      <c r="E9" s="0" t="str">
        <f aca="false">LEFT(D9,8)</f>
        <v>142800</v>
      </c>
      <c r="F9" s="0" t="n">
        <f aca="false">MOD(E9,97)</f>
        <v>16</v>
      </c>
      <c r="G9" s="0" t="str">
        <f aca="false">MID(D9,9,8)</f>
        <v/>
      </c>
      <c r="H9" s="0" t="str">
        <f aca="false">F9&amp;G9</f>
        <v>16</v>
      </c>
      <c r="I9" s="0" t="n">
        <f aca="false">MOD(H9,97)</f>
        <v>16</v>
      </c>
      <c r="J9" s="0" t="str">
        <f aca="false">MID(D9,17,6)</f>
        <v/>
      </c>
      <c r="K9" s="0" t="str">
        <f aca="false">I9&amp;J9</f>
        <v>16</v>
      </c>
      <c r="L9" s="0" t="n">
        <f aca="false">MOD(K9,97)</f>
        <v>16</v>
      </c>
      <c r="M9" s="14" t="e">
        <f aca="false">MID(D9,23,LEN(D9)-22)</f>
        <v>#VALUE!</v>
      </c>
      <c r="N9" s="0" t="e">
        <f aca="false">L9&amp;M9</f>
        <v>#VALUE!</v>
      </c>
      <c r="O9" s="0" t="e">
        <f aca="false">MOD(N9,97)</f>
        <v>#VALUE!</v>
      </c>
      <c r="P9" s="0" t="e">
        <f aca="false">98-O9</f>
        <v>#VALUE!</v>
      </c>
      <c r="Q9" s="0" t="e">
        <f aca="false">IF(LEN(P9)=1,"0"&amp;P9,P9)</f>
        <v>#VALUE!</v>
      </c>
    </row>
    <row r="10" customFormat="false" ht="13.8" hidden="false" customHeight="false" outlineLevel="0" collapsed="false">
      <c r="A10" s="12"/>
      <c r="B10" s="13" t="str">
        <f aca="false">IF(A10="","",("ES"&amp;Q10&amp;" "&amp;LEFT(C10,4)&amp;" "&amp;MID(C10,5,4)&amp;" "&amp;MID(C10,9,4)&amp;" "&amp;MID(C10,13,4)&amp;" "&amp;MID(C10,17,4)))</f>
        <v/>
      </c>
      <c r="C10" s="11" t="str">
        <f aca="false">SUBSTITUTE(A10," ","")</f>
        <v/>
      </c>
      <c r="D10" s="0" t="str">
        <f aca="false">C10&amp;CALCULOS!$C$7&amp;CALCULOS!$D$7&amp;CALCULOS!$E$7</f>
        <v>142800</v>
      </c>
      <c r="E10" s="0" t="str">
        <f aca="false">LEFT(D10,8)</f>
        <v>142800</v>
      </c>
      <c r="F10" s="0" t="n">
        <f aca="false">MOD(E10,97)</f>
        <v>16</v>
      </c>
      <c r="G10" s="0" t="str">
        <f aca="false">MID(D10,9,8)</f>
        <v/>
      </c>
      <c r="H10" s="0" t="str">
        <f aca="false">F10&amp;G10</f>
        <v>16</v>
      </c>
      <c r="I10" s="0" t="n">
        <f aca="false">MOD(H10,97)</f>
        <v>16</v>
      </c>
      <c r="J10" s="0" t="str">
        <f aca="false">MID(D10,17,6)</f>
        <v/>
      </c>
      <c r="K10" s="0" t="str">
        <f aca="false">I10&amp;J10</f>
        <v>16</v>
      </c>
      <c r="L10" s="0" t="n">
        <f aca="false">MOD(K10,97)</f>
        <v>16</v>
      </c>
      <c r="M10" s="14" t="e">
        <f aca="false">MID(D10,23,LEN(D10)-22)</f>
        <v>#VALUE!</v>
      </c>
      <c r="N10" s="0" t="e">
        <f aca="false">L10&amp;M10</f>
        <v>#VALUE!</v>
      </c>
      <c r="O10" s="0" t="e">
        <f aca="false">MOD(N10,97)</f>
        <v>#VALUE!</v>
      </c>
      <c r="P10" s="0" t="e">
        <f aca="false">98-O10</f>
        <v>#VALUE!</v>
      </c>
      <c r="Q10" s="0" t="e">
        <f aca="false">IF(LEN(P10)=1,"0"&amp;P10,P10)</f>
        <v>#VALUE!</v>
      </c>
    </row>
    <row r="11" customFormat="false" ht="13.8" hidden="false" customHeight="false" outlineLevel="0" collapsed="false">
      <c r="A11" s="12"/>
      <c r="B11" s="13" t="str">
        <f aca="false">IF(A11="","",("ES"&amp;Q11&amp;" "&amp;LEFT(C11,4)&amp;" "&amp;MID(C11,5,4)&amp;" "&amp;MID(C11,9,4)&amp;" "&amp;MID(C11,13,4)&amp;" "&amp;MID(C11,17,4)))</f>
        <v/>
      </c>
      <c r="C11" s="11" t="str">
        <f aca="false">SUBSTITUTE(A11," ","")</f>
        <v/>
      </c>
      <c r="D11" s="0" t="str">
        <f aca="false">C11&amp;CALCULOS!$C$7&amp;CALCULOS!$D$7&amp;CALCULOS!$E$7</f>
        <v>142800</v>
      </c>
      <c r="E11" s="0" t="str">
        <f aca="false">LEFT(D11,8)</f>
        <v>142800</v>
      </c>
      <c r="F11" s="0" t="n">
        <f aca="false">MOD(E11,97)</f>
        <v>16</v>
      </c>
      <c r="G11" s="0" t="str">
        <f aca="false">MID(D11,9,8)</f>
        <v/>
      </c>
      <c r="H11" s="0" t="str">
        <f aca="false">F11&amp;G11</f>
        <v>16</v>
      </c>
      <c r="I11" s="0" t="n">
        <f aca="false">MOD(H11,97)</f>
        <v>16</v>
      </c>
      <c r="J11" s="0" t="str">
        <f aca="false">MID(D11,17,6)</f>
        <v/>
      </c>
      <c r="K11" s="0" t="str">
        <f aca="false">I11&amp;J11</f>
        <v>16</v>
      </c>
      <c r="L11" s="0" t="n">
        <f aca="false">MOD(K11,97)</f>
        <v>16</v>
      </c>
      <c r="M11" s="14" t="e">
        <f aca="false">MID(D11,23,LEN(D11)-22)</f>
        <v>#VALUE!</v>
      </c>
      <c r="N11" s="0" t="e">
        <f aca="false">L11&amp;M11</f>
        <v>#VALUE!</v>
      </c>
      <c r="O11" s="0" t="e">
        <f aca="false">MOD(N11,97)</f>
        <v>#VALUE!</v>
      </c>
      <c r="P11" s="0" t="e">
        <f aca="false">98-O11</f>
        <v>#VALUE!</v>
      </c>
      <c r="Q11" s="0" t="e">
        <f aca="false">IF(LEN(P11)=1,"0"&amp;P11,P11)</f>
        <v>#VALUE!</v>
      </c>
    </row>
    <row r="12" customFormat="false" ht="13.8" hidden="false" customHeight="false" outlineLevel="0" collapsed="false">
      <c r="A12" s="12"/>
      <c r="B12" s="13" t="str">
        <f aca="false">IF(A12="","",("ES"&amp;Q12&amp;" "&amp;LEFT(C12,4)&amp;" "&amp;MID(C12,5,4)&amp;" "&amp;MID(C12,9,4)&amp;" "&amp;MID(C12,13,4)&amp;" "&amp;MID(C12,17,4)))</f>
        <v/>
      </c>
      <c r="C12" s="11" t="str">
        <f aca="false">SUBSTITUTE(A12," ","")</f>
        <v/>
      </c>
      <c r="D12" s="0" t="str">
        <f aca="false">C12&amp;CALCULOS!$C$7&amp;CALCULOS!$D$7&amp;CALCULOS!$E$7</f>
        <v>142800</v>
      </c>
      <c r="E12" s="0" t="str">
        <f aca="false">LEFT(D12,8)</f>
        <v>142800</v>
      </c>
      <c r="F12" s="0" t="n">
        <f aca="false">MOD(E12,97)</f>
        <v>16</v>
      </c>
      <c r="G12" s="0" t="str">
        <f aca="false">MID(D12,9,8)</f>
        <v/>
      </c>
      <c r="H12" s="0" t="str">
        <f aca="false">F12&amp;G12</f>
        <v>16</v>
      </c>
      <c r="I12" s="0" t="n">
        <f aca="false">MOD(H12,97)</f>
        <v>16</v>
      </c>
      <c r="J12" s="0" t="str">
        <f aca="false">MID(D12,17,6)</f>
        <v/>
      </c>
      <c r="K12" s="0" t="str">
        <f aca="false">I12&amp;J12</f>
        <v>16</v>
      </c>
      <c r="L12" s="0" t="n">
        <f aca="false">MOD(K12,97)</f>
        <v>16</v>
      </c>
      <c r="M12" s="14" t="e">
        <f aca="false">MID(D12,23,LEN(D12)-22)</f>
        <v>#VALUE!</v>
      </c>
      <c r="N12" s="0" t="e">
        <f aca="false">L12&amp;M12</f>
        <v>#VALUE!</v>
      </c>
      <c r="O12" s="0" t="e">
        <f aca="false">MOD(N12,97)</f>
        <v>#VALUE!</v>
      </c>
      <c r="P12" s="0" t="e">
        <f aca="false">98-O12</f>
        <v>#VALUE!</v>
      </c>
      <c r="Q12" s="0" t="e">
        <f aca="false">IF(LEN(P12)=1,"0"&amp;P12,P12)</f>
        <v>#VALUE!</v>
      </c>
    </row>
    <row r="13" customFormat="false" ht="13.8" hidden="false" customHeight="false" outlineLevel="0" collapsed="false">
      <c r="A13" s="12"/>
      <c r="B13" s="13" t="str">
        <f aca="false">IF(A13="","",("ES"&amp;Q13&amp;" "&amp;LEFT(C13,4)&amp;" "&amp;MID(C13,5,4)&amp;" "&amp;MID(C13,9,4)&amp;" "&amp;MID(C13,13,4)&amp;" "&amp;MID(C13,17,4)))</f>
        <v/>
      </c>
      <c r="C13" s="11" t="str">
        <f aca="false">SUBSTITUTE(A13," ","")</f>
        <v/>
      </c>
      <c r="D13" s="0" t="str">
        <f aca="false">C13&amp;CALCULOS!$C$7&amp;CALCULOS!$D$7&amp;CALCULOS!$E$7</f>
        <v>142800</v>
      </c>
      <c r="E13" s="0" t="str">
        <f aca="false">LEFT(D13,8)</f>
        <v>142800</v>
      </c>
      <c r="F13" s="0" t="n">
        <f aca="false">MOD(E13,97)</f>
        <v>16</v>
      </c>
      <c r="G13" s="0" t="str">
        <f aca="false">MID(D13,9,8)</f>
        <v/>
      </c>
      <c r="H13" s="0" t="str">
        <f aca="false">F13&amp;G13</f>
        <v>16</v>
      </c>
      <c r="I13" s="0" t="n">
        <f aca="false">MOD(H13,97)</f>
        <v>16</v>
      </c>
      <c r="J13" s="0" t="str">
        <f aca="false">MID(D13,17,6)</f>
        <v/>
      </c>
      <c r="K13" s="0" t="str">
        <f aca="false">I13&amp;J13</f>
        <v>16</v>
      </c>
      <c r="L13" s="0" t="n">
        <f aca="false">MOD(K13,97)</f>
        <v>16</v>
      </c>
      <c r="M13" s="14" t="e">
        <f aca="false">MID(D13,23,LEN(D13)-22)</f>
        <v>#VALUE!</v>
      </c>
      <c r="N13" s="0" t="e">
        <f aca="false">L13&amp;M13</f>
        <v>#VALUE!</v>
      </c>
      <c r="O13" s="0" t="e">
        <f aca="false">MOD(N13,97)</f>
        <v>#VALUE!</v>
      </c>
      <c r="P13" s="0" t="e">
        <f aca="false">98-O13</f>
        <v>#VALUE!</v>
      </c>
      <c r="Q13" s="0" t="e">
        <f aca="false">IF(LEN(P13)=1,"0"&amp;P13,P13)</f>
        <v>#VALUE!</v>
      </c>
    </row>
    <row r="14" customFormat="false" ht="13.8" hidden="false" customHeight="false" outlineLevel="0" collapsed="false">
      <c r="A14" s="12"/>
      <c r="B14" s="13" t="str">
        <f aca="false">IF(A14="","",("ES"&amp;Q14&amp;" "&amp;LEFT(C14,4)&amp;" "&amp;MID(C14,5,4)&amp;" "&amp;MID(C14,9,4)&amp;" "&amp;MID(C14,13,4)&amp;" "&amp;MID(C14,17,4)))</f>
        <v/>
      </c>
      <c r="C14" s="11" t="str">
        <f aca="false">SUBSTITUTE(A14," ","")</f>
        <v/>
      </c>
      <c r="D14" s="0" t="str">
        <f aca="false">C14&amp;CALCULOS!$C$7&amp;CALCULOS!$D$7&amp;CALCULOS!$E$7</f>
        <v>142800</v>
      </c>
      <c r="E14" s="0" t="str">
        <f aca="false">LEFT(D14,8)</f>
        <v>142800</v>
      </c>
      <c r="F14" s="0" t="n">
        <f aca="false">MOD(E14,97)</f>
        <v>16</v>
      </c>
      <c r="G14" s="0" t="str">
        <f aca="false">MID(D14,9,8)</f>
        <v/>
      </c>
      <c r="H14" s="0" t="str">
        <f aca="false">F14&amp;G14</f>
        <v>16</v>
      </c>
      <c r="I14" s="0" t="n">
        <f aca="false">MOD(H14,97)</f>
        <v>16</v>
      </c>
      <c r="J14" s="0" t="str">
        <f aca="false">MID(D14,17,6)</f>
        <v/>
      </c>
      <c r="K14" s="0" t="str">
        <f aca="false">I14&amp;J14</f>
        <v>16</v>
      </c>
      <c r="L14" s="0" t="n">
        <f aca="false">MOD(K14,97)</f>
        <v>16</v>
      </c>
      <c r="M14" s="14" t="e">
        <f aca="false">MID(D14,23,LEN(D14)-22)</f>
        <v>#VALUE!</v>
      </c>
      <c r="N14" s="0" t="e">
        <f aca="false">L14&amp;M14</f>
        <v>#VALUE!</v>
      </c>
      <c r="O14" s="0" t="e">
        <f aca="false">MOD(N14,97)</f>
        <v>#VALUE!</v>
      </c>
      <c r="P14" s="0" t="e">
        <f aca="false">98-O14</f>
        <v>#VALUE!</v>
      </c>
      <c r="Q14" s="0" t="e">
        <f aca="false">IF(LEN(P14)=1,"0"&amp;P14,P14)</f>
        <v>#VALUE!</v>
      </c>
    </row>
    <row r="15" customFormat="false" ht="13.8" hidden="false" customHeight="false" outlineLevel="0" collapsed="false">
      <c r="A15" s="12"/>
      <c r="B15" s="13" t="str">
        <f aca="false">IF(A15="","",("ES"&amp;Q15&amp;" "&amp;LEFT(C15,4)&amp;" "&amp;MID(C15,5,4)&amp;" "&amp;MID(C15,9,4)&amp;" "&amp;MID(C15,13,4)&amp;" "&amp;MID(C15,17,4)))</f>
        <v/>
      </c>
      <c r="C15" s="11" t="str">
        <f aca="false">SUBSTITUTE(A15," ","")</f>
        <v/>
      </c>
      <c r="D15" s="0" t="str">
        <f aca="false">C15&amp;CALCULOS!$C$7&amp;CALCULOS!$D$7&amp;CALCULOS!$E$7</f>
        <v>142800</v>
      </c>
      <c r="E15" s="0" t="str">
        <f aca="false">LEFT(D15,8)</f>
        <v>142800</v>
      </c>
      <c r="F15" s="0" t="n">
        <f aca="false">MOD(E15,97)</f>
        <v>16</v>
      </c>
      <c r="G15" s="0" t="str">
        <f aca="false">MID(D15,9,8)</f>
        <v/>
      </c>
      <c r="H15" s="0" t="str">
        <f aca="false">F15&amp;G15</f>
        <v>16</v>
      </c>
      <c r="I15" s="0" t="n">
        <f aca="false">MOD(H15,97)</f>
        <v>16</v>
      </c>
      <c r="J15" s="0" t="str">
        <f aca="false">MID(D15,17,6)</f>
        <v/>
      </c>
      <c r="K15" s="0" t="str">
        <f aca="false">I15&amp;J15</f>
        <v>16</v>
      </c>
      <c r="L15" s="0" t="n">
        <f aca="false">MOD(K15,97)</f>
        <v>16</v>
      </c>
      <c r="M15" s="14" t="e">
        <f aca="false">MID(D15,23,LEN(D15)-22)</f>
        <v>#VALUE!</v>
      </c>
      <c r="N15" s="0" t="e">
        <f aca="false">L15&amp;M15</f>
        <v>#VALUE!</v>
      </c>
      <c r="O15" s="0" t="e">
        <f aca="false">MOD(N15,97)</f>
        <v>#VALUE!</v>
      </c>
      <c r="P15" s="0" t="e">
        <f aca="false">98-O15</f>
        <v>#VALUE!</v>
      </c>
      <c r="Q15" s="0" t="e">
        <f aca="false">IF(LEN(P15)=1,"0"&amp;P15,P15)</f>
        <v>#VALUE!</v>
      </c>
    </row>
    <row r="16" customFormat="false" ht="13.8" hidden="false" customHeight="false" outlineLevel="0" collapsed="false">
      <c r="A16" s="12"/>
      <c r="B16" s="13" t="str">
        <f aca="false">IF(A16="","",("ES"&amp;Q16&amp;" "&amp;LEFT(C16,4)&amp;" "&amp;MID(C16,5,4)&amp;" "&amp;MID(C16,9,4)&amp;" "&amp;MID(C16,13,4)&amp;" "&amp;MID(C16,17,4)))</f>
        <v/>
      </c>
      <c r="C16" s="11" t="str">
        <f aca="false">SUBSTITUTE(A16," ","")</f>
        <v/>
      </c>
      <c r="D16" s="0" t="str">
        <f aca="false">C16&amp;CALCULOS!$C$7&amp;CALCULOS!$D$7&amp;CALCULOS!$E$7</f>
        <v>142800</v>
      </c>
      <c r="E16" s="0" t="str">
        <f aca="false">LEFT(D16,8)</f>
        <v>142800</v>
      </c>
      <c r="F16" s="0" t="n">
        <f aca="false">MOD(E16,97)</f>
        <v>16</v>
      </c>
      <c r="G16" s="0" t="str">
        <f aca="false">MID(D16,9,8)</f>
        <v/>
      </c>
      <c r="H16" s="0" t="str">
        <f aca="false">F16&amp;G16</f>
        <v>16</v>
      </c>
      <c r="I16" s="0" t="n">
        <f aca="false">MOD(H16,97)</f>
        <v>16</v>
      </c>
      <c r="J16" s="0" t="str">
        <f aca="false">MID(D16,17,6)</f>
        <v/>
      </c>
      <c r="K16" s="0" t="str">
        <f aca="false">I16&amp;J16</f>
        <v>16</v>
      </c>
      <c r="L16" s="0" t="n">
        <f aca="false">MOD(K16,97)</f>
        <v>16</v>
      </c>
      <c r="M16" s="14" t="e">
        <f aca="false">MID(D16,23,LEN(D16)-22)</f>
        <v>#VALUE!</v>
      </c>
      <c r="N16" s="0" t="e">
        <f aca="false">L16&amp;M16</f>
        <v>#VALUE!</v>
      </c>
      <c r="O16" s="0" t="e">
        <f aca="false">MOD(N16,97)</f>
        <v>#VALUE!</v>
      </c>
      <c r="P16" s="0" t="e">
        <f aca="false">98-O16</f>
        <v>#VALUE!</v>
      </c>
      <c r="Q16" s="0" t="e">
        <f aca="false">IF(LEN(P16)=1,"0"&amp;P16,P16)</f>
        <v>#VALUE!</v>
      </c>
    </row>
    <row r="17" customFormat="false" ht="13.8" hidden="false" customHeight="false" outlineLevel="0" collapsed="false">
      <c r="A17" s="12"/>
      <c r="B17" s="13" t="str">
        <f aca="false">IF(A17="","",("ES"&amp;Q17&amp;" "&amp;LEFT(C17,4)&amp;" "&amp;MID(C17,5,4)&amp;" "&amp;MID(C17,9,4)&amp;" "&amp;MID(C17,13,4)&amp;" "&amp;MID(C17,17,4)))</f>
        <v/>
      </c>
      <c r="C17" s="11" t="str">
        <f aca="false">SUBSTITUTE(A17," ","")</f>
        <v/>
      </c>
      <c r="D17" s="0" t="str">
        <f aca="false">C17&amp;CALCULOS!$C$7&amp;CALCULOS!$D$7&amp;CALCULOS!$E$7</f>
        <v>142800</v>
      </c>
      <c r="E17" s="0" t="str">
        <f aca="false">LEFT(D17,8)</f>
        <v>142800</v>
      </c>
      <c r="F17" s="0" t="n">
        <f aca="false">MOD(E17,97)</f>
        <v>16</v>
      </c>
      <c r="G17" s="0" t="str">
        <f aca="false">MID(D17,9,8)</f>
        <v/>
      </c>
      <c r="H17" s="0" t="str">
        <f aca="false">F17&amp;G17</f>
        <v>16</v>
      </c>
      <c r="I17" s="0" t="n">
        <f aca="false">MOD(H17,97)</f>
        <v>16</v>
      </c>
      <c r="J17" s="0" t="str">
        <f aca="false">MID(D17,17,6)</f>
        <v/>
      </c>
      <c r="K17" s="0" t="str">
        <f aca="false">I17&amp;J17</f>
        <v>16</v>
      </c>
      <c r="L17" s="0" t="n">
        <f aca="false">MOD(K17,97)</f>
        <v>16</v>
      </c>
      <c r="M17" s="14" t="e">
        <f aca="false">MID(D17,23,LEN(D17)-22)</f>
        <v>#VALUE!</v>
      </c>
      <c r="N17" s="0" t="e">
        <f aca="false">L17&amp;M17</f>
        <v>#VALUE!</v>
      </c>
      <c r="O17" s="0" t="e">
        <f aca="false">MOD(N17,97)</f>
        <v>#VALUE!</v>
      </c>
      <c r="P17" s="0" t="e">
        <f aca="false">98-O17</f>
        <v>#VALUE!</v>
      </c>
      <c r="Q17" s="0" t="e">
        <f aca="false">IF(LEN(P17)=1,"0"&amp;P17,P17)</f>
        <v>#VALUE!</v>
      </c>
    </row>
    <row r="18" customFormat="false" ht="13.8" hidden="false" customHeight="false" outlineLevel="0" collapsed="false">
      <c r="A18" s="12"/>
      <c r="B18" s="13" t="str">
        <f aca="false">IF(A18="","",("ES"&amp;Q18&amp;" "&amp;LEFT(C18,4)&amp;" "&amp;MID(C18,5,4)&amp;" "&amp;MID(C18,9,4)&amp;" "&amp;MID(C18,13,4)&amp;" "&amp;MID(C18,17,4)))</f>
        <v/>
      </c>
      <c r="C18" s="11" t="str">
        <f aca="false">SUBSTITUTE(A18," ","")</f>
        <v/>
      </c>
      <c r="D18" s="0" t="str">
        <f aca="false">C18&amp;CALCULOS!$C$7&amp;CALCULOS!$D$7&amp;CALCULOS!$E$7</f>
        <v>142800</v>
      </c>
      <c r="E18" s="0" t="str">
        <f aca="false">LEFT(D18,8)</f>
        <v>142800</v>
      </c>
      <c r="F18" s="0" t="n">
        <f aca="false">MOD(E18,97)</f>
        <v>16</v>
      </c>
      <c r="G18" s="0" t="str">
        <f aca="false">MID(D18,9,8)</f>
        <v/>
      </c>
      <c r="H18" s="0" t="str">
        <f aca="false">F18&amp;G18</f>
        <v>16</v>
      </c>
      <c r="I18" s="0" t="n">
        <f aca="false">MOD(H18,97)</f>
        <v>16</v>
      </c>
      <c r="J18" s="0" t="str">
        <f aca="false">MID(D18,17,6)</f>
        <v/>
      </c>
      <c r="K18" s="0" t="str">
        <f aca="false">I18&amp;J18</f>
        <v>16</v>
      </c>
      <c r="L18" s="0" t="n">
        <f aca="false">MOD(K18,97)</f>
        <v>16</v>
      </c>
      <c r="M18" s="14" t="e">
        <f aca="false">MID(D18,23,LEN(D18)-22)</f>
        <v>#VALUE!</v>
      </c>
      <c r="N18" s="0" t="e">
        <f aca="false">L18&amp;M18</f>
        <v>#VALUE!</v>
      </c>
      <c r="O18" s="0" t="e">
        <f aca="false">MOD(N18,97)</f>
        <v>#VALUE!</v>
      </c>
      <c r="P18" s="0" t="e">
        <f aca="false">98-O18</f>
        <v>#VALUE!</v>
      </c>
      <c r="Q18" s="0" t="e">
        <f aca="false">IF(LEN(P18)=1,"0"&amp;P18,P18)</f>
        <v>#VALUE!</v>
      </c>
    </row>
    <row r="19" customFormat="false" ht="13.8" hidden="false" customHeight="false" outlineLevel="0" collapsed="false">
      <c r="A19" s="12"/>
      <c r="B19" s="13" t="str">
        <f aca="false">IF(A19="","",("ES"&amp;Q19&amp;" "&amp;LEFT(C19,4)&amp;" "&amp;MID(C19,5,4)&amp;" "&amp;MID(C19,9,4)&amp;" "&amp;MID(C19,13,4)&amp;" "&amp;MID(C19,17,4)))</f>
        <v/>
      </c>
      <c r="C19" s="11" t="str">
        <f aca="false">SUBSTITUTE(A19," ","")</f>
        <v/>
      </c>
      <c r="D19" s="0" t="str">
        <f aca="false">C19&amp;CALCULOS!$C$7&amp;CALCULOS!$D$7&amp;CALCULOS!$E$7</f>
        <v>142800</v>
      </c>
      <c r="E19" s="0" t="str">
        <f aca="false">LEFT(D19,8)</f>
        <v>142800</v>
      </c>
      <c r="F19" s="0" t="n">
        <f aca="false">MOD(E19,97)</f>
        <v>16</v>
      </c>
      <c r="G19" s="0" t="str">
        <f aca="false">MID(D19,9,8)</f>
        <v/>
      </c>
      <c r="H19" s="0" t="str">
        <f aca="false">F19&amp;G19</f>
        <v>16</v>
      </c>
      <c r="I19" s="0" t="n">
        <f aca="false">MOD(H19,97)</f>
        <v>16</v>
      </c>
      <c r="J19" s="0" t="str">
        <f aca="false">MID(D19,17,6)</f>
        <v/>
      </c>
      <c r="K19" s="0" t="str">
        <f aca="false">I19&amp;J19</f>
        <v>16</v>
      </c>
      <c r="L19" s="0" t="n">
        <f aca="false">MOD(K19,97)</f>
        <v>16</v>
      </c>
      <c r="M19" s="14" t="e">
        <f aca="false">MID(D19,23,LEN(D19)-22)</f>
        <v>#VALUE!</v>
      </c>
      <c r="N19" s="0" t="e">
        <f aca="false">L19&amp;M19</f>
        <v>#VALUE!</v>
      </c>
      <c r="O19" s="0" t="e">
        <f aca="false">MOD(N19,97)</f>
        <v>#VALUE!</v>
      </c>
      <c r="P19" s="0" t="e">
        <f aca="false">98-O19</f>
        <v>#VALUE!</v>
      </c>
      <c r="Q19" s="0" t="e">
        <f aca="false">IF(LEN(P19)=1,"0"&amp;P19,P19)</f>
        <v>#VALUE!</v>
      </c>
    </row>
    <row r="20" customFormat="false" ht="13.8" hidden="false" customHeight="false" outlineLevel="0" collapsed="false">
      <c r="A20" s="12"/>
      <c r="B20" s="13" t="str">
        <f aca="false">IF(A20="","",("ES"&amp;Q20&amp;" "&amp;LEFT(C20,4)&amp;" "&amp;MID(C20,5,4)&amp;" "&amp;MID(C20,9,4)&amp;" "&amp;MID(C20,13,4)&amp;" "&amp;MID(C20,17,4)))</f>
        <v/>
      </c>
      <c r="C20" s="11" t="str">
        <f aca="false">SUBSTITUTE(A20," ","")</f>
        <v/>
      </c>
      <c r="D20" s="0" t="str">
        <f aca="false">C20&amp;CALCULOS!$C$7&amp;CALCULOS!$D$7&amp;CALCULOS!$E$7</f>
        <v>142800</v>
      </c>
      <c r="E20" s="0" t="str">
        <f aca="false">LEFT(D20,8)</f>
        <v>142800</v>
      </c>
      <c r="F20" s="0" t="n">
        <f aca="false">MOD(E20,97)</f>
        <v>16</v>
      </c>
      <c r="G20" s="0" t="str">
        <f aca="false">MID(D20,9,8)</f>
        <v/>
      </c>
      <c r="H20" s="0" t="str">
        <f aca="false">F20&amp;G20</f>
        <v>16</v>
      </c>
      <c r="I20" s="0" t="n">
        <f aca="false">MOD(H20,97)</f>
        <v>16</v>
      </c>
      <c r="J20" s="0" t="str">
        <f aca="false">MID(D20,17,6)</f>
        <v/>
      </c>
      <c r="K20" s="0" t="str">
        <f aca="false">I20&amp;J20</f>
        <v>16</v>
      </c>
      <c r="L20" s="0" t="n">
        <f aca="false">MOD(K20,97)</f>
        <v>16</v>
      </c>
      <c r="M20" s="14" t="e">
        <f aca="false">MID(D20,23,LEN(D20)-22)</f>
        <v>#VALUE!</v>
      </c>
      <c r="N20" s="0" t="e">
        <f aca="false">L20&amp;M20</f>
        <v>#VALUE!</v>
      </c>
      <c r="O20" s="0" t="e">
        <f aca="false">MOD(N20,97)</f>
        <v>#VALUE!</v>
      </c>
      <c r="P20" s="0" t="e">
        <f aca="false">98-O20</f>
        <v>#VALUE!</v>
      </c>
      <c r="Q20" s="0" t="e">
        <f aca="false">IF(LEN(P20)=1,"0"&amp;P20,P20)</f>
        <v>#VALUE!</v>
      </c>
    </row>
    <row r="21" customFormat="false" ht="13.8" hidden="false" customHeight="false" outlineLevel="0" collapsed="false">
      <c r="A21" s="12"/>
      <c r="B21" s="13" t="str">
        <f aca="false">IF(A21="","",("ES"&amp;Q21&amp;" "&amp;LEFT(C21,4)&amp;" "&amp;MID(C21,5,4)&amp;" "&amp;MID(C21,9,4)&amp;" "&amp;MID(C21,13,4)&amp;" "&amp;MID(C21,17,4)))</f>
        <v/>
      </c>
      <c r="C21" s="11" t="str">
        <f aca="false">SUBSTITUTE(A21," ","")</f>
        <v/>
      </c>
      <c r="D21" s="0" t="str">
        <f aca="false">C21&amp;CALCULOS!$C$7&amp;CALCULOS!$D$7&amp;CALCULOS!$E$7</f>
        <v>142800</v>
      </c>
      <c r="E21" s="0" t="str">
        <f aca="false">LEFT(D21,8)</f>
        <v>142800</v>
      </c>
      <c r="F21" s="0" t="n">
        <f aca="false">MOD(E21,97)</f>
        <v>16</v>
      </c>
      <c r="G21" s="0" t="str">
        <f aca="false">MID(D21,9,8)</f>
        <v/>
      </c>
      <c r="H21" s="0" t="str">
        <f aca="false">F21&amp;G21</f>
        <v>16</v>
      </c>
      <c r="I21" s="0" t="n">
        <f aca="false">MOD(H21,97)</f>
        <v>16</v>
      </c>
      <c r="J21" s="0" t="str">
        <f aca="false">MID(D21,17,6)</f>
        <v/>
      </c>
      <c r="K21" s="0" t="str">
        <f aca="false">I21&amp;J21</f>
        <v>16</v>
      </c>
      <c r="L21" s="0" t="n">
        <f aca="false">MOD(K21,97)</f>
        <v>16</v>
      </c>
      <c r="M21" s="14" t="e">
        <f aca="false">MID(D21,23,LEN(D21)-22)</f>
        <v>#VALUE!</v>
      </c>
      <c r="N21" s="0" t="e">
        <f aca="false">L21&amp;M21</f>
        <v>#VALUE!</v>
      </c>
      <c r="O21" s="0" t="e">
        <f aca="false">MOD(N21,97)</f>
        <v>#VALUE!</v>
      </c>
      <c r="P21" s="0" t="e">
        <f aca="false">98-O21</f>
        <v>#VALUE!</v>
      </c>
      <c r="Q21" s="0" t="e">
        <f aca="false">IF(LEN(P21)=1,"0"&amp;P21,P21)</f>
        <v>#VALUE!</v>
      </c>
    </row>
    <row r="22" customFormat="false" ht="13.8" hidden="false" customHeight="false" outlineLevel="0" collapsed="false">
      <c r="A22" s="12"/>
      <c r="B22" s="13" t="str">
        <f aca="false">IF(A22="","",("ES"&amp;Q22&amp;" "&amp;LEFT(C22,4)&amp;" "&amp;MID(C22,5,4)&amp;" "&amp;MID(C22,9,4)&amp;" "&amp;MID(C22,13,4)&amp;" "&amp;MID(C22,17,4)))</f>
        <v/>
      </c>
      <c r="C22" s="11" t="str">
        <f aca="false">SUBSTITUTE(A22," ","")</f>
        <v/>
      </c>
      <c r="D22" s="0" t="str">
        <f aca="false">C22&amp;CALCULOS!$C$7&amp;CALCULOS!$D$7&amp;CALCULOS!$E$7</f>
        <v>142800</v>
      </c>
      <c r="E22" s="0" t="str">
        <f aca="false">LEFT(D22,8)</f>
        <v>142800</v>
      </c>
      <c r="F22" s="0" t="n">
        <f aca="false">MOD(E22,97)</f>
        <v>16</v>
      </c>
      <c r="G22" s="0" t="str">
        <f aca="false">MID(D22,9,8)</f>
        <v/>
      </c>
      <c r="H22" s="0" t="str">
        <f aca="false">F22&amp;G22</f>
        <v>16</v>
      </c>
      <c r="I22" s="0" t="n">
        <f aca="false">MOD(H22,97)</f>
        <v>16</v>
      </c>
      <c r="J22" s="0" t="str">
        <f aca="false">MID(D22,17,6)</f>
        <v/>
      </c>
      <c r="K22" s="0" t="str">
        <f aca="false">I22&amp;J22</f>
        <v>16</v>
      </c>
      <c r="L22" s="0" t="n">
        <f aca="false">MOD(K22,97)</f>
        <v>16</v>
      </c>
      <c r="M22" s="14" t="e">
        <f aca="false">MID(D22,23,LEN(D22)-22)</f>
        <v>#VALUE!</v>
      </c>
      <c r="N22" s="0" t="e">
        <f aca="false">L22&amp;M22</f>
        <v>#VALUE!</v>
      </c>
      <c r="O22" s="0" t="e">
        <f aca="false">MOD(N22,97)</f>
        <v>#VALUE!</v>
      </c>
      <c r="P22" s="0" t="e">
        <f aca="false">98-O22</f>
        <v>#VALUE!</v>
      </c>
      <c r="Q22" s="0" t="e">
        <f aca="false">IF(LEN(P22)=1,"0"&amp;P22,P22)</f>
        <v>#VALUE!</v>
      </c>
    </row>
    <row r="23" customFormat="false" ht="13.8" hidden="false" customHeight="false" outlineLevel="0" collapsed="false">
      <c r="A23" s="12"/>
      <c r="B23" s="13" t="str">
        <f aca="false">IF(A23="","",("ES"&amp;Q23&amp;" "&amp;LEFT(C23,4)&amp;" "&amp;MID(C23,5,4)&amp;" "&amp;MID(C23,9,4)&amp;" "&amp;MID(C23,13,4)&amp;" "&amp;MID(C23,17,4)))</f>
        <v/>
      </c>
      <c r="C23" s="11" t="str">
        <f aca="false">SUBSTITUTE(A23," ","")</f>
        <v/>
      </c>
      <c r="D23" s="0" t="str">
        <f aca="false">C23&amp;CALCULOS!$C$7&amp;CALCULOS!$D$7&amp;CALCULOS!$E$7</f>
        <v>142800</v>
      </c>
      <c r="E23" s="0" t="str">
        <f aca="false">LEFT(D23,8)</f>
        <v>142800</v>
      </c>
      <c r="F23" s="0" t="n">
        <f aca="false">MOD(E23,97)</f>
        <v>16</v>
      </c>
      <c r="G23" s="0" t="str">
        <f aca="false">MID(D23,9,8)</f>
        <v/>
      </c>
      <c r="H23" s="0" t="str">
        <f aca="false">F23&amp;G23</f>
        <v>16</v>
      </c>
      <c r="I23" s="0" t="n">
        <f aca="false">MOD(H23,97)</f>
        <v>16</v>
      </c>
      <c r="J23" s="0" t="str">
        <f aca="false">MID(D23,17,6)</f>
        <v/>
      </c>
      <c r="K23" s="0" t="str">
        <f aca="false">I23&amp;J23</f>
        <v>16</v>
      </c>
      <c r="L23" s="0" t="n">
        <f aca="false">MOD(K23,97)</f>
        <v>16</v>
      </c>
      <c r="M23" s="14" t="e">
        <f aca="false">MID(D23,23,LEN(D23)-22)</f>
        <v>#VALUE!</v>
      </c>
      <c r="N23" s="0" t="e">
        <f aca="false">L23&amp;M23</f>
        <v>#VALUE!</v>
      </c>
      <c r="O23" s="0" t="e">
        <f aca="false">MOD(N23,97)</f>
        <v>#VALUE!</v>
      </c>
      <c r="P23" s="0" t="e">
        <f aca="false">98-O23</f>
        <v>#VALUE!</v>
      </c>
      <c r="Q23" s="0" t="e">
        <f aca="false">IF(LEN(P23)=1,"0"&amp;P23,P23)</f>
        <v>#VALUE!</v>
      </c>
    </row>
    <row r="24" customFormat="false" ht="13.8" hidden="false" customHeight="false" outlineLevel="0" collapsed="false">
      <c r="A24" s="12"/>
      <c r="B24" s="13" t="str">
        <f aca="false">IF(A24="","",("ES"&amp;Q24&amp;" "&amp;LEFT(C24,4)&amp;" "&amp;MID(C24,5,4)&amp;" "&amp;MID(C24,9,4)&amp;" "&amp;MID(C24,13,4)&amp;" "&amp;MID(C24,17,4)))</f>
        <v/>
      </c>
      <c r="C24" s="11" t="str">
        <f aca="false">SUBSTITUTE(A24," ","")</f>
        <v/>
      </c>
      <c r="D24" s="0" t="str">
        <f aca="false">C24&amp;CALCULOS!$C$7&amp;CALCULOS!$D$7&amp;CALCULOS!$E$7</f>
        <v>142800</v>
      </c>
      <c r="E24" s="0" t="str">
        <f aca="false">LEFT(D24,8)</f>
        <v>142800</v>
      </c>
      <c r="F24" s="0" t="n">
        <f aca="false">MOD(E24,97)</f>
        <v>16</v>
      </c>
      <c r="G24" s="0" t="str">
        <f aca="false">MID(D24,9,8)</f>
        <v/>
      </c>
      <c r="H24" s="0" t="str">
        <f aca="false">F24&amp;G24</f>
        <v>16</v>
      </c>
      <c r="I24" s="0" t="n">
        <f aca="false">MOD(H24,97)</f>
        <v>16</v>
      </c>
      <c r="J24" s="0" t="str">
        <f aca="false">MID(D24,17,6)</f>
        <v/>
      </c>
      <c r="K24" s="0" t="str">
        <f aca="false">I24&amp;J24</f>
        <v>16</v>
      </c>
      <c r="L24" s="0" t="n">
        <f aca="false">MOD(K24,97)</f>
        <v>16</v>
      </c>
      <c r="M24" s="14" t="e">
        <f aca="false">MID(D24,23,LEN(D24)-22)</f>
        <v>#VALUE!</v>
      </c>
      <c r="N24" s="0" t="e">
        <f aca="false">L24&amp;M24</f>
        <v>#VALUE!</v>
      </c>
      <c r="O24" s="0" t="e">
        <f aca="false">MOD(N24,97)</f>
        <v>#VALUE!</v>
      </c>
      <c r="P24" s="0" t="e">
        <f aca="false">98-O24</f>
        <v>#VALUE!</v>
      </c>
      <c r="Q24" s="0" t="e">
        <f aca="false">IF(LEN(P24)=1,"0"&amp;P24,P24)</f>
        <v>#VALUE!</v>
      </c>
    </row>
    <row r="25" customFormat="false" ht="15" hidden="false" customHeight="true" outlineLevel="0" collapsed="false">
      <c r="A25" s="12"/>
      <c r="B25" s="13" t="str">
        <f aca="false">IF(A25="","",("ES"&amp;Q25&amp;" "&amp;LEFT(C25,4)&amp;" "&amp;MID(C25,5,4)&amp;" "&amp;MID(C25,9,4)&amp;" "&amp;MID(C25,13,4)&amp;" "&amp;MID(C25,17,4)))</f>
        <v/>
      </c>
      <c r="C25" s="11" t="str">
        <f aca="false">SUBSTITUTE(A25," ","")</f>
        <v/>
      </c>
      <c r="D25" s="0" t="str">
        <f aca="false">C25&amp;CALCULOS!$C$7&amp;CALCULOS!$D$7&amp;CALCULOS!$E$7</f>
        <v>142800</v>
      </c>
      <c r="E25" s="0" t="str">
        <f aca="false">LEFT(D25,8)</f>
        <v>142800</v>
      </c>
      <c r="F25" s="0" t="n">
        <f aca="false">MOD(E25,97)</f>
        <v>16</v>
      </c>
      <c r="G25" s="0" t="str">
        <f aca="false">MID(D25,9,8)</f>
        <v/>
      </c>
      <c r="H25" s="0" t="str">
        <f aca="false">F25&amp;G25</f>
        <v>16</v>
      </c>
      <c r="I25" s="0" t="n">
        <f aca="false">MOD(H25,97)</f>
        <v>16</v>
      </c>
      <c r="J25" s="0" t="str">
        <f aca="false">MID(D25,17,6)</f>
        <v/>
      </c>
      <c r="K25" s="0" t="str">
        <f aca="false">I25&amp;J25</f>
        <v>16</v>
      </c>
      <c r="L25" s="0" t="n">
        <f aca="false">MOD(K25,97)</f>
        <v>16</v>
      </c>
      <c r="M25" s="14" t="e">
        <f aca="false">MID(D25,23,LEN(D25)-22)</f>
        <v>#VALUE!</v>
      </c>
      <c r="N25" s="0" t="e">
        <f aca="false">L25&amp;M25</f>
        <v>#VALUE!</v>
      </c>
      <c r="O25" s="0" t="e">
        <f aca="false">MOD(N25,97)</f>
        <v>#VALUE!</v>
      </c>
      <c r="P25" s="0" t="e">
        <f aca="false">98-O25</f>
        <v>#VALUE!</v>
      </c>
      <c r="Q25" s="0" t="e">
        <f aca="false">IF(LEN(P25)=1,"0"&amp;P25,P25)</f>
        <v>#VALUE!</v>
      </c>
    </row>
    <row r="26" customFormat="false" ht="15" hidden="false" customHeight="true" outlineLevel="0" collapsed="false">
      <c r="A26" s="12"/>
      <c r="B26" s="13" t="str">
        <f aca="false">IF(A26="","",("ES"&amp;Q26&amp;" "&amp;LEFT(C26,4)&amp;" "&amp;MID(C26,5,4)&amp;" "&amp;MID(C26,9,4)&amp;" "&amp;MID(C26,13,4)&amp;" "&amp;MID(C26,17,4)))</f>
        <v/>
      </c>
      <c r="C26" s="11" t="str">
        <f aca="false">SUBSTITUTE(A26," ","")</f>
        <v/>
      </c>
      <c r="D26" s="0" t="str">
        <f aca="false">C26&amp;CALCULOS!$C$7&amp;CALCULOS!$D$7&amp;CALCULOS!$E$7</f>
        <v>142800</v>
      </c>
      <c r="E26" s="0" t="str">
        <f aca="false">LEFT(D26,8)</f>
        <v>142800</v>
      </c>
      <c r="F26" s="0" t="n">
        <f aca="false">MOD(E26,97)</f>
        <v>16</v>
      </c>
      <c r="G26" s="0" t="str">
        <f aca="false">MID(D26,9,8)</f>
        <v/>
      </c>
      <c r="H26" s="0" t="str">
        <f aca="false">F26&amp;G26</f>
        <v>16</v>
      </c>
      <c r="I26" s="0" t="n">
        <f aca="false">MOD(H26,97)</f>
        <v>16</v>
      </c>
      <c r="J26" s="0" t="str">
        <f aca="false">MID(D26,17,6)</f>
        <v/>
      </c>
      <c r="K26" s="0" t="str">
        <f aca="false">I26&amp;J26</f>
        <v>16</v>
      </c>
      <c r="L26" s="0" t="n">
        <f aca="false">MOD(K26,97)</f>
        <v>16</v>
      </c>
      <c r="M26" s="14" t="e">
        <f aca="false">MID(D26,23,LEN(D26)-22)</f>
        <v>#VALUE!</v>
      </c>
      <c r="N26" s="0" t="e">
        <f aca="false">L26&amp;M26</f>
        <v>#VALUE!</v>
      </c>
      <c r="O26" s="0" t="e">
        <f aca="false">MOD(N26,97)</f>
        <v>#VALUE!</v>
      </c>
      <c r="P26" s="0" t="e">
        <f aca="false">98-O26</f>
        <v>#VALUE!</v>
      </c>
      <c r="Q26" s="0" t="e">
        <f aca="false">IF(LEN(P26)=1,"0"&amp;P26,P26)</f>
        <v>#VALUE!</v>
      </c>
    </row>
    <row r="27" customFormat="false" ht="15" hidden="false" customHeight="true" outlineLevel="0" collapsed="false">
      <c r="A27" s="12"/>
      <c r="B27" s="13" t="str">
        <f aca="false">IF(A27="","",("ES"&amp;Q27&amp;" "&amp;LEFT(C27,4)&amp;" "&amp;MID(C27,5,4)&amp;" "&amp;MID(C27,9,4)&amp;" "&amp;MID(C27,13,4)&amp;" "&amp;MID(C27,17,4)))</f>
        <v/>
      </c>
      <c r="C27" s="11" t="str">
        <f aca="false">SUBSTITUTE(A27," ","")</f>
        <v/>
      </c>
      <c r="D27" s="0" t="str">
        <f aca="false">C27&amp;CALCULOS!$C$7&amp;CALCULOS!$D$7&amp;CALCULOS!$E$7</f>
        <v>142800</v>
      </c>
      <c r="E27" s="0" t="str">
        <f aca="false">LEFT(D27,8)</f>
        <v>142800</v>
      </c>
      <c r="F27" s="0" t="n">
        <f aca="false">MOD(E27,97)</f>
        <v>16</v>
      </c>
      <c r="G27" s="0" t="str">
        <f aca="false">MID(D27,9,8)</f>
        <v/>
      </c>
      <c r="H27" s="0" t="str">
        <f aca="false">F27&amp;G27</f>
        <v>16</v>
      </c>
      <c r="I27" s="0" t="n">
        <f aca="false">MOD(H27,97)</f>
        <v>16</v>
      </c>
      <c r="J27" s="0" t="str">
        <f aca="false">MID(D27,17,6)</f>
        <v/>
      </c>
      <c r="K27" s="0" t="str">
        <f aca="false">I27&amp;J27</f>
        <v>16</v>
      </c>
      <c r="L27" s="0" t="n">
        <f aca="false">MOD(K27,97)</f>
        <v>16</v>
      </c>
      <c r="M27" s="14" t="e">
        <f aca="false">MID(D27,23,LEN(D27)-22)</f>
        <v>#VALUE!</v>
      </c>
      <c r="N27" s="0" t="e">
        <f aca="false">L27&amp;M27</f>
        <v>#VALUE!</v>
      </c>
      <c r="O27" s="0" t="e">
        <f aca="false">MOD(N27,97)</f>
        <v>#VALUE!</v>
      </c>
      <c r="P27" s="0" t="e">
        <f aca="false">98-O27</f>
        <v>#VALUE!</v>
      </c>
      <c r="Q27" s="0" t="e">
        <f aca="false">IF(LEN(P27)=1,"0"&amp;P27,P27)</f>
        <v>#VALUE!</v>
      </c>
    </row>
    <row r="28" customFormat="false" ht="15" hidden="false" customHeight="true" outlineLevel="0" collapsed="false">
      <c r="A28" s="12"/>
      <c r="B28" s="13" t="str">
        <f aca="false">IF(A28="","",("ES"&amp;Q28&amp;" "&amp;LEFT(C28,4)&amp;" "&amp;MID(C28,5,4)&amp;" "&amp;MID(C28,9,4)&amp;" "&amp;MID(C28,13,4)&amp;" "&amp;MID(C28,17,4)))</f>
        <v/>
      </c>
      <c r="C28" s="11" t="str">
        <f aca="false">SUBSTITUTE(A28," ","")</f>
        <v/>
      </c>
      <c r="D28" s="0" t="str">
        <f aca="false">C28&amp;CALCULOS!$C$7&amp;CALCULOS!$D$7&amp;CALCULOS!$E$7</f>
        <v>142800</v>
      </c>
      <c r="E28" s="0" t="str">
        <f aca="false">LEFT(D28,8)</f>
        <v>142800</v>
      </c>
      <c r="F28" s="0" t="n">
        <f aca="false">MOD(E28,97)</f>
        <v>16</v>
      </c>
      <c r="G28" s="0" t="str">
        <f aca="false">MID(D28,9,8)</f>
        <v/>
      </c>
      <c r="H28" s="0" t="str">
        <f aca="false">F28&amp;G28</f>
        <v>16</v>
      </c>
      <c r="I28" s="0" t="n">
        <f aca="false">MOD(H28,97)</f>
        <v>16</v>
      </c>
      <c r="J28" s="0" t="str">
        <f aca="false">MID(D28,17,6)</f>
        <v/>
      </c>
      <c r="K28" s="0" t="str">
        <f aca="false">I28&amp;J28</f>
        <v>16</v>
      </c>
      <c r="L28" s="0" t="n">
        <f aca="false">MOD(K28,97)</f>
        <v>16</v>
      </c>
      <c r="M28" s="14" t="e">
        <f aca="false">MID(D28,23,LEN(D28)-22)</f>
        <v>#VALUE!</v>
      </c>
      <c r="N28" s="0" t="e">
        <f aca="false">L28&amp;M28</f>
        <v>#VALUE!</v>
      </c>
      <c r="O28" s="0" t="e">
        <f aca="false">MOD(N28,97)</f>
        <v>#VALUE!</v>
      </c>
      <c r="P28" s="0" t="e">
        <f aca="false">98-O28</f>
        <v>#VALUE!</v>
      </c>
      <c r="Q28" s="0" t="e">
        <f aca="false">IF(LEN(P28)=1,"0"&amp;P28,P28)</f>
        <v>#VALUE!</v>
      </c>
    </row>
    <row r="29" customFormat="false" ht="15" hidden="false" customHeight="true" outlineLevel="0" collapsed="false">
      <c r="A29" s="12"/>
      <c r="B29" s="13" t="str">
        <f aca="false">IF(A29="","",("ES"&amp;Q29&amp;" "&amp;LEFT(C29,4)&amp;" "&amp;MID(C29,5,4)&amp;" "&amp;MID(C29,9,4)&amp;" "&amp;MID(C29,13,4)&amp;" "&amp;MID(C29,17,4)))</f>
        <v/>
      </c>
      <c r="C29" s="11" t="str">
        <f aca="false">SUBSTITUTE(A29," ","")</f>
        <v/>
      </c>
      <c r="D29" s="0" t="str">
        <f aca="false">C29&amp;CALCULOS!$C$7&amp;CALCULOS!$D$7&amp;CALCULOS!$E$7</f>
        <v>142800</v>
      </c>
      <c r="E29" s="0" t="str">
        <f aca="false">LEFT(D29,8)</f>
        <v>142800</v>
      </c>
      <c r="F29" s="0" t="n">
        <f aca="false">MOD(E29,97)</f>
        <v>16</v>
      </c>
      <c r="G29" s="0" t="str">
        <f aca="false">MID(D29,9,8)</f>
        <v/>
      </c>
      <c r="H29" s="0" t="str">
        <f aca="false">F29&amp;G29</f>
        <v>16</v>
      </c>
      <c r="I29" s="0" t="n">
        <f aca="false">MOD(H29,97)</f>
        <v>16</v>
      </c>
      <c r="J29" s="0" t="str">
        <f aca="false">MID(D29,17,6)</f>
        <v/>
      </c>
      <c r="K29" s="0" t="str">
        <f aca="false">I29&amp;J29</f>
        <v>16</v>
      </c>
      <c r="L29" s="0" t="n">
        <f aca="false">MOD(K29,97)</f>
        <v>16</v>
      </c>
      <c r="M29" s="14" t="e">
        <f aca="false">MID(D29,23,LEN(D29)-22)</f>
        <v>#VALUE!</v>
      </c>
      <c r="N29" s="0" t="e">
        <f aca="false">L29&amp;M29</f>
        <v>#VALUE!</v>
      </c>
      <c r="O29" s="0" t="e">
        <f aca="false">MOD(N29,97)</f>
        <v>#VALUE!</v>
      </c>
      <c r="P29" s="0" t="e">
        <f aca="false">98-O29</f>
        <v>#VALUE!</v>
      </c>
      <c r="Q29" s="0" t="e">
        <f aca="false">IF(LEN(P29)=1,"0"&amp;P29,P29)</f>
        <v>#VALUE!</v>
      </c>
    </row>
    <row r="30" customFormat="false" ht="15" hidden="false" customHeight="true" outlineLevel="0" collapsed="false">
      <c r="A30" s="12"/>
      <c r="B30" s="13" t="str">
        <f aca="false">IF(A30="","",("ES"&amp;Q30&amp;" "&amp;LEFT(C30,4)&amp;" "&amp;MID(C30,5,4)&amp;" "&amp;MID(C30,9,4)&amp;" "&amp;MID(C30,13,4)&amp;" "&amp;MID(C30,17,4)))</f>
        <v/>
      </c>
      <c r="C30" s="11" t="str">
        <f aca="false">SUBSTITUTE(A30," ","")</f>
        <v/>
      </c>
      <c r="D30" s="0" t="str">
        <f aca="false">C30&amp;CALCULOS!$C$7&amp;CALCULOS!$D$7&amp;CALCULOS!$E$7</f>
        <v>142800</v>
      </c>
      <c r="E30" s="0" t="str">
        <f aca="false">LEFT(D30,8)</f>
        <v>142800</v>
      </c>
      <c r="F30" s="0" t="n">
        <f aca="false">MOD(E30,97)</f>
        <v>16</v>
      </c>
      <c r="G30" s="0" t="str">
        <f aca="false">MID(D30,9,8)</f>
        <v/>
      </c>
      <c r="H30" s="0" t="str">
        <f aca="false">F30&amp;G30</f>
        <v>16</v>
      </c>
      <c r="I30" s="0" t="n">
        <f aca="false">MOD(H30,97)</f>
        <v>16</v>
      </c>
      <c r="J30" s="0" t="str">
        <f aca="false">MID(D30,17,6)</f>
        <v/>
      </c>
      <c r="K30" s="0" t="str">
        <f aca="false">I30&amp;J30</f>
        <v>16</v>
      </c>
      <c r="L30" s="0" t="n">
        <f aca="false">MOD(K30,97)</f>
        <v>16</v>
      </c>
      <c r="M30" s="14" t="e">
        <f aca="false">MID(D30,23,LEN(D30)-22)</f>
        <v>#VALUE!</v>
      </c>
      <c r="N30" s="0" t="e">
        <f aca="false">L30&amp;M30</f>
        <v>#VALUE!</v>
      </c>
      <c r="O30" s="0" t="e">
        <f aca="false">MOD(N30,97)</f>
        <v>#VALUE!</v>
      </c>
      <c r="P30" s="0" t="e">
        <f aca="false">98-O30</f>
        <v>#VALUE!</v>
      </c>
      <c r="Q30" s="0" t="e">
        <f aca="false">IF(LEN(P30)=1,"0"&amp;P30,P30)</f>
        <v>#VALUE!</v>
      </c>
    </row>
    <row r="31" customFormat="false" ht="15" hidden="false" customHeight="true" outlineLevel="0" collapsed="false">
      <c r="A31" s="12"/>
      <c r="B31" s="13" t="str">
        <f aca="false">IF(A31="","",("ES"&amp;Q31&amp;" "&amp;LEFT(C31,4)&amp;" "&amp;MID(C31,5,4)&amp;" "&amp;MID(C31,9,4)&amp;" "&amp;MID(C31,13,4)&amp;" "&amp;MID(C31,17,4)))</f>
        <v/>
      </c>
      <c r="C31" s="11" t="str">
        <f aca="false">SUBSTITUTE(A31," ","")</f>
        <v/>
      </c>
      <c r="D31" s="0" t="str">
        <f aca="false">C31&amp;CALCULOS!$C$7&amp;CALCULOS!$D$7&amp;CALCULOS!$E$7</f>
        <v>142800</v>
      </c>
      <c r="E31" s="0" t="str">
        <f aca="false">LEFT(D31,8)</f>
        <v>142800</v>
      </c>
      <c r="F31" s="0" t="n">
        <f aca="false">MOD(E31,97)</f>
        <v>16</v>
      </c>
      <c r="G31" s="0" t="str">
        <f aca="false">MID(D31,9,8)</f>
        <v/>
      </c>
      <c r="H31" s="0" t="str">
        <f aca="false">F31&amp;G31</f>
        <v>16</v>
      </c>
      <c r="I31" s="0" t="n">
        <f aca="false">MOD(H31,97)</f>
        <v>16</v>
      </c>
      <c r="J31" s="0" t="str">
        <f aca="false">MID(D31,17,6)</f>
        <v/>
      </c>
      <c r="K31" s="0" t="str">
        <f aca="false">I31&amp;J31</f>
        <v>16</v>
      </c>
      <c r="L31" s="0" t="n">
        <f aca="false">MOD(K31,97)</f>
        <v>16</v>
      </c>
      <c r="M31" s="14" t="e">
        <f aca="false">MID(D31,23,LEN(D31)-22)</f>
        <v>#VALUE!</v>
      </c>
      <c r="N31" s="0" t="e">
        <f aca="false">L31&amp;M31</f>
        <v>#VALUE!</v>
      </c>
      <c r="O31" s="0" t="e">
        <f aca="false">MOD(N31,97)</f>
        <v>#VALUE!</v>
      </c>
      <c r="P31" s="0" t="e">
        <f aca="false">98-O31</f>
        <v>#VALUE!</v>
      </c>
      <c r="Q31" s="0" t="e">
        <f aca="false">IF(LEN(P31)=1,"0"&amp;P31,P31)</f>
        <v>#VALUE!</v>
      </c>
    </row>
    <row r="32" customFormat="false" ht="15" hidden="false" customHeight="true" outlineLevel="0" collapsed="false">
      <c r="A32" s="12"/>
      <c r="B32" s="13" t="str">
        <f aca="false">IF(A32="","",("ES"&amp;Q32&amp;" "&amp;LEFT(C32,4)&amp;" "&amp;MID(C32,5,4)&amp;" "&amp;MID(C32,9,4)&amp;" "&amp;MID(C32,13,4)&amp;" "&amp;MID(C32,17,4)))</f>
        <v/>
      </c>
      <c r="C32" s="11" t="str">
        <f aca="false">SUBSTITUTE(A32," ","")</f>
        <v/>
      </c>
      <c r="D32" s="0" t="str">
        <f aca="false">C32&amp;CALCULOS!$C$7&amp;CALCULOS!$D$7&amp;CALCULOS!$E$7</f>
        <v>142800</v>
      </c>
      <c r="E32" s="0" t="str">
        <f aca="false">LEFT(D32,8)</f>
        <v>142800</v>
      </c>
      <c r="F32" s="0" t="n">
        <f aca="false">MOD(E32,97)</f>
        <v>16</v>
      </c>
      <c r="G32" s="0" t="str">
        <f aca="false">MID(D32,9,8)</f>
        <v/>
      </c>
      <c r="H32" s="0" t="str">
        <f aca="false">F32&amp;G32</f>
        <v>16</v>
      </c>
      <c r="I32" s="0" t="n">
        <f aca="false">MOD(H32,97)</f>
        <v>16</v>
      </c>
      <c r="J32" s="0" t="str">
        <f aca="false">MID(D32,17,6)</f>
        <v/>
      </c>
      <c r="K32" s="0" t="str">
        <f aca="false">I32&amp;J32</f>
        <v>16</v>
      </c>
      <c r="L32" s="0" t="n">
        <f aca="false">MOD(K32,97)</f>
        <v>16</v>
      </c>
      <c r="M32" s="14" t="e">
        <f aca="false">MID(D32,23,LEN(D32)-22)</f>
        <v>#VALUE!</v>
      </c>
      <c r="N32" s="0" t="e">
        <f aca="false">L32&amp;M32</f>
        <v>#VALUE!</v>
      </c>
      <c r="O32" s="0" t="e">
        <f aca="false">MOD(N32,97)</f>
        <v>#VALUE!</v>
      </c>
      <c r="P32" s="0" t="e">
        <f aca="false">98-O32</f>
        <v>#VALUE!</v>
      </c>
      <c r="Q32" s="0" t="e">
        <f aca="false">IF(LEN(P32)=1,"0"&amp;P32,P32)</f>
        <v>#VALUE!</v>
      </c>
    </row>
    <row r="33" customFormat="false" ht="15" hidden="false" customHeight="true" outlineLevel="0" collapsed="false">
      <c r="A33" s="12"/>
      <c r="B33" s="13" t="str">
        <f aca="false">IF(A33="","",("ES"&amp;Q33&amp;" "&amp;LEFT(C33,4)&amp;" "&amp;MID(C33,5,4)&amp;" "&amp;MID(C33,9,4)&amp;" "&amp;MID(C33,13,4)&amp;" "&amp;MID(C33,17,4)))</f>
        <v/>
      </c>
      <c r="C33" s="11" t="str">
        <f aca="false">SUBSTITUTE(A33," ","")</f>
        <v/>
      </c>
      <c r="D33" s="0" t="str">
        <f aca="false">C33&amp;CALCULOS!$C$7&amp;CALCULOS!$D$7&amp;CALCULOS!$E$7</f>
        <v>142800</v>
      </c>
      <c r="E33" s="0" t="str">
        <f aca="false">LEFT(D33,8)</f>
        <v>142800</v>
      </c>
      <c r="F33" s="0" t="n">
        <f aca="false">MOD(E33,97)</f>
        <v>16</v>
      </c>
      <c r="G33" s="0" t="str">
        <f aca="false">MID(D33,9,8)</f>
        <v/>
      </c>
      <c r="H33" s="0" t="str">
        <f aca="false">F33&amp;G33</f>
        <v>16</v>
      </c>
      <c r="I33" s="0" t="n">
        <f aca="false">MOD(H33,97)</f>
        <v>16</v>
      </c>
      <c r="J33" s="0" t="str">
        <f aca="false">MID(D33,17,6)</f>
        <v/>
      </c>
      <c r="K33" s="0" t="str">
        <f aca="false">I33&amp;J33</f>
        <v>16</v>
      </c>
      <c r="L33" s="0" t="n">
        <f aca="false">MOD(K33,97)</f>
        <v>16</v>
      </c>
      <c r="M33" s="14" t="e">
        <f aca="false">MID(D33,23,LEN(D33)-22)</f>
        <v>#VALUE!</v>
      </c>
      <c r="N33" s="0" t="e">
        <f aca="false">L33&amp;M33</f>
        <v>#VALUE!</v>
      </c>
      <c r="O33" s="0" t="e">
        <f aca="false">MOD(N33,97)</f>
        <v>#VALUE!</v>
      </c>
      <c r="P33" s="0" t="e">
        <f aca="false">98-O33</f>
        <v>#VALUE!</v>
      </c>
      <c r="Q33" s="0" t="e">
        <f aca="false">IF(LEN(P33)=1,"0"&amp;P33,P33)</f>
        <v>#VALUE!</v>
      </c>
    </row>
    <row r="34" customFormat="false" ht="15" hidden="false" customHeight="true" outlineLevel="0" collapsed="false">
      <c r="A34" s="12"/>
      <c r="B34" s="13" t="str">
        <f aca="false">IF(A34="","",("ES"&amp;Q34&amp;" "&amp;LEFT(C34,4)&amp;" "&amp;MID(C34,5,4)&amp;" "&amp;MID(C34,9,4)&amp;" "&amp;MID(C34,13,4)&amp;" "&amp;MID(C34,17,4)))</f>
        <v/>
      </c>
      <c r="C34" s="11" t="str">
        <f aca="false">SUBSTITUTE(A34," ","")</f>
        <v/>
      </c>
      <c r="D34" s="0" t="str">
        <f aca="false">C34&amp;CALCULOS!$C$7&amp;CALCULOS!$D$7&amp;CALCULOS!$E$7</f>
        <v>142800</v>
      </c>
      <c r="E34" s="0" t="str">
        <f aca="false">LEFT(D34,8)</f>
        <v>142800</v>
      </c>
      <c r="F34" s="0" t="n">
        <f aca="false">MOD(E34,97)</f>
        <v>16</v>
      </c>
      <c r="G34" s="0" t="str">
        <f aca="false">MID(D34,9,8)</f>
        <v/>
      </c>
      <c r="H34" s="0" t="str">
        <f aca="false">F34&amp;G34</f>
        <v>16</v>
      </c>
      <c r="I34" s="0" t="n">
        <f aca="false">MOD(H34,97)</f>
        <v>16</v>
      </c>
      <c r="J34" s="0" t="str">
        <f aca="false">MID(D34,17,6)</f>
        <v/>
      </c>
      <c r="K34" s="0" t="str">
        <f aca="false">I34&amp;J34</f>
        <v>16</v>
      </c>
      <c r="L34" s="0" t="n">
        <f aca="false">MOD(K34,97)</f>
        <v>16</v>
      </c>
      <c r="M34" s="14" t="e">
        <f aca="false">MID(D34,23,LEN(D34)-22)</f>
        <v>#VALUE!</v>
      </c>
      <c r="N34" s="0" t="e">
        <f aca="false">L34&amp;M34</f>
        <v>#VALUE!</v>
      </c>
      <c r="O34" s="0" t="e">
        <f aca="false">MOD(N34,97)</f>
        <v>#VALUE!</v>
      </c>
      <c r="P34" s="0" t="e">
        <f aca="false">98-O34</f>
        <v>#VALUE!</v>
      </c>
      <c r="Q34" s="0" t="e">
        <f aca="false">IF(LEN(P34)=1,"0"&amp;P34,P34)</f>
        <v>#VALUE!</v>
      </c>
    </row>
    <row r="35" customFormat="false" ht="15" hidden="false" customHeight="true" outlineLevel="0" collapsed="false">
      <c r="A35" s="12"/>
      <c r="B35" s="13" t="str">
        <f aca="false">IF(A35="","",("ES"&amp;Q35&amp;" "&amp;LEFT(C35,4)&amp;" "&amp;MID(C35,5,4)&amp;" "&amp;MID(C35,9,4)&amp;" "&amp;MID(C35,13,4)&amp;" "&amp;MID(C35,17,4)))</f>
        <v/>
      </c>
      <c r="C35" s="11" t="str">
        <f aca="false">SUBSTITUTE(A35," ","")</f>
        <v/>
      </c>
      <c r="D35" s="0" t="str">
        <f aca="false">C35&amp;CALCULOS!$C$7&amp;CALCULOS!$D$7&amp;CALCULOS!$E$7</f>
        <v>142800</v>
      </c>
      <c r="E35" s="0" t="str">
        <f aca="false">LEFT(D35,8)</f>
        <v>142800</v>
      </c>
      <c r="F35" s="0" t="n">
        <f aca="false">MOD(E35,97)</f>
        <v>16</v>
      </c>
      <c r="G35" s="0" t="str">
        <f aca="false">MID(D35,9,8)</f>
        <v/>
      </c>
      <c r="H35" s="0" t="str">
        <f aca="false">F35&amp;G35</f>
        <v>16</v>
      </c>
      <c r="I35" s="0" t="n">
        <f aca="false">MOD(H35,97)</f>
        <v>16</v>
      </c>
      <c r="J35" s="0" t="str">
        <f aca="false">MID(D35,17,6)</f>
        <v/>
      </c>
      <c r="K35" s="0" t="str">
        <f aca="false">I35&amp;J35</f>
        <v>16</v>
      </c>
      <c r="L35" s="0" t="n">
        <f aca="false">MOD(K35,97)</f>
        <v>16</v>
      </c>
      <c r="M35" s="14" t="e">
        <f aca="false">MID(D35,23,LEN(D35)-22)</f>
        <v>#VALUE!</v>
      </c>
      <c r="N35" s="0" t="e">
        <f aca="false">L35&amp;M35</f>
        <v>#VALUE!</v>
      </c>
      <c r="O35" s="0" t="e">
        <f aca="false">MOD(N35,97)</f>
        <v>#VALUE!</v>
      </c>
      <c r="P35" s="0" t="e">
        <f aca="false">98-O35</f>
        <v>#VALUE!</v>
      </c>
      <c r="Q35" s="0" t="e">
        <f aca="false">IF(LEN(P35)=1,"0"&amp;P35,P35)</f>
        <v>#VALUE!</v>
      </c>
    </row>
    <row r="36" customFormat="false" ht="15" hidden="false" customHeight="true" outlineLevel="0" collapsed="false">
      <c r="A36" s="12"/>
      <c r="B36" s="13" t="str">
        <f aca="false">IF(A36="","",("ES"&amp;Q36&amp;" "&amp;LEFT(C36,4)&amp;" "&amp;MID(C36,5,4)&amp;" "&amp;MID(C36,9,4)&amp;" "&amp;MID(C36,13,4)&amp;" "&amp;MID(C36,17,4)))</f>
        <v/>
      </c>
      <c r="C36" s="11" t="str">
        <f aca="false">SUBSTITUTE(A36," ","")</f>
        <v/>
      </c>
      <c r="D36" s="0" t="str">
        <f aca="false">C36&amp;CALCULOS!$C$7&amp;CALCULOS!$D$7&amp;CALCULOS!$E$7</f>
        <v>142800</v>
      </c>
      <c r="E36" s="0" t="str">
        <f aca="false">LEFT(D36,8)</f>
        <v>142800</v>
      </c>
      <c r="F36" s="0" t="n">
        <f aca="false">MOD(E36,97)</f>
        <v>16</v>
      </c>
      <c r="G36" s="0" t="str">
        <f aca="false">MID(D36,9,8)</f>
        <v/>
      </c>
      <c r="H36" s="0" t="str">
        <f aca="false">F36&amp;G36</f>
        <v>16</v>
      </c>
      <c r="I36" s="0" t="n">
        <f aca="false">MOD(H36,97)</f>
        <v>16</v>
      </c>
      <c r="J36" s="0" t="str">
        <f aca="false">MID(D36,17,6)</f>
        <v/>
      </c>
      <c r="K36" s="0" t="str">
        <f aca="false">I36&amp;J36</f>
        <v>16</v>
      </c>
      <c r="L36" s="0" t="n">
        <f aca="false">MOD(K36,97)</f>
        <v>16</v>
      </c>
      <c r="M36" s="14" t="e">
        <f aca="false">MID(D36,23,LEN(D36)-22)</f>
        <v>#VALUE!</v>
      </c>
      <c r="N36" s="0" t="e">
        <f aca="false">L36&amp;M36</f>
        <v>#VALUE!</v>
      </c>
      <c r="O36" s="0" t="e">
        <f aca="false">MOD(N36,97)</f>
        <v>#VALUE!</v>
      </c>
      <c r="P36" s="0" t="e">
        <f aca="false">98-O36</f>
        <v>#VALUE!</v>
      </c>
      <c r="Q36" s="0" t="e">
        <f aca="false">IF(LEN(P36)=1,"0"&amp;P36,P36)</f>
        <v>#VALUE!</v>
      </c>
    </row>
    <row r="37" customFormat="false" ht="15" hidden="false" customHeight="true" outlineLevel="0" collapsed="false">
      <c r="A37" s="12"/>
      <c r="B37" s="13" t="str">
        <f aca="false">IF(A37="","",("ES"&amp;Q37&amp;" "&amp;LEFT(C37,4)&amp;" "&amp;MID(C37,5,4)&amp;" "&amp;MID(C37,9,4)&amp;" "&amp;MID(C37,13,4)&amp;" "&amp;MID(C37,17,4)))</f>
        <v/>
      </c>
      <c r="C37" s="11" t="str">
        <f aca="false">SUBSTITUTE(A37," ","")</f>
        <v/>
      </c>
      <c r="D37" s="0" t="str">
        <f aca="false">C37&amp;CALCULOS!$C$7&amp;CALCULOS!$D$7&amp;CALCULOS!$E$7</f>
        <v>142800</v>
      </c>
      <c r="E37" s="0" t="str">
        <f aca="false">LEFT(D37,8)</f>
        <v>142800</v>
      </c>
      <c r="F37" s="0" t="n">
        <f aca="false">MOD(E37,97)</f>
        <v>16</v>
      </c>
      <c r="G37" s="0" t="str">
        <f aca="false">MID(D37,9,8)</f>
        <v/>
      </c>
      <c r="H37" s="0" t="str">
        <f aca="false">F37&amp;G37</f>
        <v>16</v>
      </c>
      <c r="I37" s="0" t="n">
        <f aca="false">MOD(H37,97)</f>
        <v>16</v>
      </c>
      <c r="J37" s="0" t="str">
        <f aca="false">MID(D37,17,6)</f>
        <v/>
      </c>
      <c r="K37" s="0" t="str">
        <f aca="false">I37&amp;J37</f>
        <v>16</v>
      </c>
      <c r="L37" s="0" t="n">
        <f aca="false">MOD(K37,97)</f>
        <v>16</v>
      </c>
      <c r="M37" s="14" t="e">
        <f aca="false">MID(D37,23,LEN(D37)-22)</f>
        <v>#VALUE!</v>
      </c>
      <c r="N37" s="0" t="e">
        <f aca="false">L37&amp;M37</f>
        <v>#VALUE!</v>
      </c>
      <c r="O37" s="0" t="e">
        <f aca="false">MOD(N37,97)</f>
        <v>#VALUE!</v>
      </c>
      <c r="P37" s="0" t="e">
        <f aca="false">98-O37</f>
        <v>#VALUE!</v>
      </c>
      <c r="Q37" s="0" t="e">
        <f aca="false">IF(LEN(P37)=1,"0"&amp;P37,P37)</f>
        <v>#VALUE!</v>
      </c>
    </row>
    <row r="38" customFormat="false" ht="15" hidden="false" customHeight="true" outlineLevel="0" collapsed="false">
      <c r="A38" s="12"/>
      <c r="B38" s="13" t="str">
        <f aca="false">IF(A38="","",("ES"&amp;Q38&amp;" "&amp;LEFT(C38,4)&amp;" "&amp;MID(C38,5,4)&amp;" "&amp;MID(C38,9,4)&amp;" "&amp;MID(C38,13,4)&amp;" "&amp;MID(C38,17,4)))</f>
        <v/>
      </c>
      <c r="C38" s="11" t="str">
        <f aca="false">SUBSTITUTE(A38," ","")</f>
        <v/>
      </c>
      <c r="D38" s="0" t="str">
        <f aca="false">C38&amp;CALCULOS!$C$7&amp;CALCULOS!$D$7&amp;CALCULOS!$E$7</f>
        <v>142800</v>
      </c>
      <c r="E38" s="0" t="str">
        <f aca="false">LEFT(D38,8)</f>
        <v>142800</v>
      </c>
      <c r="F38" s="0" t="n">
        <f aca="false">MOD(E38,97)</f>
        <v>16</v>
      </c>
      <c r="G38" s="0" t="str">
        <f aca="false">MID(D38,9,8)</f>
        <v/>
      </c>
      <c r="H38" s="0" t="str">
        <f aca="false">F38&amp;G38</f>
        <v>16</v>
      </c>
      <c r="I38" s="0" t="n">
        <f aca="false">MOD(H38,97)</f>
        <v>16</v>
      </c>
      <c r="J38" s="0" t="str">
        <f aca="false">MID(D38,17,6)</f>
        <v/>
      </c>
      <c r="K38" s="0" t="str">
        <f aca="false">I38&amp;J38</f>
        <v>16</v>
      </c>
      <c r="L38" s="0" t="n">
        <f aca="false">MOD(K38,97)</f>
        <v>16</v>
      </c>
      <c r="M38" s="14" t="e">
        <f aca="false">MID(D38,23,LEN(D38)-22)</f>
        <v>#VALUE!</v>
      </c>
      <c r="N38" s="0" t="e">
        <f aca="false">L38&amp;M38</f>
        <v>#VALUE!</v>
      </c>
      <c r="O38" s="0" t="e">
        <f aca="false">MOD(N38,97)</f>
        <v>#VALUE!</v>
      </c>
      <c r="P38" s="0" t="e">
        <f aca="false">98-O38</f>
        <v>#VALUE!</v>
      </c>
      <c r="Q38" s="0" t="e">
        <f aca="false">IF(LEN(P38)=1,"0"&amp;P38,P38)</f>
        <v>#VALUE!</v>
      </c>
    </row>
    <row r="39" customFormat="false" ht="15" hidden="false" customHeight="true" outlineLevel="0" collapsed="false">
      <c r="A39" s="12"/>
      <c r="B39" s="13" t="str">
        <f aca="false">IF(A39="","",("ES"&amp;Q39&amp;" "&amp;LEFT(C39,4)&amp;" "&amp;MID(C39,5,4)&amp;" "&amp;MID(C39,9,4)&amp;" "&amp;MID(C39,13,4)&amp;" "&amp;MID(C39,17,4)))</f>
        <v/>
      </c>
      <c r="C39" s="11" t="str">
        <f aca="false">SUBSTITUTE(A39," ","")</f>
        <v/>
      </c>
      <c r="D39" s="0" t="str">
        <f aca="false">C39&amp;CALCULOS!$C$7&amp;CALCULOS!$D$7&amp;CALCULOS!$E$7</f>
        <v>142800</v>
      </c>
      <c r="E39" s="0" t="str">
        <f aca="false">LEFT(D39,8)</f>
        <v>142800</v>
      </c>
      <c r="F39" s="0" t="n">
        <f aca="false">MOD(E39,97)</f>
        <v>16</v>
      </c>
      <c r="G39" s="0" t="str">
        <f aca="false">MID(D39,9,8)</f>
        <v/>
      </c>
      <c r="H39" s="0" t="str">
        <f aca="false">F39&amp;G39</f>
        <v>16</v>
      </c>
      <c r="I39" s="0" t="n">
        <f aca="false">MOD(H39,97)</f>
        <v>16</v>
      </c>
      <c r="J39" s="0" t="str">
        <f aca="false">MID(D39,17,6)</f>
        <v/>
      </c>
      <c r="K39" s="0" t="str">
        <f aca="false">I39&amp;J39</f>
        <v>16</v>
      </c>
      <c r="L39" s="0" t="n">
        <f aca="false">MOD(K39,97)</f>
        <v>16</v>
      </c>
      <c r="M39" s="14" t="e">
        <f aca="false">MID(D39,23,LEN(D39)-22)</f>
        <v>#VALUE!</v>
      </c>
      <c r="N39" s="0" t="e">
        <f aca="false">L39&amp;M39</f>
        <v>#VALUE!</v>
      </c>
      <c r="O39" s="0" t="e">
        <f aca="false">MOD(N39,97)</f>
        <v>#VALUE!</v>
      </c>
      <c r="P39" s="0" t="e">
        <f aca="false">98-O39</f>
        <v>#VALUE!</v>
      </c>
      <c r="Q39" s="0" t="e">
        <f aca="false">IF(LEN(P39)=1,"0"&amp;P39,P39)</f>
        <v>#VALUE!</v>
      </c>
    </row>
    <row r="40" customFormat="false" ht="15" hidden="false" customHeight="true" outlineLevel="0" collapsed="false">
      <c r="A40" s="12"/>
      <c r="B40" s="13" t="str">
        <f aca="false">IF(A40="","",("ES"&amp;Q40&amp;" "&amp;LEFT(C40,4)&amp;" "&amp;MID(C40,5,4)&amp;" "&amp;MID(C40,9,4)&amp;" "&amp;MID(C40,13,4)&amp;" "&amp;MID(C40,17,4)))</f>
        <v/>
      </c>
      <c r="C40" s="11" t="str">
        <f aca="false">SUBSTITUTE(A40," ","")</f>
        <v/>
      </c>
      <c r="D40" s="0" t="str">
        <f aca="false">C40&amp;CALCULOS!$C$7&amp;CALCULOS!$D$7&amp;CALCULOS!$E$7</f>
        <v>142800</v>
      </c>
      <c r="E40" s="0" t="str">
        <f aca="false">LEFT(D40,8)</f>
        <v>142800</v>
      </c>
      <c r="F40" s="0" t="n">
        <f aca="false">MOD(E40,97)</f>
        <v>16</v>
      </c>
      <c r="G40" s="0" t="str">
        <f aca="false">MID(D40,9,8)</f>
        <v/>
      </c>
      <c r="H40" s="0" t="str">
        <f aca="false">F40&amp;G40</f>
        <v>16</v>
      </c>
      <c r="I40" s="0" t="n">
        <f aca="false">MOD(H40,97)</f>
        <v>16</v>
      </c>
      <c r="J40" s="0" t="str">
        <f aca="false">MID(D40,17,6)</f>
        <v/>
      </c>
      <c r="K40" s="0" t="str">
        <f aca="false">I40&amp;J40</f>
        <v>16</v>
      </c>
      <c r="L40" s="0" t="n">
        <f aca="false">MOD(K40,97)</f>
        <v>16</v>
      </c>
      <c r="M40" s="14" t="e">
        <f aca="false">MID(D40,23,LEN(D40)-22)</f>
        <v>#VALUE!</v>
      </c>
      <c r="N40" s="0" t="e">
        <f aca="false">L40&amp;M40</f>
        <v>#VALUE!</v>
      </c>
      <c r="O40" s="0" t="e">
        <f aca="false">MOD(N40,97)</f>
        <v>#VALUE!</v>
      </c>
      <c r="P40" s="0" t="e">
        <f aca="false">98-O40</f>
        <v>#VALUE!</v>
      </c>
      <c r="Q40" s="0" t="e">
        <f aca="false">IF(LEN(P40)=1,"0"&amp;P40,P40)</f>
        <v>#VALUE!</v>
      </c>
    </row>
    <row r="41" customFormat="false" ht="15" hidden="false" customHeight="true" outlineLevel="0" collapsed="false">
      <c r="A41" s="12"/>
      <c r="B41" s="13" t="str">
        <f aca="false">IF(A41="","",("ES"&amp;Q41&amp;" "&amp;LEFT(C41,4)&amp;" "&amp;MID(C41,5,4)&amp;" "&amp;MID(C41,9,4)&amp;" "&amp;MID(C41,13,4)&amp;" "&amp;MID(C41,17,4)))</f>
        <v/>
      </c>
      <c r="C41" s="11" t="str">
        <f aca="false">SUBSTITUTE(A41," ","")</f>
        <v/>
      </c>
      <c r="D41" s="0" t="str">
        <f aca="false">C41&amp;CALCULOS!$C$7&amp;CALCULOS!$D$7&amp;CALCULOS!$E$7</f>
        <v>142800</v>
      </c>
      <c r="E41" s="0" t="str">
        <f aca="false">LEFT(D41,8)</f>
        <v>142800</v>
      </c>
      <c r="F41" s="0" t="n">
        <f aca="false">MOD(E41,97)</f>
        <v>16</v>
      </c>
      <c r="G41" s="0" t="str">
        <f aca="false">MID(D41,9,8)</f>
        <v/>
      </c>
      <c r="H41" s="0" t="str">
        <f aca="false">F41&amp;G41</f>
        <v>16</v>
      </c>
      <c r="I41" s="0" t="n">
        <f aca="false">MOD(H41,97)</f>
        <v>16</v>
      </c>
      <c r="J41" s="0" t="str">
        <f aca="false">MID(D41,17,6)</f>
        <v/>
      </c>
      <c r="K41" s="0" t="str">
        <f aca="false">I41&amp;J41</f>
        <v>16</v>
      </c>
      <c r="L41" s="0" t="n">
        <f aca="false">MOD(K41,97)</f>
        <v>16</v>
      </c>
      <c r="M41" s="14" t="e">
        <f aca="false">MID(D41,23,LEN(D41)-22)</f>
        <v>#VALUE!</v>
      </c>
      <c r="N41" s="0" t="e">
        <f aca="false">L41&amp;M41</f>
        <v>#VALUE!</v>
      </c>
      <c r="O41" s="0" t="e">
        <f aca="false">MOD(N41,97)</f>
        <v>#VALUE!</v>
      </c>
      <c r="P41" s="0" t="e">
        <f aca="false">98-O41</f>
        <v>#VALUE!</v>
      </c>
      <c r="Q41" s="0" t="e">
        <f aca="false">IF(LEN(P41)=1,"0"&amp;P41,P41)</f>
        <v>#VALUE!</v>
      </c>
    </row>
    <row r="42" customFormat="false" ht="15" hidden="false" customHeight="true" outlineLevel="0" collapsed="false">
      <c r="A42" s="12"/>
      <c r="B42" s="13" t="str">
        <f aca="false">IF(A42="","",("ES"&amp;Q42&amp;" "&amp;LEFT(C42,4)&amp;" "&amp;MID(C42,5,4)&amp;" "&amp;MID(C42,9,4)&amp;" "&amp;MID(C42,13,4)&amp;" "&amp;MID(C42,17,4)))</f>
        <v/>
      </c>
      <c r="C42" s="11" t="str">
        <f aca="false">SUBSTITUTE(A42," ","")</f>
        <v/>
      </c>
      <c r="D42" s="0" t="str">
        <f aca="false">C42&amp;CALCULOS!$C$7&amp;CALCULOS!$D$7&amp;CALCULOS!$E$7</f>
        <v>142800</v>
      </c>
      <c r="E42" s="0" t="str">
        <f aca="false">LEFT(D42,8)</f>
        <v>142800</v>
      </c>
      <c r="F42" s="0" t="n">
        <f aca="false">MOD(E42,97)</f>
        <v>16</v>
      </c>
      <c r="G42" s="0" t="str">
        <f aca="false">MID(D42,9,8)</f>
        <v/>
      </c>
      <c r="H42" s="0" t="str">
        <f aca="false">F42&amp;G42</f>
        <v>16</v>
      </c>
      <c r="I42" s="0" t="n">
        <f aca="false">MOD(H42,97)</f>
        <v>16</v>
      </c>
      <c r="J42" s="0" t="str">
        <f aca="false">MID(D42,17,6)</f>
        <v/>
      </c>
      <c r="K42" s="0" t="str">
        <f aca="false">I42&amp;J42</f>
        <v>16</v>
      </c>
      <c r="L42" s="0" t="n">
        <f aca="false">MOD(K42,97)</f>
        <v>16</v>
      </c>
      <c r="M42" s="14" t="e">
        <f aca="false">MID(D42,23,LEN(D42)-22)</f>
        <v>#VALUE!</v>
      </c>
      <c r="N42" s="0" t="e">
        <f aca="false">L42&amp;M42</f>
        <v>#VALUE!</v>
      </c>
      <c r="O42" s="0" t="e">
        <f aca="false">MOD(N42,97)</f>
        <v>#VALUE!</v>
      </c>
      <c r="P42" s="0" t="e">
        <f aca="false">98-O42</f>
        <v>#VALUE!</v>
      </c>
      <c r="Q42" s="0" t="e">
        <f aca="false">IF(LEN(P42)=1,"0"&amp;P42,P42)</f>
        <v>#VALUE!</v>
      </c>
    </row>
    <row r="43" customFormat="false" ht="15" hidden="false" customHeight="true" outlineLevel="0" collapsed="false">
      <c r="A43" s="12"/>
      <c r="B43" s="13" t="str">
        <f aca="false">IF(A43="","",("ES"&amp;Q43&amp;" "&amp;LEFT(C43,4)&amp;" "&amp;MID(C43,5,4)&amp;" "&amp;MID(C43,9,4)&amp;" "&amp;MID(C43,13,4)&amp;" "&amp;MID(C43,17,4)))</f>
        <v/>
      </c>
      <c r="C43" s="11" t="str">
        <f aca="false">SUBSTITUTE(A43," ","")</f>
        <v/>
      </c>
      <c r="D43" s="0" t="str">
        <f aca="false">C43&amp;CALCULOS!$C$7&amp;CALCULOS!$D$7&amp;CALCULOS!$E$7</f>
        <v>142800</v>
      </c>
      <c r="E43" s="0" t="str">
        <f aca="false">LEFT(D43,8)</f>
        <v>142800</v>
      </c>
      <c r="F43" s="0" t="n">
        <f aca="false">MOD(E43,97)</f>
        <v>16</v>
      </c>
      <c r="G43" s="0" t="str">
        <f aca="false">MID(D43,9,8)</f>
        <v/>
      </c>
      <c r="H43" s="0" t="str">
        <f aca="false">F43&amp;G43</f>
        <v>16</v>
      </c>
      <c r="I43" s="0" t="n">
        <f aca="false">MOD(H43,97)</f>
        <v>16</v>
      </c>
      <c r="J43" s="0" t="str">
        <f aca="false">MID(D43,17,6)</f>
        <v/>
      </c>
      <c r="K43" s="0" t="str">
        <f aca="false">I43&amp;J43</f>
        <v>16</v>
      </c>
      <c r="L43" s="0" t="n">
        <f aca="false">MOD(K43,97)</f>
        <v>16</v>
      </c>
      <c r="M43" s="14" t="e">
        <f aca="false">MID(D43,23,LEN(D43)-22)</f>
        <v>#VALUE!</v>
      </c>
      <c r="N43" s="0" t="e">
        <f aca="false">L43&amp;M43</f>
        <v>#VALUE!</v>
      </c>
      <c r="O43" s="0" t="e">
        <f aca="false">MOD(N43,97)</f>
        <v>#VALUE!</v>
      </c>
      <c r="P43" s="0" t="e">
        <f aca="false">98-O43</f>
        <v>#VALUE!</v>
      </c>
      <c r="Q43" s="0" t="e">
        <f aca="false">IF(LEN(P43)=1,"0"&amp;P43,P43)</f>
        <v>#VALUE!</v>
      </c>
    </row>
    <row r="44" customFormat="false" ht="15" hidden="false" customHeight="true" outlineLevel="0" collapsed="false">
      <c r="A44" s="12"/>
      <c r="B44" s="13" t="str">
        <f aca="false">IF(A44="","",("ES"&amp;Q44&amp;" "&amp;LEFT(C44,4)&amp;" "&amp;MID(C44,5,4)&amp;" "&amp;MID(C44,9,4)&amp;" "&amp;MID(C44,13,4)&amp;" "&amp;MID(C44,17,4)))</f>
        <v/>
      </c>
      <c r="C44" s="11" t="str">
        <f aca="false">SUBSTITUTE(A44," ","")</f>
        <v/>
      </c>
      <c r="D44" s="0" t="str">
        <f aca="false">C44&amp;CALCULOS!$C$7&amp;CALCULOS!$D$7&amp;CALCULOS!$E$7</f>
        <v>142800</v>
      </c>
      <c r="E44" s="0" t="str">
        <f aca="false">LEFT(D44,8)</f>
        <v>142800</v>
      </c>
      <c r="F44" s="0" t="n">
        <f aca="false">MOD(E44,97)</f>
        <v>16</v>
      </c>
      <c r="G44" s="0" t="str">
        <f aca="false">MID(D44,9,8)</f>
        <v/>
      </c>
      <c r="H44" s="0" t="str">
        <f aca="false">F44&amp;G44</f>
        <v>16</v>
      </c>
      <c r="I44" s="0" t="n">
        <f aca="false">MOD(H44,97)</f>
        <v>16</v>
      </c>
      <c r="J44" s="0" t="str">
        <f aca="false">MID(D44,17,6)</f>
        <v/>
      </c>
      <c r="K44" s="0" t="str">
        <f aca="false">I44&amp;J44</f>
        <v>16</v>
      </c>
      <c r="L44" s="0" t="n">
        <f aca="false">MOD(K44,97)</f>
        <v>16</v>
      </c>
      <c r="M44" s="14" t="e">
        <f aca="false">MID(D44,23,LEN(D44)-22)</f>
        <v>#VALUE!</v>
      </c>
      <c r="N44" s="0" t="e">
        <f aca="false">L44&amp;M44</f>
        <v>#VALUE!</v>
      </c>
      <c r="O44" s="0" t="e">
        <f aca="false">MOD(N44,97)</f>
        <v>#VALUE!</v>
      </c>
      <c r="P44" s="0" t="e">
        <f aca="false">98-O44</f>
        <v>#VALUE!</v>
      </c>
      <c r="Q44" s="0" t="e">
        <f aca="false">IF(LEN(P44)=1,"0"&amp;P44,P44)</f>
        <v>#VALUE!</v>
      </c>
    </row>
    <row r="45" customFormat="false" ht="15" hidden="false" customHeight="true" outlineLevel="0" collapsed="false">
      <c r="A45" s="12"/>
      <c r="B45" s="13" t="str">
        <f aca="false">IF(A45="","",("ES"&amp;Q45&amp;" "&amp;LEFT(C45,4)&amp;" "&amp;MID(C45,5,4)&amp;" "&amp;MID(C45,9,4)&amp;" "&amp;MID(C45,13,4)&amp;" "&amp;MID(C45,17,4)))</f>
        <v/>
      </c>
      <c r="C45" s="11" t="str">
        <f aca="false">SUBSTITUTE(A45," ","")</f>
        <v/>
      </c>
      <c r="D45" s="0" t="str">
        <f aca="false">C45&amp;CALCULOS!$C$7&amp;CALCULOS!$D$7&amp;CALCULOS!$E$7</f>
        <v>142800</v>
      </c>
      <c r="E45" s="0" t="str">
        <f aca="false">LEFT(D45,8)</f>
        <v>142800</v>
      </c>
      <c r="F45" s="0" t="n">
        <f aca="false">MOD(E45,97)</f>
        <v>16</v>
      </c>
      <c r="G45" s="0" t="str">
        <f aca="false">MID(D45,9,8)</f>
        <v/>
      </c>
      <c r="H45" s="0" t="str">
        <f aca="false">F45&amp;G45</f>
        <v>16</v>
      </c>
      <c r="I45" s="0" t="n">
        <f aca="false">MOD(H45,97)</f>
        <v>16</v>
      </c>
      <c r="J45" s="0" t="str">
        <f aca="false">MID(D45,17,6)</f>
        <v/>
      </c>
      <c r="K45" s="0" t="str">
        <f aca="false">I45&amp;J45</f>
        <v>16</v>
      </c>
      <c r="L45" s="0" t="n">
        <f aca="false">MOD(K45,97)</f>
        <v>16</v>
      </c>
      <c r="M45" s="14" t="e">
        <f aca="false">MID(D45,23,LEN(D45)-22)</f>
        <v>#VALUE!</v>
      </c>
      <c r="N45" s="0" t="e">
        <f aca="false">L45&amp;M45</f>
        <v>#VALUE!</v>
      </c>
      <c r="O45" s="0" t="e">
        <f aca="false">MOD(N45,97)</f>
        <v>#VALUE!</v>
      </c>
      <c r="P45" s="0" t="e">
        <f aca="false">98-O45</f>
        <v>#VALUE!</v>
      </c>
      <c r="Q45" s="0" t="e">
        <f aca="false">IF(LEN(P45)=1,"0"&amp;P45,P45)</f>
        <v>#VALUE!</v>
      </c>
    </row>
    <row r="46" customFormat="false" ht="15" hidden="false" customHeight="true" outlineLevel="0" collapsed="false">
      <c r="A46" s="12"/>
      <c r="B46" s="13" t="str">
        <f aca="false">IF(A46="","",("ES"&amp;Q46&amp;" "&amp;LEFT(C46,4)&amp;" "&amp;MID(C46,5,4)&amp;" "&amp;MID(C46,9,4)&amp;" "&amp;MID(C46,13,4)&amp;" "&amp;MID(C46,17,4)))</f>
        <v/>
      </c>
      <c r="C46" s="11" t="str">
        <f aca="false">SUBSTITUTE(A46," ","")</f>
        <v/>
      </c>
      <c r="D46" s="0" t="str">
        <f aca="false">C46&amp;CALCULOS!$C$7&amp;CALCULOS!$D$7&amp;CALCULOS!$E$7</f>
        <v>142800</v>
      </c>
      <c r="E46" s="0" t="str">
        <f aca="false">LEFT(D46,8)</f>
        <v>142800</v>
      </c>
      <c r="F46" s="0" t="n">
        <f aca="false">MOD(E46,97)</f>
        <v>16</v>
      </c>
      <c r="G46" s="0" t="str">
        <f aca="false">MID(D46,9,8)</f>
        <v/>
      </c>
      <c r="H46" s="0" t="str">
        <f aca="false">F46&amp;G46</f>
        <v>16</v>
      </c>
      <c r="I46" s="0" t="n">
        <f aca="false">MOD(H46,97)</f>
        <v>16</v>
      </c>
      <c r="J46" s="0" t="str">
        <f aca="false">MID(D46,17,6)</f>
        <v/>
      </c>
      <c r="K46" s="0" t="str">
        <f aca="false">I46&amp;J46</f>
        <v>16</v>
      </c>
      <c r="L46" s="0" t="n">
        <f aca="false">MOD(K46,97)</f>
        <v>16</v>
      </c>
      <c r="M46" s="14" t="e">
        <f aca="false">MID(D46,23,LEN(D46)-22)</f>
        <v>#VALUE!</v>
      </c>
      <c r="N46" s="0" t="e">
        <f aca="false">L46&amp;M46</f>
        <v>#VALUE!</v>
      </c>
      <c r="O46" s="0" t="e">
        <f aca="false">MOD(N46,97)</f>
        <v>#VALUE!</v>
      </c>
      <c r="P46" s="0" t="e">
        <f aca="false">98-O46</f>
        <v>#VALUE!</v>
      </c>
      <c r="Q46" s="0" t="e">
        <f aca="false">IF(LEN(P46)=1,"0"&amp;P46,P46)</f>
        <v>#VALUE!</v>
      </c>
    </row>
    <row r="47" customFormat="false" ht="15" hidden="false" customHeight="true" outlineLevel="0" collapsed="false">
      <c r="A47" s="12"/>
      <c r="B47" s="13" t="str">
        <f aca="false">IF(A47="","",("ES"&amp;Q47&amp;" "&amp;LEFT(C47,4)&amp;" "&amp;MID(C47,5,4)&amp;" "&amp;MID(C47,9,4)&amp;" "&amp;MID(C47,13,4)&amp;" "&amp;MID(C47,17,4)))</f>
        <v/>
      </c>
      <c r="C47" s="11" t="str">
        <f aca="false">SUBSTITUTE(A47," ","")</f>
        <v/>
      </c>
      <c r="D47" s="0" t="str">
        <f aca="false">C47&amp;CALCULOS!$C$7&amp;CALCULOS!$D$7&amp;CALCULOS!$E$7</f>
        <v>142800</v>
      </c>
      <c r="E47" s="0" t="str">
        <f aca="false">LEFT(D47,8)</f>
        <v>142800</v>
      </c>
      <c r="F47" s="0" t="n">
        <f aca="false">MOD(E47,97)</f>
        <v>16</v>
      </c>
      <c r="G47" s="0" t="str">
        <f aca="false">MID(D47,9,8)</f>
        <v/>
      </c>
      <c r="H47" s="0" t="str">
        <f aca="false">F47&amp;G47</f>
        <v>16</v>
      </c>
      <c r="I47" s="0" t="n">
        <f aca="false">MOD(H47,97)</f>
        <v>16</v>
      </c>
      <c r="J47" s="0" t="str">
        <f aca="false">MID(D47,17,6)</f>
        <v/>
      </c>
      <c r="K47" s="0" t="str">
        <f aca="false">I47&amp;J47</f>
        <v>16</v>
      </c>
      <c r="L47" s="0" t="n">
        <f aca="false">MOD(K47,97)</f>
        <v>16</v>
      </c>
      <c r="M47" s="14" t="e">
        <f aca="false">MID(D47,23,LEN(D47)-22)</f>
        <v>#VALUE!</v>
      </c>
      <c r="N47" s="0" t="e">
        <f aca="false">L47&amp;M47</f>
        <v>#VALUE!</v>
      </c>
      <c r="O47" s="0" t="e">
        <f aca="false">MOD(N47,97)</f>
        <v>#VALUE!</v>
      </c>
      <c r="P47" s="0" t="e">
        <f aca="false">98-O47</f>
        <v>#VALUE!</v>
      </c>
      <c r="Q47" s="0" t="e">
        <f aca="false">IF(LEN(P47)=1,"0"&amp;P47,P47)</f>
        <v>#VALUE!</v>
      </c>
    </row>
    <row r="48" customFormat="false" ht="15" hidden="false" customHeight="true" outlineLevel="0" collapsed="false">
      <c r="A48" s="12"/>
      <c r="B48" s="13" t="str">
        <f aca="false">IF(A48="","",("ES"&amp;Q48&amp;" "&amp;LEFT(C48,4)&amp;" "&amp;MID(C48,5,4)&amp;" "&amp;MID(C48,9,4)&amp;" "&amp;MID(C48,13,4)&amp;" "&amp;MID(C48,17,4)))</f>
        <v/>
      </c>
      <c r="C48" s="11" t="str">
        <f aca="false">SUBSTITUTE(A48," ","")</f>
        <v/>
      </c>
      <c r="D48" s="0" t="str">
        <f aca="false">C48&amp;CALCULOS!$C$7&amp;CALCULOS!$D$7&amp;CALCULOS!$E$7</f>
        <v>142800</v>
      </c>
      <c r="E48" s="0" t="str">
        <f aca="false">LEFT(D48,8)</f>
        <v>142800</v>
      </c>
      <c r="F48" s="0" t="n">
        <f aca="false">MOD(E48,97)</f>
        <v>16</v>
      </c>
      <c r="G48" s="0" t="str">
        <f aca="false">MID(D48,9,8)</f>
        <v/>
      </c>
      <c r="H48" s="0" t="str">
        <f aca="false">F48&amp;G48</f>
        <v>16</v>
      </c>
      <c r="I48" s="0" t="n">
        <f aca="false">MOD(H48,97)</f>
        <v>16</v>
      </c>
      <c r="J48" s="0" t="str">
        <f aca="false">MID(D48,17,6)</f>
        <v/>
      </c>
      <c r="K48" s="0" t="str">
        <f aca="false">I48&amp;J48</f>
        <v>16</v>
      </c>
      <c r="L48" s="0" t="n">
        <f aca="false">MOD(K48,97)</f>
        <v>16</v>
      </c>
      <c r="M48" s="14" t="e">
        <f aca="false">MID(D48,23,LEN(D48)-22)</f>
        <v>#VALUE!</v>
      </c>
      <c r="N48" s="0" t="e">
        <f aca="false">L48&amp;M48</f>
        <v>#VALUE!</v>
      </c>
      <c r="O48" s="0" t="e">
        <f aca="false">MOD(N48,97)</f>
        <v>#VALUE!</v>
      </c>
      <c r="P48" s="0" t="e">
        <f aca="false">98-O48</f>
        <v>#VALUE!</v>
      </c>
      <c r="Q48" s="0" t="e">
        <f aca="false">IF(LEN(P48)=1,"0"&amp;P48,P48)</f>
        <v>#VALUE!</v>
      </c>
    </row>
    <row r="49" customFormat="false" ht="15" hidden="false" customHeight="true" outlineLevel="0" collapsed="false">
      <c r="A49" s="12"/>
      <c r="B49" s="13" t="str">
        <f aca="false">IF(A49="","",("ES"&amp;Q49&amp;" "&amp;LEFT(C49,4)&amp;" "&amp;MID(C49,5,4)&amp;" "&amp;MID(C49,9,4)&amp;" "&amp;MID(C49,13,4)&amp;" "&amp;MID(C49,17,4)))</f>
        <v/>
      </c>
      <c r="C49" s="11" t="str">
        <f aca="false">SUBSTITUTE(A49," ","")</f>
        <v/>
      </c>
      <c r="D49" s="0" t="str">
        <f aca="false">C49&amp;CALCULOS!$C$7&amp;CALCULOS!$D$7&amp;CALCULOS!$E$7</f>
        <v>142800</v>
      </c>
      <c r="E49" s="0" t="str">
        <f aca="false">LEFT(D49,8)</f>
        <v>142800</v>
      </c>
      <c r="F49" s="0" t="n">
        <f aca="false">MOD(E49,97)</f>
        <v>16</v>
      </c>
      <c r="G49" s="0" t="str">
        <f aca="false">MID(D49,9,8)</f>
        <v/>
      </c>
      <c r="H49" s="0" t="str">
        <f aca="false">F49&amp;G49</f>
        <v>16</v>
      </c>
      <c r="I49" s="0" t="n">
        <f aca="false">MOD(H49,97)</f>
        <v>16</v>
      </c>
      <c r="J49" s="0" t="str">
        <f aca="false">MID(D49,17,6)</f>
        <v/>
      </c>
      <c r="K49" s="0" t="str">
        <f aca="false">I49&amp;J49</f>
        <v>16</v>
      </c>
      <c r="L49" s="0" t="n">
        <f aca="false">MOD(K49,97)</f>
        <v>16</v>
      </c>
      <c r="M49" s="14" t="e">
        <f aca="false">MID(D49,23,LEN(D49)-22)</f>
        <v>#VALUE!</v>
      </c>
      <c r="N49" s="0" t="e">
        <f aca="false">L49&amp;M49</f>
        <v>#VALUE!</v>
      </c>
      <c r="O49" s="0" t="e">
        <f aca="false">MOD(N49,97)</f>
        <v>#VALUE!</v>
      </c>
      <c r="P49" s="0" t="e">
        <f aca="false">98-O49</f>
        <v>#VALUE!</v>
      </c>
      <c r="Q49" s="0" t="e">
        <f aca="false">IF(LEN(P49)=1,"0"&amp;P49,P49)</f>
        <v>#VALUE!</v>
      </c>
    </row>
    <row r="50" customFormat="false" ht="15" hidden="false" customHeight="true" outlineLevel="0" collapsed="false">
      <c r="A50" s="12"/>
      <c r="B50" s="13" t="str">
        <f aca="false">IF(A50="","",("ES"&amp;Q50&amp;" "&amp;LEFT(C50,4)&amp;" "&amp;MID(C50,5,4)&amp;" "&amp;MID(C50,9,4)&amp;" "&amp;MID(C50,13,4)&amp;" "&amp;MID(C50,17,4)))</f>
        <v/>
      </c>
      <c r="C50" s="11" t="str">
        <f aca="false">SUBSTITUTE(A50," ","")</f>
        <v/>
      </c>
      <c r="D50" s="0" t="str">
        <f aca="false">C50&amp;CALCULOS!$C$7&amp;CALCULOS!$D$7&amp;CALCULOS!$E$7</f>
        <v>142800</v>
      </c>
      <c r="E50" s="0" t="str">
        <f aca="false">LEFT(D50,8)</f>
        <v>142800</v>
      </c>
      <c r="F50" s="0" t="n">
        <f aca="false">MOD(E50,97)</f>
        <v>16</v>
      </c>
      <c r="G50" s="0" t="str">
        <f aca="false">MID(D50,9,8)</f>
        <v/>
      </c>
      <c r="H50" s="0" t="str">
        <f aca="false">F50&amp;G50</f>
        <v>16</v>
      </c>
      <c r="I50" s="0" t="n">
        <f aca="false">MOD(H50,97)</f>
        <v>16</v>
      </c>
      <c r="J50" s="0" t="str">
        <f aca="false">MID(D50,17,6)</f>
        <v/>
      </c>
      <c r="K50" s="0" t="str">
        <f aca="false">I50&amp;J50</f>
        <v>16</v>
      </c>
      <c r="L50" s="0" t="n">
        <f aca="false">MOD(K50,97)</f>
        <v>16</v>
      </c>
      <c r="M50" s="14" t="e">
        <f aca="false">MID(D50,23,LEN(D50)-22)</f>
        <v>#VALUE!</v>
      </c>
      <c r="N50" s="0" t="e">
        <f aca="false">L50&amp;M50</f>
        <v>#VALUE!</v>
      </c>
      <c r="O50" s="0" t="e">
        <f aca="false">MOD(N50,97)</f>
        <v>#VALUE!</v>
      </c>
      <c r="P50" s="0" t="e">
        <f aca="false">98-O50</f>
        <v>#VALUE!</v>
      </c>
      <c r="Q50" s="0" t="e">
        <f aca="false">IF(LEN(P50)=1,"0"&amp;P50,P50)</f>
        <v>#VALUE!</v>
      </c>
    </row>
    <row r="51" customFormat="false" ht="15" hidden="false" customHeight="true" outlineLevel="0" collapsed="false">
      <c r="A51" s="12"/>
      <c r="B51" s="13" t="str">
        <f aca="false">IF(A51="","",("ES"&amp;Q51&amp;" "&amp;LEFT(C51,4)&amp;" "&amp;MID(C51,5,4)&amp;" "&amp;MID(C51,9,4)&amp;" "&amp;MID(C51,13,4)&amp;" "&amp;MID(C51,17,4)))</f>
        <v/>
      </c>
      <c r="C51" s="11" t="str">
        <f aca="false">SUBSTITUTE(A51," ","")</f>
        <v/>
      </c>
      <c r="D51" s="0" t="str">
        <f aca="false">C51&amp;CALCULOS!$C$7&amp;CALCULOS!$D$7&amp;CALCULOS!$E$7</f>
        <v>142800</v>
      </c>
      <c r="E51" s="0" t="str">
        <f aca="false">LEFT(D51,8)</f>
        <v>142800</v>
      </c>
      <c r="F51" s="0" t="n">
        <f aca="false">MOD(E51,97)</f>
        <v>16</v>
      </c>
      <c r="G51" s="0" t="str">
        <f aca="false">MID(D51,9,8)</f>
        <v/>
      </c>
      <c r="H51" s="0" t="str">
        <f aca="false">F51&amp;G51</f>
        <v>16</v>
      </c>
      <c r="I51" s="0" t="n">
        <f aca="false">MOD(H51,97)</f>
        <v>16</v>
      </c>
      <c r="J51" s="0" t="str">
        <f aca="false">MID(D51,17,6)</f>
        <v/>
      </c>
      <c r="K51" s="0" t="str">
        <f aca="false">I51&amp;J51</f>
        <v>16</v>
      </c>
      <c r="L51" s="0" t="n">
        <f aca="false">MOD(K51,97)</f>
        <v>16</v>
      </c>
      <c r="M51" s="14" t="e">
        <f aca="false">MID(D51,23,LEN(D51)-22)</f>
        <v>#VALUE!</v>
      </c>
      <c r="N51" s="0" t="e">
        <f aca="false">L51&amp;M51</f>
        <v>#VALUE!</v>
      </c>
      <c r="O51" s="0" t="e">
        <f aca="false">MOD(N51,97)</f>
        <v>#VALUE!</v>
      </c>
      <c r="P51" s="0" t="e">
        <f aca="false">98-O51</f>
        <v>#VALUE!</v>
      </c>
      <c r="Q51" s="0" t="e">
        <f aca="false">IF(LEN(P51)=1,"0"&amp;P51,P51)</f>
        <v>#VALUE!</v>
      </c>
    </row>
    <row r="52" customFormat="false" ht="15" hidden="false" customHeight="true" outlineLevel="0" collapsed="false">
      <c r="A52" s="12"/>
      <c r="B52" s="13" t="str">
        <f aca="false">IF(A52="","",("ES"&amp;Q52&amp;" "&amp;LEFT(C52,4)&amp;" "&amp;MID(C52,5,4)&amp;" "&amp;MID(C52,9,4)&amp;" "&amp;MID(C52,13,4)&amp;" "&amp;MID(C52,17,4)))</f>
        <v/>
      </c>
      <c r="C52" s="11" t="str">
        <f aca="false">SUBSTITUTE(A52," ","")</f>
        <v/>
      </c>
      <c r="D52" s="0" t="str">
        <f aca="false">C52&amp;CALCULOS!$C$7&amp;CALCULOS!$D$7&amp;CALCULOS!$E$7</f>
        <v>142800</v>
      </c>
      <c r="E52" s="0" t="str">
        <f aca="false">LEFT(D52,8)</f>
        <v>142800</v>
      </c>
      <c r="F52" s="0" t="n">
        <f aca="false">MOD(E52,97)</f>
        <v>16</v>
      </c>
      <c r="G52" s="0" t="str">
        <f aca="false">MID(D52,9,8)</f>
        <v/>
      </c>
      <c r="H52" s="0" t="str">
        <f aca="false">F52&amp;G52</f>
        <v>16</v>
      </c>
      <c r="I52" s="0" t="n">
        <f aca="false">MOD(H52,97)</f>
        <v>16</v>
      </c>
      <c r="J52" s="0" t="str">
        <f aca="false">MID(D52,17,6)</f>
        <v/>
      </c>
      <c r="K52" s="0" t="str">
        <f aca="false">I52&amp;J52</f>
        <v>16</v>
      </c>
      <c r="L52" s="0" t="n">
        <f aca="false">MOD(K52,97)</f>
        <v>16</v>
      </c>
      <c r="M52" s="14" t="e">
        <f aca="false">MID(D52,23,LEN(D52)-22)</f>
        <v>#VALUE!</v>
      </c>
      <c r="N52" s="0" t="e">
        <f aca="false">L52&amp;M52</f>
        <v>#VALUE!</v>
      </c>
      <c r="O52" s="0" t="e">
        <f aca="false">MOD(N52,97)</f>
        <v>#VALUE!</v>
      </c>
      <c r="P52" s="0" t="e">
        <f aca="false">98-O52</f>
        <v>#VALUE!</v>
      </c>
      <c r="Q52" s="0" t="e">
        <f aca="false">IF(LEN(P52)=1,"0"&amp;P52,P52)</f>
        <v>#VALUE!</v>
      </c>
    </row>
    <row r="53" customFormat="false" ht="15" hidden="false" customHeight="true" outlineLevel="0" collapsed="false">
      <c r="A53" s="12"/>
      <c r="B53" s="13" t="str">
        <f aca="false">IF(A53="","",("ES"&amp;Q53&amp;" "&amp;LEFT(C53,4)&amp;" "&amp;MID(C53,5,4)&amp;" "&amp;MID(C53,9,4)&amp;" "&amp;MID(C53,13,4)&amp;" "&amp;MID(C53,17,4)))</f>
        <v/>
      </c>
      <c r="C53" s="11" t="str">
        <f aca="false">SUBSTITUTE(A53," ","")</f>
        <v/>
      </c>
      <c r="D53" s="0" t="str">
        <f aca="false">C53&amp;CALCULOS!$C$7&amp;CALCULOS!$D$7&amp;CALCULOS!$E$7</f>
        <v>142800</v>
      </c>
      <c r="E53" s="0" t="str">
        <f aca="false">LEFT(D53,8)</f>
        <v>142800</v>
      </c>
      <c r="F53" s="0" t="n">
        <f aca="false">MOD(E53,97)</f>
        <v>16</v>
      </c>
      <c r="G53" s="0" t="str">
        <f aca="false">MID(D53,9,8)</f>
        <v/>
      </c>
      <c r="H53" s="0" t="str">
        <f aca="false">F53&amp;G53</f>
        <v>16</v>
      </c>
      <c r="I53" s="0" t="n">
        <f aca="false">MOD(H53,97)</f>
        <v>16</v>
      </c>
      <c r="J53" s="0" t="str">
        <f aca="false">MID(D53,17,6)</f>
        <v/>
      </c>
      <c r="K53" s="0" t="str">
        <f aca="false">I53&amp;J53</f>
        <v>16</v>
      </c>
      <c r="L53" s="0" t="n">
        <f aca="false">MOD(K53,97)</f>
        <v>16</v>
      </c>
      <c r="M53" s="14" t="e">
        <f aca="false">MID(D53,23,LEN(D53)-22)</f>
        <v>#VALUE!</v>
      </c>
      <c r="N53" s="0" t="e">
        <f aca="false">L53&amp;M53</f>
        <v>#VALUE!</v>
      </c>
      <c r="O53" s="0" t="e">
        <f aca="false">MOD(N53,97)</f>
        <v>#VALUE!</v>
      </c>
      <c r="P53" s="0" t="e">
        <f aca="false">98-O53</f>
        <v>#VALUE!</v>
      </c>
      <c r="Q53" s="0" t="e">
        <f aca="false">IF(LEN(P53)=1,"0"&amp;P53,P53)</f>
        <v>#VALUE!</v>
      </c>
    </row>
    <row r="54" customFormat="false" ht="15" hidden="false" customHeight="true" outlineLevel="0" collapsed="false">
      <c r="A54" s="12"/>
      <c r="B54" s="13" t="str">
        <f aca="false">IF(A54="","",("ES"&amp;Q54&amp;" "&amp;LEFT(C54,4)&amp;" "&amp;MID(C54,5,4)&amp;" "&amp;MID(C54,9,4)&amp;" "&amp;MID(C54,13,4)&amp;" "&amp;MID(C54,17,4)))</f>
        <v/>
      </c>
      <c r="C54" s="11" t="str">
        <f aca="false">SUBSTITUTE(A54," ","")</f>
        <v/>
      </c>
      <c r="D54" s="0" t="str">
        <f aca="false">C54&amp;CALCULOS!$C$7&amp;CALCULOS!$D$7&amp;CALCULOS!$E$7</f>
        <v>142800</v>
      </c>
      <c r="E54" s="0" t="str">
        <f aca="false">LEFT(D54,8)</f>
        <v>142800</v>
      </c>
      <c r="F54" s="0" t="n">
        <f aca="false">MOD(E54,97)</f>
        <v>16</v>
      </c>
      <c r="G54" s="0" t="str">
        <f aca="false">MID(D54,9,8)</f>
        <v/>
      </c>
      <c r="H54" s="0" t="str">
        <f aca="false">F54&amp;G54</f>
        <v>16</v>
      </c>
      <c r="I54" s="0" t="n">
        <f aca="false">MOD(H54,97)</f>
        <v>16</v>
      </c>
      <c r="J54" s="0" t="str">
        <f aca="false">MID(D54,17,6)</f>
        <v/>
      </c>
      <c r="K54" s="0" t="str">
        <f aca="false">I54&amp;J54</f>
        <v>16</v>
      </c>
      <c r="L54" s="0" t="n">
        <f aca="false">MOD(K54,97)</f>
        <v>16</v>
      </c>
      <c r="M54" s="14" t="e">
        <f aca="false">MID(D54,23,LEN(D54)-22)</f>
        <v>#VALUE!</v>
      </c>
      <c r="N54" s="0" t="e">
        <f aca="false">L54&amp;M54</f>
        <v>#VALUE!</v>
      </c>
      <c r="O54" s="0" t="e">
        <f aca="false">MOD(N54,97)</f>
        <v>#VALUE!</v>
      </c>
      <c r="P54" s="0" t="e">
        <f aca="false">98-O54</f>
        <v>#VALUE!</v>
      </c>
      <c r="Q54" s="0" t="e">
        <f aca="false">IF(LEN(P54)=1,"0"&amp;P54,P54)</f>
        <v>#VALUE!</v>
      </c>
    </row>
    <row r="55" customFormat="false" ht="15" hidden="false" customHeight="true" outlineLevel="0" collapsed="false">
      <c r="A55" s="12"/>
      <c r="B55" s="13" t="str">
        <f aca="false">IF(A55="","",("ES"&amp;Q55&amp;" "&amp;LEFT(C55,4)&amp;" "&amp;MID(C55,5,4)&amp;" "&amp;MID(C55,9,4)&amp;" "&amp;MID(C55,13,4)&amp;" "&amp;MID(C55,17,4)))</f>
        <v/>
      </c>
      <c r="C55" s="11" t="str">
        <f aca="false">SUBSTITUTE(A55," ","")</f>
        <v/>
      </c>
      <c r="D55" s="0" t="str">
        <f aca="false">C55&amp;CALCULOS!$C$7&amp;CALCULOS!$D$7&amp;CALCULOS!$E$7</f>
        <v>142800</v>
      </c>
      <c r="E55" s="0" t="str">
        <f aca="false">LEFT(D55,8)</f>
        <v>142800</v>
      </c>
      <c r="F55" s="0" t="n">
        <f aca="false">MOD(E55,97)</f>
        <v>16</v>
      </c>
      <c r="G55" s="0" t="str">
        <f aca="false">MID(D55,9,8)</f>
        <v/>
      </c>
      <c r="H55" s="0" t="str">
        <f aca="false">F55&amp;G55</f>
        <v>16</v>
      </c>
      <c r="I55" s="0" t="n">
        <f aca="false">MOD(H55,97)</f>
        <v>16</v>
      </c>
      <c r="J55" s="0" t="str">
        <f aca="false">MID(D55,17,6)</f>
        <v/>
      </c>
      <c r="K55" s="0" t="str">
        <f aca="false">I55&amp;J55</f>
        <v>16</v>
      </c>
      <c r="L55" s="0" t="n">
        <f aca="false">MOD(K55,97)</f>
        <v>16</v>
      </c>
      <c r="M55" s="14" t="e">
        <f aca="false">MID(D55,23,LEN(D55)-22)</f>
        <v>#VALUE!</v>
      </c>
      <c r="N55" s="0" t="e">
        <f aca="false">L55&amp;M55</f>
        <v>#VALUE!</v>
      </c>
      <c r="O55" s="0" t="e">
        <f aca="false">MOD(N55,97)</f>
        <v>#VALUE!</v>
      </c>
      <c r="P55" s="0" t="e">
        <f aca="false">98-O55</f>
        <v>#VALUE!</v>
      </c>
      <c r="Q55" s="0" t="e">
        <f aca="false">IF(LEN(P55)=1,"0"&amp;P55,P55)</f>
        <v>#VALUE!</v>
      </c>
    </row>
    <row r="56" customFormat="false" ht="15" hidden="false" customHeight="true" outlineLevel="0" collapsed="false">
      <c r="A56" s="12"/>
      <c r="B56" s="13" t="str">
        <f aca="false">IF(A56="","",("ES"&amp;Q56&amp;" "&amp;LEFT(C56,4)&amp;" "&amp;MID(C56,5,4)&amp;" "&amp;MID(C56,9,4)&amp;" "&amp;MID(C56,13,4)&amp;" "&amp;MID(C56,17,4)))</f>
        <v/>
      </c>
      <c r="C56" s="11" t="str">
        <f aca="false">SUBSTITUTE(A56," ","")</f>
        <v/>
      </c>
      <c r="D56" s="0" t="str">
        <f aca="false">C56&amp;CALCULOS!$C$7&amp;CALCULOS!$D$7&amp;CALCULOS!$E$7</f>
        <v>142800</v>
      </c>
      <c r="E56" s="0" t="str">
        <f aca="false">LEFT(D56,8)</f>
        <v>142800</v>
      </c>
      <c r="F56" s="0" t="n">
        <f aca="false">MOD(E56,97)</f>
        <v>16</v>
      </c>
      <c r="G56" s="0" t="str">
        <f aca="false">MID(D56,9,8)</f>
        <v/>
      </c>
      <c r="H56" s="0" t="str">
        <f aca="false">F56&amp;G56</f>
        <v>16</v>
      </c>
      <c r="I56" s="0" t="n">
        <f aca="false">MOD(H56,97)</f>
        <v>16</v>
      </c>
      <c r="J56" s="0" t="str">
        <f aca="false">MID(D56,17,6)</f>
        <v/>
      </c>
      <c r="K56" s="0" t="str">
        <f aca="false">I56&amp;J56</f>
        <v>16</v>
      </c>
      <c r="L56" s="0" t="n">
        <f aca="false">MOD(K56,97)</f>
        <v>16</v>
      </c>
      <c r="M56" s="14" t="e">
        <f aca="false">MID(D56,23,LEN(D56)-22)</f>
        <v>#VALUE!</v>
      </c>
      <c r="N56" s="0" t="e">
        <f aca="false">L56&amp;M56</f>
        <v>#VALUE!</v>
      </c>
      <c r="O56" s="0" t="e">
        <f aca="false">MOD(N56,97)</f>
        <v>#VALUE!</v>
      </c>
      <c r="P56" s="0" t="e">
        <f aca="false">98-O56</f>
        <v>#VALUE!</v>
      </c>
      <c r="Q56" s="0" t="e">
        <f aca="false">IF(LEN(P56)=1,"0"&amp;P56,P56)</f>
        <v>#VALUE!</v>
      </c>
    </row>
    <row r="57" customFormat="false" ht="15" hidden="false" customHeight="true" outlineLevel="0" collapsed="false">
      <c r="A57" s="12"/>
      <c r="B57" s="13" t="str">
        <f aca="false">IF(A57="","",("ES"&amp;Q57&amp;" "&amp;LEFT(C57,4)&amp;" "&amp;MID(C57,5,4)&amp;" "&amp;MID(C57,9,4)&amp;" "&amp;MID(C57,13,4)&amp;" "&amp;MID(C57,17,4)))</f>
        <v/>
      </c>
      <c r="C57" s="11" t="str">
        <f aca="false">SUBSTITUTE(A57," ","")</f>
        <v/>
      </c>
      <c r="D57" s="0" t="str">
        <f aca="false">C57&amp;CALCULOS!$C$7&amp;CALCULOS!$D$7&amp;CALCULOS!$E$7</f>
        <v>142800</v>
      </c>
      <c r="E57" s="0" t="str">
        <f aca="false">LEFT(D57,8)</f>
        <v>142800</v>
      </c>
      <c r="F57" s="0" t="n">
        <f aca="false">MOD(E57,97)</f>
        <v>16</v>
      </c>
      <c r="G57" s="0" t="str">
        <f aca="false">MID(D57,9,8)</f>
        <v/>
      </c>
      <c r="H57" s="0" t="str">
        <f aca="false">F57&amp;G57</f>
        <v>16</v>
      </c>
      <c r="I57" s="0" t="n">
        <f aca="false">MOD(H57,97)</f>
        <v>16</v>
      </c>
      <c r="J57" s="0" t="str">
        <f aca="false">MID(D57,17,6)</f>
        <v/>
      </c>
      <c r="K57" s="0" t="str">
        <f aca="false">I57&amp;J57</f>
        <v>16</v>
      </c>
      <c r="L57" s="0" t="n">
        <f aca="false">MOD(K57,97)</f>
        <v>16</v>
      </c>
      <c r="M57" s="14" t="e">
        <f aca="false">MID(D57,23,LEN(D57)-22)</f>
        <v>#VALUE!</v>
      </c>
      <c r="N57" s="0" t="e">
        <f aca="false">L57&amp;M57</f>
        <v>#VALUE!</v>
      </c>
      <c r="O57" s="0" t="e">
        <f aca="false">MOD(N57,97)</f>
        <v>#VALUE!</v>
      </c>
      <c r="P57" s="0" t="e">
        <f aca="false">98-O57</f>
        <v>#VALUE!</v>
      </c>
      <c r="Q57" s="0" t="e">
        <f aca="false">IF(LEN(P57)=1,"0"&amp;P57,P57)</f>
        <v>#VALUE!</v>
      </c>
    </row>
    <row r="58" customFormat="false" ht="15" hidden="false" customHeight="true" outlineLevel="0" collapsed="false">
      <c r="A58" s="12"/>
      <c r="B58" s="13" t="str">
        <f aca="false">IF(A58="","",("ES"&amp;Q58&amp;" "&amp;LEFT(C58,4)&amp;" "&amp;MID(C58,5,4)&amp;" "&amp;MID(C58,9,4)&amp;" "&amp;MID(C58,13,4)&amp;" "&amp;MID(C58,17,4)))</f>
        <v/>
      </c>
      <c r="C58" s="11" t="str">
        <f aca="false">SUBSTITUTE(A58," ","")</f>
        <v/>
      </c>
      <c r="D58" s="0" t="str">
        <f aca="false">C58&amp;CALCULOS!$C$7&amp;CALCULOS!$D$7&amp;CALCULOS!$E$7</f>
        <v>142800</v>
      </c>
      <c r="E58" s="0" t="str">
        <f aca="false">LEFT(D58,8)</f>
        <v>142800</v>
      </c>
      <c r="F58" s="0" t="n">
        <f aca="false">MOD(E58,97)</f>
        <v>16</v>
      </c>
      <c r="G58" s="0" t="str">
        <f aca="false">MID(D58,9,8)</f>
        <v/>
      </c>
      <c r="H58" s="0" t="str">
        <f aca="false">F58&amp;G58</f>
        <v>16</v>
      </c>
      <c r="I58" s="0" t="n">
        <f aca="false">MOD(H58,97)</f>
        <v>16</v>
      </c>
      <c r="J58" s="0" t="str">
        <f aca="false">MID(D58,17,6)</f>
        <v/>
      </c>
      <c r="K58" s="0" t="str">
        <f aca="false">I58&amp;J58</f>
        <v>16</v>
      </c>
      <c r="L58" s="0" t="n">
        <f aca="false">MOD(K58,97)</f>
        <v>16</v>
      </c>
      <c r="M58" s="14" t="e">
        <f aca="false">MID(D58,23,LEN(D58)-22)</f>
        <v>#VALUE!</v>
      </c>
      <c r="N58" s="0" t="e">
        <f aca="false">L58&amp;M58</f>
        <v>#VALUE!</v>
      </c>
      <c r="O58" s="0" t="e">
        <f aca="false">MOD(N58,97)</f>
        <v>#VALUE!</v>
      </c>
      <c r="P58" s="0" t="e">
        <f aca="false">98-O58</f>
        <v>#VALUE!</v>
      </c>
      <c r="Q58" s="0" t="e">
        <f aca="false">IF(LEN(P58)=1,"0"&amp;P58,P58)</f>
        <v>#VALUE!</v>
      </c>
    </row>
    <row r="59" customFormat="false" ht="15" hidden="false" customHeight="true" outlineLevel="0" collapsed="false">
      <c r="A59" s="12"/>
      <c r="B59" s="13" t="str">
        <f aca="false">IF(A59="","",("ES"&amp;Q59&amp;" "&amp;LEFT(C59,4)&amp;" "&amp;MID(C59,5,4)&amp;" "&amp;MID(C59,9,4)&amp;" "&amp;MID(C59,13,4)&amp;" "&amp;MID(C59,17,4)))</f>
        <v/>
      </c>
      <c r="C59" s="11" t="str">
        <f aca="false">SUBSTITUTE(A59," ","")</f>
        <v/>
      </c>
      <c r="D59" s="0" t="str">
        <f aca="false">C59&amp;CALCULOS!$C$7&amp;CALCULOS!$D$7&amp;CALCULOS!$E$7</f>
        <v>142800</v>
      </c>
      <c r="E59" s="0" t="str">
        <f aca="false">LEFT(D59,8)</f>
        <v>142800</v>
      </c>
      <c r="F59" s="0" t="n">
        <f aca="false">MOD(E59,97)</f>
        <v>16</v>
      </c>
      <c r="G59" s="0" t="str">
        <f aca="false">MID(D59,9,8)</f>
        <v/>
      </c>
      <c r="H59" s="0" t="str">
        <f aca="false">F59&amp;G59</f>
        <v>16</v>
      </c>
      <c r="I59" s="0" t="n">
        <f aca="false">MOD(H59,97)</f>
        <v>16</v>
      </c>
      <c r="J59" s="0" t="str">
        <f aca="false">MID(D59,17,6)</f>
        <v/>
      </c>
      <c r="K59" s="0" t="str">
        <f aca="false">I59&amp;J59</f>
        <v>16</v>
      </c>
      <c r="L59" s="0" t="n">
        <f aca="false">MOD(K59,97)</f>
        <v>16</v>
      </c>
      <c r="M59" s="14" t="e">
        <f aca="false">MID(D59,23,LEN(D59)-22)</f>
        <v>#VALUE!</v>
      </c>
      <c r="N59" s="0" t="e">
        <f aca="false">L59&amp;M59</f>
        <v>#VALUE!</v>
      </c>
      <c r="O59" s="0" t="e">
        <f aca="false">MOD(N59,97)</f>
        <v>#VALUE!</v>
      </c>
      <c r="P59" s="0" t="e">
        <f aca="false">98-O59</f>
        <v>#VALUE!</v>
      </c>
      <c r="Q59" s="0" t="e">
        <f aca="false">IF(LEN(P59)=1,"0"&amp;P59,P59)</f>
        <v>#VALUE!</v>
      </c>
    </row>
    <row r="60" customFormat="false" ht="15" hidden="false" customHeight="true" outlineLevel="0" collapsed="false">
      <c r="A60" s="12"/>
      <c r="B60" s="13" t="str">
        <f aca="false">IF(A60="","",("ES"&amp;Q60&amp;" "&amp;LEFT(C60,4)&amp;" "&amp;MID(C60,5,4)&amp;" "&amp;MID(C60,9,4)&amp;" "&amp;MID(C60,13,4)&amp;" "&amp;MID(C60,17,4)))</f>
        <v/>
      </c>
      <c r="C60" s="11" t="str">
        <f aca="false">SUBSTITUTE(A60," ","")</f>
        <v/>
      </c>
      <c r="D60" s="0" t="str">
        <f aca="false">C60&amp;CALCULOS!$C$7&amp;CALCULOS!$D$7&amp;CALCULOS!$E$7</f>
        <v>142800</v>
      </c>
      <c r="E60" s="0" t="str">
        <f aca="false">LEFT(D60,8)</f>
        <v>142800</v>
      </c>
      <c r="F60" s="0" t="n">
        <f aca="false">MOD(E60,97)</f>
        <v>16</v>
      </c>
      <c r="G60" s="0" t="str">
        <f aca="false">MID(D60,9,8)</f>
        <v/>
      </c>
      <c r="H60" s="0" t="str">
        <f aca="false">F60&amp;G60</f>
        <v>16</v>
      </c>
      <c r="I60" s="0" t="n">
        <f aca="false">MOD(H60,97)</f>
        <v>16</v>
      </c>
      <c r="J60" s="0" t="str">
        <f aca="false">MID(D60,17,6)</f>
        <v/>
      </c>
      <c r="K60" s="0" t="str">
        <f aca="false">I60&amp;J60</f>
        <v>16</v>
      </c>
      <c r="L60" s="0" t="n">
        <f aca="false">MOD(K60,97)</f>
        <v>16</v>
      </c>
      <c r="M60" s="14" t="e">
        <f aca="false">MID(D60,23,LEN(D60)-22)</f>
        <v>#VALUE!</v>
      </c>
      <c r="N60" s="0" t="e">
        <f aca="false">L60&amp;M60</f>
        <v>#VALUE!</v>
      </c>
      <c r="O60" s="0" t="e">
        <f aca="false">MOD(N60,97)</f>
        <v>#VALUE!</v>
      </c>
      <c r="P60" s="0" t="e">
        <f aca="false">98-O60</f>
        <v>#VALUE!</v>
      </c>
      <c r="Q60" s="0" t="e">
        <f aca="false">IF(LEN(P60)=1,"0"&amp;P60,P60)</f>
        <v>#VALUE!</v>
      </c>
    </row>
    <row r="61" customFormat="false" ht="15" hidden="false" customHeight="true" outlineLevel="0" collapsed="false">
      <c r="A61" s="12"/>
      <c r="B61" s="13" t="str">
        <f aca="false">IF(A61="","",("ES"&amp;Q61&amp;" "&amp;LEFT(C61,4)&amp;" "&amp;MID(C61,5,4)&amp;" "&amp;MID(C61,9,4)&amp;" "&amp;MID(C61,13,4)&amp;" "&amp;MID(C61,17,4)))</f>
        <v/>
      </c>
      <c r="C61" s="11" t="str">
        <f aca="false">SUBSTITUTE(A61," ","")</f>
        <v/>
      </c>
      <c r="D61" s="0" t="str">
        <f aca="false">C61&amp;CALCULOS!$C$7&amp;CALCULOS!$D$7&amp;CALCULOS!$E$7</f>
        <v>142800</v>
      </c>
      <c r="E61" s="0" t="str">
        <f aca="false">LEFT(D61,8)</f>
        <v>142800</v>
      </c>
      <c r="F61" s="0" t="n">
        <f aca="false">MOD(E61,97)</f>
        <v>16</v>
      </c>
      <c r="G61" s="0" t="str">
        <f aca="false">MID(D61,9,8)</f>
        <v/>
      </c>
      <c r="H61" s="0" t="str">
        <f aca="false">F61&amp;G61</f>
        <v>16</v>
      </c>
      <c r="I61" s="0" t="n">
        <f aca="false">MOD(H61,97)</f>
        <v>16</v>
      </c>
      <c r="J61" s="0" t="str">
        <f aca="false">MID(D61,17,6)</f>
        <v/>
      </c>
      <c r="K61" s="0" t="str">
        <f aca="false">I61&amp;J61</f>
        <v>16</v>
      </c>
      <c r="L61" s="0" t="n">
        <f aca="false">MOD(K61,97)</f>
        <v>16</v>
      </c>
      <c r="M61" s="14" t="e">
        <f aca="false">MID(D61,23,LEN(D61)-22)</f>
        <v>#VALUE!</v>
      </c>
      <c r="N61" s="0" t="e">
        <f aca="false">L61&amp;M61</f>
        <v>#VALUE!</v>
      </c>
      <c r="O61" s="0" t="e">
        <f aca="false">MOD(N61,97)</f>
        <v>#VALUE!</v>
      </c>
      <c r="P61" s="0" t="e">
        <f aca="false">98-O61</f>
        <v>#VALUE!</v>
      </c>
      <c r="Q61" s="0" t="e">
        <f aca="false">IF(LEN(P61)=1,"0"&amp;P61,P61)</f>
        <v>#VALUE!</v>
      </c>
    </row>
    <row r="62" customFormat="false" ht="15" hidden="false" customHeight="true" outlineLevel="0" collapsed="false">
      <c r="A62" s="12"/>
      <c r="B62" s="13" t="str">
        <f aca="false">IF(A62="","",("ES"&amp;Q62&amp;" "&amp;LEFT(C62,4)&amp;" "&amp;MID(C62,5,4)&amp;" "&amp;MID(C62,9,4)&amp;" "&amp;MID(C62,13,4)&amp;" "&amp;MID(C62,17,4)))</f>
        <v/>
      </c>
      <c r="C62" s="11" t="str">
        <f aca="false">SUBSTITUTE(A62," ","")</f>
        <v/>
      </c>
      <c r="D62" s="0" t="str">
        <f aca="false">C62&amp;CALCULOS!$C$7&amp;CALCULOS!$D$7&amp;CALCULOS!$E$7</f>
        <v>142800</v>
      </c>
      <c r="E62" s="0" t="str">
        <f aca="false">LEFT(D62,8)</f>
        <v>142800</v>
      </c>
      <c r="F62" s="0" t="n">
        <f aca="false">MOD(E62,97)</f>
        <v>16</v>
      </c>
      <c r="G62" s="0" t="str">
        <f aca="false">MID(D62,9,8)</f>
        <v/>
      </c>
      <c r="H62" s="0" t="str">
        <f aca="false">F62&amp;G62</f>
        <v>16</v>
      </c>
      <c r="I62" s="0" t="n">
        <f aca="false">MOD(H62,97)</f>
        <v>16</v>
      </c>
      <c r="J62" s="0" t="str">
        <f aca="false">MID(D62,17,6)</f>
        <v/>
      </c>
      <c r="K62" s="0" t="str">
        <f aca="false">I62&amp;J62</f>
        <v>16</v>
      </c>
      <c r="L62" s="0" t="n">
        <f aca="false">MOD(K62,97)</f>
        <v>16</v>
      </c>
      <c r="M62" s="14" t="e">
        <f aca="false">MID(D62,23,LEN(D62)-22)</f>
        <v>#VALUE!</v>
      </c>
      <c r="N62" s="0" t="e">
        <f aca="false">L62&amp;M62</f>
        <v>#VALUE!</v>
      </c>
      <c r="O62" s="0" t="e">
        <f aca="false">MOD(N62,97)</f>
        <v>#VALUE!</v>
      </c>
      <c r="P62" s="0" t="e">
        <f aca="false">98-O62</f>
        <v>#VALUE!</v>
      </c>
      <c r="Q62" s="0" t="e">
        <f aca="false">IF(LEN(P62)=1,"0"&amp;P62,P62)</f>
        <v>#VALUE!</v>
      </c>
    </row>
    <row r="63" customFormat="false" ht="15" hidden="false" customHeight="true" outlineLevel="0" collapsed="false">
      <c r="A63" s="12"/>
      <c r="B63" s="13" t="str">
        <f aca="false">IF(A63="","",("ES"&amp;Q63&amp;" "&amp;LEFT(C63,4)&amp;" "&amp;MID(C63,5,4)&amp;" "&amp;MID(C63,9,4)&amp;" "&amp;MID(C63,13,4)&amp;" "&amp;MID(C63,17,4)))</f>
        <v/>
      </c>
      <c r="C63" s="11" t="str">
        <f aca="false">SUBSTITUTE(A63," ","")</f>
        <v/>
      </c>
      <c r="D63" s="0" t="str">
        <f aca="false">C63&amp;CALCULOS!$C$7&amp;CALCULOS!$D$7&amp;CALCULOS!$E$7</f>
        <v>142800</v>
      </c>
      <c r="E63" s="0" t="str">
        <f aca="false">LEFT(D63,8)</f>
        <v>142800</v>
      </c>
      <c r="F63" s="0" t="n">
        <f aca="false">MOD(E63,97)</f>
        <v>16</v>
      </c>
      <c r="G63" s="0" t="str">
        <f aca="false">MID(D63,9,8)</f>
        <v/>
      </c>
      <c r="H63" s="0" t="str">
        <f aca="false">F63&amp;G63</f>
        <v>16</v>
      </c>
      <c r="I63" s="0" t="n">
        <f aca="false">MOD(H63,97)</f>
        <v>16</v>
      </c>
      <c r="J63" s="0" t="str">
        <f aca="false">MID(D63,17,6)</f>
        <v/>
      </c>
      <c r="K63" s="0" t="str">
        <f aca="false">I63&amp;J63</f>
        <v>16</v>
      </c>
      <c r="L63" s="0" t="n">
        <f aca="false">MOD(K63,97)</f>
        <v>16</v>
      </c>
      <c r="M63" s="14" t="e">
        <f aca="false">MID(D63,23,LEN(D63)-22)</f>
        <v>#VALUE!</v>
      </c>
      <c r="N63" s="0" t="e">
        <f aca="false">L63&amp;M63</f>
        <v>#VALUE!</v>
      </c>
      <c r="O63" s="0" t="e">
        <f aca="false">MOD(N63,97)</f>
        <v>#VALUE!</v>
      </c>
      <c r="P63" s="0" t="e">
        <f aca="false">98-O63</f>
        <v>#VALUE!</v>
      </c>
      <c r="Q63" s="0" t="e">
        <f aca="false">IF(LEN(P63)=1,"0"&amp;P63,P63)</f>
        <v>#VALUE!</v>
      </c>
    </row>
    <row r="64" customFormat="false" ht="15" hidden="false" customHeight="true" outlineLevel="0" collapsed="false">
      <c r="A64" s="12"/>
      <c r="B64" s="13" t="str">
        <f aca="false">IF(A64="","",("ES"&amp;Q64&amp;" "&amp;LEFT(C64,4)&amp;" "&amp;MID(C64,5,4)&amp;" "&amp;MID(C64,9,4)&amp;" "&amp;MID(C64,13,4)&amp;" "&amp;MID(C64,17,4)))</f>
        <v/>
      </c>
      <c r="C64" s="11" t="str">
        <f aca="false">SUBSTITUTE(A64," ","")</f>
        <v/>
      </c>
      <c r="D64" s="0" t="str">
        <f aca="false">C64&amp;CALCULOS!$C$7&amp;CALCULOS!$D$7&amp;CALCULOS!$E$7</f>
        <v>142800</v>
      </c>
      <c r="E64" s="0" t="str">
        <f aca="false">LEFT(D64,8)</f>
        <v>142800</v>
      </c>
      <c r="F64" s="0" t="n">
        <f aca="false">MOD(E64,97)</f>
        <v>16</v>
      </c>
      <c r="G64" s="0" t="str">
        <f aca="false">MID(D64,9,8)</f>
        <v/>
      </c>
      <c r="H64" s="0" t="str">
        <f aca="false">F64&amp;G64</f>
        <v>16</v>
      </c>
      <c r="I64" s="0" t="n">
        <f aca="false">MOD(H64,97)</f>
        <v>16</v>
      </c>
      <c r="J64" s="0" t="str">
        <f aca="false">MID(D64,17,6)</f>
        <v/>
      </c>
      <c r="K64" s="0" t="str">
        <f aca="false">I64&amp;J64</f>
        <v>16</v>
      </c>
      <c r="L64" s="0" t="n">
        <f aca="false">MOD(K64,97)</f>
        <v>16</v>
      </c>
      <c r="M64" s="14" t="e">
        <f aca="false">MID(D64,23,LEN(D64)-22)</f>
        <v>#VALUE!</v>
      </c>
      <c r="N64" s="0" t="e">
        <f aca="false">L64&amp;M64</f>
        <v>#VALUE!</v>
      </c>
      <c r="O64" s="0" t="e">
        <f aca="false">MOD(N64,97)</f>
        <v>#VALUE!</v>
      </c>
      <c r="P64" s="0" t="e">
        <f aca="false">98-O64</f>
        <v>#VALUE!</v>
      </c>
      <c r="Q64" s="0" t="e">
        <f aca="false">IF(LEN(P64)=1,"0"&amp;P64,P64)</f>
        <v>#VALUE!</v>
      </c>
    </row>
    <row r="65" customFormat="false" ht="15" hidden="false" customHeight="true" outlineLevel="0" collapsed="false">
      <c r="A65" s="12"/>
      <c r="B65" s="13" t="str">
        <f aca="false">IF(A65="","",("ES"&amp;Q65&amp;" "&amp;LEFT(C65,4)&amp;" "&amp;MID(C65,5,4)&amp;" "&amp;MID(C65,9,4)&amp;" "&amp;MID(C65,13,4)&amp;" "&amp;MID(C65,17,4)))</f>
        <v/>
      </c>
      <c r="C65" s="11" t="str">
        <f aca="false">SUBSTITUTE(A65," ","")</f>
        <v/>
      </c>
      <c r="D65" s="0" t="str">
        <f aca="false">C65&amp;CALCULOS!$C$7&amp;CALCULOS!$D$7&amp;CALCULOS!$E$7</f>
        <v>142800</v>
      </c>
      <c r="E65" s="0" t="str">
        <f aca="false">LEFT(D65,8)</f>
        <v>142800</v>
      </c>
      <c r="F65" s="0" t="n">
        <f aca="false">MOD(E65,97)</f>
        <v>16</v>
      </c>
      <c r="G65" s="0" t="str">
        <f aca="false">MID(D65,9,8)</f>
        <v/>
      </c>
      <c r="H65" s="0" t="str">
        <f aca="false">F65&amp;G65</f>
        <v>16</v>
      </c>
      <c r="I65" s="0" t="n">
        <f aca="false">MOD(H65,97)</f>
        <v>16</v>
      </c>
      <c r="J65" s="0" t="str">
        <f aca="false">MID(D65,17,6)</f>
        <v/>
      </c>
      <c r="K65" s="0" t="str">
        <f aca="false">I65&amp;J65</f>
        <v>16</v>
      </c>
      <c r="L65" s="0" t="n">
        <f aca="false">MOD(K65,97)</f>
        <v>16</v>
      </c>
      <c r="M65" s="14" t="e">
        <f aca="false">MID(D65,23,LEN(D65)-22)</f>
        <v>#VALUE!</v>
      </c>
      <c r="N65" s="0" t="e">
        <f aca="false">L65&amp;M65</f>
        <v>#VALUE!</v>
      </c>
      <c r="O65" s="0" t="e">
        <f aca="false">MOD(N65,97)</f>
        <v>#VALUE!</v>
      </c>
      <c r="P65" s="0" t="e">
        <f aca="false">98-O65</f>
        <v>#VALUE!</v>
      </c>
      <c r="Q65" s="0" t="e">
        <f aca="false">IF(LEN(P65)=1,"0"&amp;P65,P65)</f>
        <v>#VALUE!</v>
      </c>
    </row>
    <row r="66" customFormat="false" ht="15" hidden="false" customHeight="true" outlineLevel="0" collapsed="false">
      <c r="A66" s="12"/>
      <c r="B66" s="13" t="str">
        <f aca="false">IF(A66="","",("ES"&amp;Q66&amp;" "&amp;LEFT(C66,4)&amp;" "&amp;MID(C66,5,4)&amp;" "&amp;MID(C66,9,4)&amp;" "&amp;MID(C66,13,4)&amp;" "&amp;MID(C66,17,4)))</f>
        <v/>
      </c>
      <c r="C66" s="11" t="str">
        <f aca="false">SUBSTITUTE(A66," ","")</f>
        <v/>
      </c>
      <c r="D66" s="0" t="str">
        <f aca="false">C66&amp;CALCULOS!$C$7&amp;CALCULOS!$D$7&amp;CALCULOS!$E$7</f>
        <v>142800</v>
      </c>
      <c r="E66" s="0" t="str">
        <f aca="false">LEFT(D66,8)</f>
        <v>142800</v>
      </c>
      <c r="F66" s="0" t="n">
        <f aca="false">MOD(E66,97)</f>
        <v>16</v>
      </c>
      <c r="G66" s="0" t="str">
        <f aca="false">MID(D66,9,8)</f>
        <v/>
      </c>
      <c r="H66" s="0" t="str">
        <f aca="false">F66&amp;G66</f>
        <v>16</v>
      </c>
      <c r="I66" s="0" t="n">
        <f aca="false">MOD(H66,97)</f>
        <v>16</v>
      </c>
      <c r="J66" s="0" t="str">
        <f aca="false">MID(D66,17,6)</f>
        <v/>
      </c>
      <c r="K66" s="0" t="str">
        <f aca="false">I66&amp;J66</f>
        <v>16</v>
      </c>
      <c r="L66" s="0" t="n">
        <f aca="false">MOD(K66,97)</f>
        <v>16</v>
      </c>
      <c r="M66" s="14" t="e">
        <f aca="false">MID(D66,23,LEN(D66)-22)</f>
        <v>#VALUE!</v>
      </c>
      <c r="N66" s="0" t="e">
        <f aca="false">L66&amp;M66</f>
        <v>#VALUE!</v>
      </c>
      <c r="O66" s="0" t="e">
        <f aca="false">MOD(N66,97)</f>
        <v>#VALUE!</v>
      </c>
      <c r="P66" s="0" t="e">
        <f aca="false">98-O66</f>
        <v>#VALUE!</v>
      </c>
      <c r="Q66" s="0" t="e">
        <f aca="false">IF(LEN(P66)=1,"0"&amp;P66,P66)</f>
        <v>#VALUE!</v>
      </c>
    </row>
    <row r="67" customFormat="false" ht="15" hidden="false" customHeight="true" outlineLevel="0" collapsed="false">
      <c r="A67" s="12"/>
      <c r="B67" s="13" t="str">
        <f aca="false">IF(A67="","",("ES"&amp;Q67&amp;" "&amp;LEFT(C67,4)&amp;" "&amp;MID(C67,5,4)&amp;" "&amp;MID(C67,9,4)&amp;" "&amp;MID(C67,13,4)&amp;" "&amp;MID(C67,17,4)))</f>
        <v/>
      </c>
      <c r="C67" s="11" t="str">
        <f aca="false">SUBSTITUTE(A67," ","")</f>
        <v/>
      </c>
      <c r="D67" s="0" t="str">
        <f aca="false">C67&amp;CALCULOS!$C$7&amp;CALCULOS!$D$7&amp;CALCULOS!$E$7</f>
        <v>142800</v>
      </c>
      <c r="E67" s="0" t="str">
        <f aca="false">LEFT(D67,8)</f>
        <v>142800</v>
      </c>
      <c r="F67" s="0" t="n">
        <f aca="false">MOD(E67,97)</f>
        <v>16</v>
      </c>
      <c r="G67" s="0" t="str">
        <f aca="false">MID(D67,9,8)</f>
        <v/>
      </c>
      <c r="H67" s="0" t="str">
        <f aca="false">F67&amp;G67</f>
        <v>16</v>
      </c>
      <c r="I67" s="0" t="n">
        <f aca="false">MOD(H67,97)</f>
        <v>16</v>
      </c>
      <c r="J67" s="0" t="str">
        <f aca="false">MID(D67,17,6)</f>
        <v/>
      </c>
      <c r="K67" s="0" t="str">
        <f aca="false">I67&amp;J67</f>
        <v>16</v>
      </c>
      <c r="L67" s="0" t="n">
        <f aca="false">MOD(K67,97)</f>
        <v>16</v>
      </c>
      <c r="M67" s="14" t="e">
        <f aca="false">MID(D67,23,LEN(D67)-22)</f>
        <v>#VALUE!</v>
      </c>
      <c r="N67" s="0" t="e">
        <f aca="false">L67&amp;M67</f>
        <v>#VALUE!</v>
      </c>
      <c r="O67" s="0" t="e">
        <f aca="false">MOD(N67,97)</f>
        <v>#VALUE!</v>
      </c>
      <c r="P67" s="0" t="e">
        <f aca="false">98-O67</f>
        <v>#VALUE!</v>
      </c>
      <c r="Q67" s="0" t="e">
        <f aca="false">IF(LEN(P67)=1,"0"&amp;P67,P67)</f>
        <v>#VALUE!</v>
      </c>
    </row>
    <row r="68" customFormat="false" ht="15" hidden="false" customHeight="true" outlineLevel="0" collapsed="false">
      <c r="A68" s="12"/>
      <c r="B68" s="13" t="str">
        <f aca="false">IF(A68="","",("ES"&amp;Q68&amp;" "&amp;LEFT(C68,4)&amp;" "&amp;MID(C68,5,4)&amp;" "&amp;MID(C68,9,4)&amp;" "&amp;MID(C68,13,4)&amp;" "&amp;MID(C68,17,4)))</f>
        <v/>
      </c>
      <c r="C68" s="11" t="str">
        <f aca="false">SUBSTITUTE(A68," ","")</f>
        <v/>
      </c>
      <c r="D68" s="0" t="str">
        <f aca="false">C68&amp;CALCULOS!$C$7&amp;CALCULOS!$D$7&amp;CALCULOS!$E$7</f>
        <v>142800</v>
      </c>
      <c r="E68" s="0" t="str">
        <f aca="false">LEFT(D68,8)</f>
        <v>142800</v>
      </c>
      <c r="F68" s="0" t="n">
        <f aca="false">MOD(E68,97)</f>
        <v>16</v>
      </c>
      <c r="G68" s="0" t="str">
        <f aca="false">MID(D68,9,8)</f>
        <v/>
      </c>
      <c r="H68" s="0" t="str">
        <f aca="false">F68&amp;G68</f>
        <v>16</v>
      </c>
      <c r="I68" s="0" t="n">
        <f aca="false">MOD(H68,97)</f>
        <v>16</v>
      </c>
      <c r="J68" s="0" t="str">
        <f aca="false">MID(D68,17,6)</f>
        <v/>
      </c>
      <c r="K68" s="0" t="str">
        <f aca="false">I68&amp;J68</f>
        <v>16</v>
      </c>
      <c r="L68" s="0" t="n">
        <f aca="false">MOD(K68,97)</f>
        <v>16</v>
      </c>
      <c r="M68" s="14" t="e">
        <f aca="false">MID(D68,23,LEN(D68)-22)</f>
        <v>#VALUE!</v>
      </c>
      <c r="N68" s="0" t="e">
        <f aca="false">L68&amp;M68</f>
        <v>#VALUE!</v>
      </c>
      <c r="O68" s="0" t="e">
        <f aca="false">MOD(N68,97)</f>
        <v>#VALUE!</v>
      </c>
      <c r="P68" s="0" t="e">
        <f aca="false">98-O68</f>
        <v>#VALUE!</v>
      </c>
      <c r="Q68" s="0" t="e">
        <f aca="false">IF(LEN(P68)=1,"0"&amp;P68,P68)</f>
        <v>#VALUE!</v>
      </c>
    </row>
    <row r="69" customFormat="false" ht="15" hidden="false" customHeight="true" outlineLevel="0" collapsed="false">
      <c r="A69" s="12"/>
      <c r="B69" s="13" t="str">
        <f aca="false">IF(A69="","",("ES"&amp;Q69&amp;" "&amp;LEFT(C69,4)&amp;" "&amp;MID(C69,5,4)&amp;" "&amp;MID(C69,9,4)&amp;" "&amp;MID(C69,13,4)&amp;" "&amp;MID(C69,17,4)))</f>
        <v/>
      </c>
      <c r="C69" s="11" t="str">
        <f aca="false">SUBSTITUTE(A69," ","")</f>
        <v/>
      </c>
      <c r="D69" s="0" t="str">
        <f aca="false">C69&amp;CALCULOS!$C$7&amp;CALCULOS!$D$7&amp;CALCULOS!$E$7</f>
        <v>142800</v>
      </c>
      <c r="E69" s="0" t="str">
        <f aca="false">LEFT(D69,8)</f>
        <v>142800</v>
      </c>
      <c r="F69" s="0" t="n">
        <f aca="false">MOD(E69,97)</f>
        <v>16</v>
      </c>
      <c r="G69" s="0" t="str">
        <f aca="false">MID(D69,9,8)</f>
        <v/>
      </c>
      <c r="H69" s="0" t="str">
        <f aca="false">F69&amp;G69</f>
        <v>16</v>
      </c>
      <c r="I69" s="0" t="n">
        <f aca="false">MOD(H69,97)</f>
        <v>16</v>
      </c>
      <c r="J69" s="0" t="str">
        <f aca="false">MID(D69,17,6)</f>
        <v/>
      </c>
      <c r="K69" s="0" t="str">
        <f aca="false">I69&amp;J69</f>
        <v>16</v>
      </c>
      <c r="L69" s="0" t="n">
        <f aca="false">MOD(K69,97)</f>
        <v>16</v>
      </c>
      <c r="M69" s="14" t="e">
        <f aca="false">MID(D69,23,LEN(D69)-22)</f>
        <v>#VALUE!</v>
      </c>
      <c r="N69" s="0" t="e">
        <f aca="false">L69&amp;M69</f>
        <v>#VALUE!</v>
      </c>
      <c r="O69" s="0" t="e">
        <f aca="false">MOD(N69,97)</f>
        <v>#VALUE!</v>
      </c>
      <c r="P69" s="0" t="e">
        <f aca="false">98-O69</f>
        <v>#VALUE!</v>
      </c>
      <c r="Q69" s="0" t="e">
        <f aca="false">IF(LEN(P69)=1,"0"&amp;P69,P69)</f>
        <v>#VALUE!</v>
      </c>
    </row>
    <row r="70" customFormat="false" ht="15" hidden="false" customHeight="true" outlineLevel="0" collapsed="false">
      <c r="A70" s="12"/>
      <c r="B70" s="13" t="str">
        <f aca="false">IF(A70="","",("ES"&amp;Q70&amp;" "&amp;LEFT(C70,4)&amp;" "&amp;MID(C70,5,4)&amp;" "&amp;MID(C70,9,4)&amp;" "&amp;MID(C70,13,4)&amp;" "&amp;MID(C70,17,4)))</f>
        <v/>
      </c>
      <c r="C70" s="11" t="str">
        <f aca="false">SUBSTITUTE(A70," ","")</f>
        <v/>
      </c>
      <c r="D70" s="0" t="str">
        <f aca="false">C70&amp;CALCULOS!$C$7&amp;CALCULOS!$D$7&amp;CALCULOS!$E$7</f>
        <v>142800</v>
      </c>
      <c r="E70" s="0" t="str">
        <f aca="false">LEFT(D70,8)</f>
        <v>142800</v>
      </c>
      <c r="F70" s="0" t="n">
        <f aca="false">MOD(E70,97)</f>
        <v>16</v>
      </c>
      <c r="G70" s="0" t="str">
        <f aca="false">MID(D70,9,8)</f>
        <v/>
      </c>
      <c r="H70" s="0" t="str">
        <f aca="false">F70&amp;G70</f>
        <v>16</v>
      </c>
      <c r="I70" s="0" t="n">
        <f aca="false">MOD(H70,97)</f>
        <v>16</v>
      </c>
      <c r="J70" s="0" t="str">
        <f aca="false">MID(D70,17,6)</f>
        <v/>
      </c>
      <c r="K70" s="0" t="str">
        <f aca="false">I70&amp;J70</f>
        <v>16</v>
      </c>
      <c r="L70" s="0" t="n">
        <f aca="false">MOD(K70,97)</f>
        <v>16</v>
      </c>
      <c r="M70" s="14" t="e">
        <f aca="false">MID(D70,23,LEN(D70)-22)</f>
        <v>#VALUE!</v>
      </c>
      <c r="N70" s="0" t="e">
        <f aca="false">L70&amp;M70</f>
        <v>#VALUE!</v>
      </c>
      <c r="O70" s="0" t="e">
        <f aca="false">MOD(N70,97)</f>
        <v>#VALUE!</v>
      </c>
      <c r="P70" s="0" t="e">
        <f aca="false">98-O70</f>
        <v>#VALUE!</v>
      </c>
      <c r="Q70" s="0" t="e">
        <f aca="false">IF(LEN(P70)=1,"0"&amp;P70,P70)</f>
        <v>#VALUE!</v>
      </c>
    </row>
    <row r="71" customFormat="false" ht="15" hidden="false" customHeight="true" outlineLevel="0" collapsed="false">
      <c r="A71" s="12"/>
      <c r="B71" s="13" t="str">
        <f aca="false">IF(A71="","",("ES"&amp;Q71&amp;" "&amp;LEFT(C71,4)&amp;" "&amp;MID(C71,5,4)&amp;" "&amp;MID(C71,9,4)&amp;" "&amp;MID(C71,13,4)&amp;" "&amp;MID(C71,17,4)))</f>
        <v/>
      </c>
      <c r="C71" s="11" t="str">
        <f aca="false">SUBSTITUTE(A71," ","")</f>
        <v/>
      </c>
      <c r="D71" s="0" t="str">
        <f aca="false">C71&amp;CALCULOS!$C$7&amp;CALCULOS!$D$7&amp;CALCULOS!$E$7</f>
        <v>142800</v>
      </c>
      <c r="E71" s="0" t="str">
        <f aca="false">LEFT(D71,8)</f>
        <v>142800</v>
      </c>
      <c r="F71" s="0" t="n">
        <f aca="false">MOD(E71,97)</f>
        <v>16</v>
      </c>
      <c r="G71" s="0" t="str">
        <f aca="false">MID(D71,9,8)</f>
        <v/>
      </c>
      <c r="H71" s="0" t="str">
        <f aca="false">F71&amp;G71</f>
        <v>16</v>
      </c>
      <c r="I71" s="0" t="n">
        <f aca="false">MOD(H71,97)</f>
        <v>16</v>
      </c>
      <c r="J71" s="0" t="str">
        <f aca="false">MID(D71,17,6)</f>
        <v/>
      </c>
      <c r="K71" s="0" t="str">
        <f aca="false">I71&amp;J71</f>
        <v>16</v>
      </c>
      <c r="L71" s="0" t="n">
        <f aca="false">MOD(K71,97)</f>
        <v>16</v>
      </c>
      <c r="M71" s="14" t="e">
        <f aca="false">MID(D71,23,LEN(D71)-22)</f>
        <v>#VALUE!</v>
      </c>
      <c r="N71" s="0" t="e">
        <f aca="false">L71&amp;M71</f>
        <v>#VALUE!</v>
      </c>
      <c r="O71" s="0" t="e">
        <f aca="false">MOD(N71,97)</f>
        <v>#VALUE!</v>
      </c>
      <c r="P71" s="0" t="e">
        <f aca="false">98-O71</f>
        <v>#VALUE!</v>
      </c>
      <c r="Q71" s="0" t="e">
        <f aca="false">IF(LEN(P71)=1,"0"&amp;P71,P71)</f>
        <v>#VALUE!</v>
      </c>
    </row>
    <row r="72" customFormat="false" ht="15" hidden="false" customHeight="true" outlineLevel="0" collapsed="false">
      <c r="A72" s="12"/>
      <c r="B72" s="13" t="str">
        <f aca="false">IF(A72="","",("ES"&amp;Q72&amp;" "&amp;LEFT(C72,4)&amp;" "&amp;MID(C72,5,4)&amp;" "&amp;MID(C72,9,4)&amp;" "&amp;MID(C72,13,4)&amp;" "&amp;MID(C72,17,4)))</f>
        <v/>
      </c>
      <c r="C72" s="11" t="str">
        <f aca="false">SUBSTITUTE(A72," ","")</f>
        <v/>
      </c>
      <c r="D72" s="0" t="str">
        <f aca="false">C72&amp;CALCULOS!$C$7&amp;CALCULOS!$D$7&amp;CALCULOS!$E$7</f>
        <v>142800</v>
      </c>
      <c r="E72" s="0" t="str">
        <f aca="false">LEFT(D72,8)</f>
        <v>142800</v>
      </c>
      <c r="F72" s="0" t="n">
        <f aca="false">MOD(E72,97)</f>
        <v>16</v>
      </c>
      <c r="G72" s="0" t="str">
        <f aca="false">MID(D72,9,8)</f>
        <v/>
      </c>
      <c r="H72" s="0" t="str">
        <f aca="false">F72&amp;G72</f>
        <v>16</v>
      </c>
      <c r="I72" s="0" t="n">
        <f aca="false">MOD(H72,97)</f>
        <v>16</v>
      </c>
      <c r="J72" s="0" t="str">
        <f aca="false">MID(D72,17,6)</f>
        <v/>
      </c>
      <c r="K72" s="0" t="str">
        <f aca="false">I72&amp;J72</f>
        <v>16</v>
      </c>
      <c r="L72" s="0" t="n">
        <f aca="false">MOD(K72,97)</f>
        <v>16</v>
      </c>
      <c r="M72" s="14" t="e">
        <f aca="false">MID(D72,23,LEN(D72)-22)</f>
        <v>#VALUE!</v>
      </c>
      <c r="N72" s="0" t="e">
        <f aca="false">L72&amp;M72</f>
        <v>#VALUE!</v>
      </c>
      <c r="O72" s="0" t="e">
        <f aca="false">MOD(N72,97)</f>
        <v>#VALUE!</v>
      </c>
      <c r="P72" s="0" t="e">
        <f aca="false">98-O72</f>
        <v>#VALUE!</v>
      </c>
      <c r="Q72" s="0" t="e">
        <f aca="false">IF(LEN(P72)=1,"0"&amp;P72,P72)</f>
        <v>#VALUE!</v>
      </c>
    </row>
    <row r="73" customFormat="false" ht="15" hidden="false" customHeight="true" outlineLevel="0" collapsed="false">
      <c r="A73" s="12"/>
      <c r="B73" s="13" t="str">
        <f aca="false">IF(A73="","",("ES"&amp;Q73&amp;" "&amp;LEFT(C73,4)&amp;" "&amp;MID(C73,5,4)&amp;" "&amp;MID(C73,9,4)&amp;" "&amp;MID(C73,13,4)&amp;" "&amp;MID(C73,17,4)))</f>
        <v/>
      </c>
      <c r="C73" s="11" t="str">
        <f aca="false">SUBSTITUTE(A73," ","")</f>
        <v/>
      </c>
      <c r="D73" s="0" t="str">
        <f aca="false">C73&amp;CALCULOS!$C$7&amp;CALCULOS!$D$7&amp;CALCULOS!$E$7</f>
        <v>142800</v>
      </c>
      <c r="E73" s="0" t="str">
        <f aca="false">LEFT(D73,8)</f>
        <v>142800</v>
      </c>
      <c r="F73" s="0" t="n">
        <f aca="false">MOD(E73,97)</f>
        <v>16</v>
      </c>
      <c r="G73" s="0" t="str">
        <f aca="false">MID(D73,9,8)</f>
        <v/>
      </c>
      <c r="H73" s="0" t="str">
        <f aca="false">F73&amp;G73</f>
        <v>16</v>
      </c>
      <c r="I73" s="0" t="n">
        <f aca="false">MOD(H73,97)</f>
        <v>16</v>
      </c>
      <c r="J73" s="0" t="str">
        <f aca="false">MID(D73,17,6)</f>
        <v/>
      </c>
      <c r="K73" s="0" t="str">
        <f aca="false">I73&amp;J73</f>
        <v>16</v>
      </c>
      <c r="L73" s="0" t="n">
        <f aca="false">MOD(K73,97)</f>
        <v>16</v>
      </c>
      <c r="M73" s="14" t="e">
        <f aca="false">MID(D73,23,LEN(D73)-22)</f>
        <v>#VALUE!</v>
      </c>
      <c r="N73" s="0" t="e">
        <f aca="false">L73&amp;M73</f>
        <v>#VALUE!</v>
      </c>
      <c r="O73" s="0" t="e">
        <f aca="false">MOD(N73,97)</f>
        <v>#VALUE!</v>
      </c>
      <c r="P73" s="0" t="e">
        <f aca="false">98-O73</f>
        <v>#VALUE!</v>
      </c>
      <c r="Q73" s="0" t="e">
        <f aca="false">IF(LEN(P73)=1,"0"&amp;P73,P73)</f>
        <v>#VALUE!</v>
      </c>
    </row>
    <row r="74" customFormat="false" ht="15" hidden="false" customHeight="true" outlineLevel="0" collapsed="false">
      <c r="A74" s="12"/>
      <c r="B74" s="13" t="str">
        <f aca="false">IF(A74="","",("ES"&amp;Q74&amp;" "&amp;LEFT(C74,4)&amp;" "&amp;MID(C74,5,4)&amp;" "&amp;MID(C74,9,4)&amp;" "&amp;MID(C74,13,4)&amp;" "&amp;MID(C74,17,4)))</f>
        <v/>
      </c>
      <c r="C74" s="11" t="str">
        <f aca="false">SUBSTITUTE(A74," ","")</f>
        <v/>
      </c>
      <c r="D74" s="0" t="str">
        <f aca="false">C74&amp;CALCULOS!$C$7&amp;CALCULOS!$D$7&amp;CALCULOS!$E$7</f>
        <v>142800</v>
      </c>
      <c r="E74" s="0" t="str">
        <f aca="false">LEFT(D74,8)</f>
        <v>142800</v>
      </c>
      <c r="F74" s="0" t="n">
        <f aca="false">MOD(E74,97)</f>
        <v>16</v>
      </c>
      <c r="G74" s="0" t="str">
        <f aca="false">MID(D74,9,8)</f>
        <v/>
      </c>
      <c r="H74" s="0" t="str">
        <f aca="false">F74&amp;G74</f>
        <v>16</v>
      </c>
      <c r="I74" s="0" t="n">
        <f aca="false">MOD(H74,97)</f>
        <v>16</v>
      </c>
      <c r="J74" s="0" t="str">
        <f aca="false">MID(D74,17,6)</f>
        <v/>
      </c>
      <c r="K74" s="0" t="str">
        <f aca="false">I74&amp;J74</f>
        <v>16</v>
      </c>
      <c r="L74" s="0" t="n">
        <f aca="false">MOD(K74,97)</f>
        <v>16</v>
      </c>
      <c r="M74" s="14" t="e">
        <f aca="false">MID(D74,23,LEN(D74)-22)</f>
        <v>#VALUE!</v>
      </c>
      <c r="N74" s="0" t="e">
        <f aca="false">L74&amp;M74</f>
        <v>#VALUE!</v>
      </c>
      <c r="O74" s="0" t="e">
        <f aca="false">MOD(N74,97)</f>
        <v>#VALUE!</v>
      </c>
      <c r="P74" s="0" t="e">
        <f aca="false">98-O74</f>
        <v>#VALUE!</v>
      </c>
      <c r="Q74" s="0" t="e">
        <f aca="false">IF(LEN(P74)=1,"0"&amp;P74,P74)</f>
        <v>#VALUE!</v>
      </c>
    </row>
    <row r="75" customFormat="false" ht="15" hidden="false" customHeight="true" outlineLevel="0" collapsed="false">
      <c r="A75" s="12"/>
      <c r="B75" s="13" t="str">
        <f aca="false">IF(A75="","",("ES"&amp;Q75&amp;" "&amp;LEFT(C75,4)&amp;" "&amp;MID(C75,5,4)&amp;" "&amp;MID(C75,9,4)&amp;" "&amp;MID(C75,13,4)&amp;" "&amp;MID(C75,17,4)))</f>
        <v/>
      </c>
      <c r="C75" s="11" t="str">
        <f aca="false">SUBSTITUTE(A75," ","")</f>
        <v/>
      </c>
      <c r="D75" s="0" t="str">
        <f aca="false">C75&amp;CALCULOS!$C$7&amp;CALCULOS!$D$7&amp;CALCULOS!$E$7</f>
        <v>142800</v>
      </c>
      <c r="E75" s="0" t="str">
        <f aca="false">LEFT(D75,8)</f>
        <v>142800</v>
      </c>
      <c r="F75" s="0" t="n">
        <f aca="false">MOD(E75,97)</f>
        <v>16</v>
      </c>
      <c r="G75" s="0" t="str">
        <f aca="false">MID(D75,9,8)</f>
        <v/>
      </c>
      <c r="H75" s="0" t="str">
        <f aca="false">F75&amp;G75</f>
        <v>16</v>
      </c>
      <c r="I75" s="0" t="n">
        <f aca="false">MOD(H75,97)</f>
        <v>16</v>
      </c>
      <c r="J75" s="0" t="str">
        <f aca="false">MID(D75,17,6)</f>
        <v/>
      </c>
      <c r="K75" s="0" t="str">
        <f aca="false">I75&amp;J75</f>
        <v>16</v>
      </c>
      <c r="L75" s="0" t="n">
        <f aca="false">MOD(K75,97)</f>
        <v>16</v>
      </c>
      <c r="M75" s="14" t="e">
        <f aca="false">MID(D75,23,LEN(D75)-22)</f>
        <v>#VALUE!</v>
      </c>
      <c r="N75" s="0" t="e">
        <f aca="false">L75&amp;M75</f>
        <v>#VALUE!</v>
      </c>
      <c r="O75" s="0" t="e">
        <f aca="false">MOD(N75,97)</f>
        <v>#VALUE!</v>
      </c>
      <c r="P75" s="0" t="e">
        <f aca="false">98-O75</f>
        <v>#VALUE!</v>
      </c>
      <c r="Q75" s="0" t="e">
        <f aca="false">IF(LEN(P75)=1,"0"&amp;P75,P75)</f>
        <v>#VALUE!</v>
      </c>
    </row>
    <row r="76" customFormat="false" ht="15" hidden="false" customHeight="true" outlineLevel="0" collapsed="false">
      <c r="A76" s="12"/>
      <c r="B76" s="13" t="str">
        <f aca="false">IF(A76="","",("ES"&amp;Q76&amp;" "&amp;LEFT(C76,4)&amp;" "&amp;MID(C76,5,4)&amp;" "&amp;MID(C76,9,4)&amp;" "&amp;MID(C76,13,4)&amp;" "&amp;MID(C76,17,4)))</f>
        <v/>
      </c>
      <c r="C76" s="11" t="str">
        <f aca="false">SUBSTITUTE(A76," ","")</f>
        <v/>
      </c>
      <c r="D76" s="0" t="str">
        <f aca="false">C76&amp;CALCULOS!$C$7&amp;CALCULOS!$D$7&amp;CALCULOS!$E$7</f>
        <v>142800</v>
      </c>
      <c r="E76" s="0" t="str">
        <f aca="false">LEFT(D76,8)</f>
        <v>142800</v>
      </c>
      <c r="F76" s="0" t="n">
        <f aca="false">MOD(E76,97)</f>
        <v>16</v>
      </c>
      <c r="G76" s="0" t="str">
        <f aca="false">MID(D76,9,8)</f>
        <v/>
      </c>
      <c r="H76" s="0" t="str">
        <f aca="false">F76&amp;G76</f>
        <v>16</v>
      </c>
      <c r="I76" s="0" t="n">
        <f aca="false">MOD(H76,97)</f>
        <v>16</v>
      </c>
      <c r="J76" s="0" t="str">
        <f aca="false">MID(D76,17,6)</f>
        <v/>
      </c>
      <c r="K76" s="0" t="str">
        <f aca="false">I76&amp;J76</f>
        <v>16</v>
      </c>
      <c r="L76" s="0" t="n">
        <f aca="false">MOD(K76,97)</f>
        <v>16</v>
      </c>
      <c r="M76" s="14" t="e">
        <f aca="false">MID(D76,23,LEN(D76)-22)</f>
        <v>#VALUE!</v>
      </c>
      <c r="N76" s="0" t="e">
        <f aca="false">L76&amp;M76</f>
        <v>#VALUE!</v>
      </c>
      <c r="O76" s="0" t="e">
        <f aca="false">MOD(N76,97)</f>
        <v>#VALUE!</v>
      </c>
      <c r="P76" s="0" t="e">
        <f aca="false">98-O76</f>
        <v>#VALUE!</v>
      </c>
      <c r="Q76" s="0" t="e">
        <f aca="false">IF(LEN(P76)=1,"0"&amp;P76,P76)</f>
        <v>#VALUE!</v>
      </c>
    </row>
    <row r="77" customFormat="false" ht="15" hidden="false" customHeight="true" outlineLevel="0" collapsed="false">
      <c r="A77" s="12"/>
      <c r="B77" s="13" t="str">
        <f aca="false">IF(A77="","",("ES"&amp;Q77&amp;" "&amp;LEFT(C77,4)&amp;" "&amp;MID(C77,5,4)&amp;" "&amp;MID(C77,9,4)&amp;" "&amp;MID(C77,13,4)&amp;" "&amp;MID(C77,17,4)))</f>
        <v/>
      </c>
      <c r="C77" s="11" t="str">
        <f aca="false">SUBSTITUTE(A77," ","")</f>
        <v/>
      </c>
      <c r="D77" s="0" t="str">
        <f aca="false">C77&amp;CALCULOS!$C$7&amp;CALCULOS!$D$7&amp;CALCULOS!$E$7</f>
        <v>142800</v>
      </c>
      <c r="E77" s="0" t="str">
        <f aca="false">LEFT(D77,8)</f>
        <v>142800</v>
      </c>
      <c r="F77" s="0" t="n">
        <f aca="false">MOD(E77,97)</f>
        <v>16</v>
      </c>
      <c r="G77" s="0" t="str">
        <f aca="false">MID(D77,9,8)</f>
        <v/>
      </c>
      <c r="H77" s="0" t="str">
        <f aca="false">F77&amp;G77</f>
        <v>16</v>
      </c>
      <c r="I77" s="0" t="n">
        <f aca="false">MOD(H77,97)</f>
        <v>16</v>
      </c>
      <c r="J77" s="0" t="str">
        <f aca="false">MID(D77,17,6)</f>
        <v/>
      </c>
      <c r="K77" s="0" t="str">
        <f aca="false">I77&amp;J77</f>
        <v>16</v>
      </c>
      <c r="L77" s="0" t="n">
        <f aca="false">MOD(K77,97)</f>
        <v>16</v>
      </c>
      <c r="M77" s="14" t="e">
        <f aca="false">MID(D77,23,LEN(D77)-22)</f>
        <v>#VALUE!</v>
      </c>
      <c r="N77" s="0" t="e">
        <f aca="false">L77&amp;M77</f>
        <v>#VALUE!</v>
      </c>
      <c r="O77" s="0" t="e">
        <f aca="false">MOD(N77,97)</f>
        <v>#VALUE!</v>
      </c>
      <c r="P77" s="0" t="e">
        <f aca="false">98-O77</f>
        <v>#VALUE!</v>
      </c>
      <c r="Q77" s="0" t="e">
        <f aca="false">IF(LEN(P77)=1,"0"&amp;P77,P77)</f>
        <v>#VALUE!</v>
      </c>
    </row>
    <row r="78" customFormat="false" ht="15" hidden="false" customHeight="true" outlineLevel="0" collapsed="false">
      <c r="A78" s="12"/>
      <c r="B78" s="13" t="str">
        <f aca="false">IF(A78="","",("ES"&amp;Q78&amp;" "&amp;LEFT(C78,4)&amp;" "&amp;MID(C78,5,4)&amp;" "&amp;MID(C78,9,4)&amp;" "&amp;MID(C78,13,4)&amp;" "&amp;MID(C78,17,4)))</f>
        <v/>
      </c>
      <c r="C78" s="11" t="str">
        <f aca="false">SUBSTITUTE(A78," ","")</f>
        <v/>
      </c>
      <c r="D78" s="0" t="str">
        <f aca="false">C78&amp;CALCULOS!$C$7&amp;CALCULOS!$D$7&amp;CALCULOS!$E$7</f>
        <v>142800</v>
      </c>
      <c r="E78" s="0" t="str">
        <f aca="false">LEFT(D78,8)</f>
        <v>142800</v>
      </c>
      <c r="F78" s="0" t="n">
        <f aca="false">MOD(E78,97)</f>
        <v>16</v>
      </c>
      <c r="G78" s="0" t="str">
        <f aca="false">MID(D78,9,8)</f>
        <v/>
      </c>
      <c r="H78" s="0" t="str">
        <f aca="false">F78&amp;G78</f>
        <v>16</v>
      </c>
      <c r="I78" s="0" t="n">
        <f aca="false">MOD(H78,97)</f>
        <v>16</v>
      </c>
      <c r="J78" s="0" t="str">
        <f aca="false">MID(D78,17,6)</f>
        <v/>
      </c>
      <c r="K78" s="0" t="str">
        <f aca="false">I78&amp;J78</f>
        <v>16</v>
      </c>
      <c r="L78" s="0" t="n">
        <f aca="false">MOD(K78,97)</f>
        <v>16</v>
      </c>
      <c r="M78" s="14" t="e">
        <f aca="false">MID(D78,23,LEN(D78)-22)</f>
        <v>#VALUE!</v>
      </c>
      <c r="N78" s="0" t="e">
        <f aca="false">L78&amp;M78</f>
        <v>#VALUE!</v>
      </c>
      <c r="O78" s="0" t="e">
        <f aca="false">MOD(N78,97)</f>
        <v>#VALUE!</v>
      </c>
      <c r="P78" s="0" t="e">
        <f aca="false">98-O78</f>
        <v>#VALUE!</v>
      </c>
      <c r="Q78" s="0" t="e">
        <f aca="false">IF(LEN(P78)=1,"0"&amp;P78,P78)</f>
        <v>#VALUE!</v>
      </c>
    </row>
    <row r="79" customFormat="false" ht="15" hidden="false" customHeight="true" outlineLevel="0" collapsed="false">
      <c r="A79" s="12"/>
      <c r="B79" s="13" t="str">
        <f aca="false">IF(A79="","",("ES"&amp;Q79&amp;" "&amp;LEFT(C79,4)&amp;" "&amp;MID(C79,5,4)&amp;" "&amp;MID(C79,9,4)&amp;" "&amp;MID(C79,13,4)&amp;" "&amp;MID(C79,17,4)))</f>
        <v/>
      </c>
      <c r="C79" s="11" t="str">
        <f aca="false">SUBSTITUTE(A79," ","")</f>
        <v/>
      </c>
      <c r="D79" s="0" t="str">
        <f aca="false">C79&amp;CALCULOS!$C$7&amp;CALCULOS!$D$7&amp;CALCULOS!$E$7</f>
        <v>142800</v>
      </c>
      <c r="E79" s="0" t="str">
        <f aca="false">LEFT(D79,8)</f>
        <v>142800</v>
      </c>
      <c r="F79" s="0" t="n">
        <f aca="false">MOD(E79,97)</f>
        <v>16</v>
      </c>
      <c r="G79" s="0" t="str">
        <f aca="false">MID(D79,9,8)</f>
        <v/>
      </c>
      <c r="H79" s="0" t="str">
        <f aca="false">F79&amp;G79</f>
        <v>16</v>
      </c>
      <c r="I79" s="0" t="n">
        <f aca="false">MOD(H79,97)</f>
        <v>16</v>
      </c>
      <c r="J79" s="0" t="str">
        <f aca="false">MID(D79,17,6)</f>
        <v/>
      </c>
      <c r="K79" s="0" t="str">
        <f aca="false">I79&amp;J79</f>
        <v>16</v>
      </c>
      <c r="L79" s="0" t="n">
        <f aca="false">MOD(K79,97)</f>
        <v>16</v>
      </c>
      <c r="M79" s="14" t="e">
        <f aca="false">MID(D79,23,LEN(D79)-22)</f>
        <v>#VALUE!</v>
      </c>
      <c r="N79" s="0" t="e">
        <f aca="false">L79&amp;M79</f>
        <v>#VALUE!</v>
      </c>
      <c r="O79" s="0" t="e">
        <f aca="false">MOD(N79,97)</f>
        <v>#VALUE!</v>
      </c>
      <c r="P79" s="0" t="e">
        <f aca="false">98-O79</f>
        <v>#VALUE!</v>
      </c>
      <c r="Q79" s="0" t="e">
        <f aca="false">IF(LEN(P79)=1,"0"&amp;P79,P79)</f>
        <v>#VALUE!</v>
      </c>
    </row>
    <row r="80" customFormat="false" ht="15" hidden="false" customHeight="true" outlineLevel="0" collapsed="false">
      <c r="A80" s="12"/>
      <c r="B80" s="13" t="str">
        <f aca="false">IF(A80="","",("ES"&amp;Q80&amp;" "&amp;LEFT(C80,4)&amp;" "&amp;MID(C80,5,4)&amp;" "&amp;MID(C80,9,4)&amp;" "&amp;MID(C80,13,4)&amp;" "&amp;MID(C80,17,4)))</f>
        <v/>
      </c>
      <c r="C80" s="11" t="str">
        <f aca="false">SUBSTITUTE(A80," ","")</f>
        <v/>
      </c>
      <c r="D80" s="0" t="str">
        <f aca="false">C80&amp;CALCULOS!$C$7&amp;CALCULOS!$D$7&amp;CALCULOS!$E$7</f>
        <v>142800</v>
      </c>
      <c r="E80" s="0" t="str">
        <f aca="false">LEFT(D80,8)</f>
        <v>142800</v>
      </c>
      <c r="F80" s="0" t="n">
        <f aca="false">MOD(E80,97)</f>
        <v>16</v>
      </c>
      <c r="G80" s="0" t="str">
        <f aca="false">MID(D80,9,8)</f>
        <v/>
      </c>
      <c r="H80" s="0" t="str">
        <f aca="false">F80&amp;G80</f>
        <v>16</v>
      </c>
      <c r="I80" s="0" t="n">
        <f aca="false">MOD(H80,97)</f>
        <v>16</v>
      </c>
      <c r="J80" s="0" t="str">
        <f aca="false">MID(D80,17,6)</f>
        <v/>
      </c>
      <c r="K80" s="0" t="str">
        <f aca="false">I80&amp;J80</f>
        <v>16</v>
      </c>
      <c r="L80" s="0" t="n">
        <f aca="false">MOD(K80,97)</f>
        <v>16</v>
      </c>
      <c r="M80" s="14" t="e">
        <f aca="false">MID(D80,23,LEN(D80)-22)</f>
        <v>#VALUE!</v>
      </c>
      <c r="N80" s="0" t="e">
        <f aca="false">L80&amp;M80</f>
        <v>#VALUE!</v>
      </c>
      <c r="O80" s="0" t="e">
        <f aca="false">MOD(N80,97)</f>
        <v>#VALUE!</v>
      </c>
      <c r="P80" s="0" t="e">
        <f aca="false">98-O80</f>
        <v>#VALUE!</v>
      </c>
      <c r="Q80" s="0" t="e">
        <f aca="false">IF(LEN(P80)=1,"0"&amp;P80,P80)</f>
        <v>#VALUE!</v>
      </c>
    </row>
    <row r="81" customFormat="false" ht="15" hidden="false" customHeight="true" outlineLevel="0" collapsed="false">
      <c r="A81" s="12"/>
      <c r="B81" s="13" t="str">
        <f aca="false">IF(A81="","",("ES"&amp;Q81&amp;" "&amp;LEFT(C81,4)&amp;" "&amp;MID(C81,5,4)&amp;" "&amp;MID(C81,9,4)&amp;" "&amp;MID(C81,13,4)&amp;" "&amp;MID(C81,17,4)))</f>
        <v/>
      </c>
      <c r="C81" s="11" t="str">
        <f aca="false">SUBSTITUTE(A81," ","")</f>
        <v/>
      </c>
      <c r="D81" s="0" t="str">
        <f aca="false">C81&amp;CALCULOS!$C$7&amp;CALCULOS!$D$7&amp;CALCULOS!$E$7</f>
        <v>142800</v>
      </c>
      <c r="E81" s="0" t="str">
        <f aca="false">LEFT(D81,8)</f>
        <v>142800</v>
      </c>
      <c r="F81" s="0" t="n">
        <f aca="false">MOD(E81,97)</f>
        <v>16</v>
      </c>
      <c r="G81" s="0" t="str">
        <f aca="false">MID(D81,9,8)</f>
        <v/>
      </c>
      <c r="H81" s="0" t="str">
        <f aca="false">F81&amp;G81</f>
        <v>16</v>
      </c>
      <c r="I81" s="0" t="n">
        <f aca="false">MOD(H81,97)</f>
        <v>16</v>
      </c>
      <c r="J81" s="0" t="str">
        <f aca="false">MID(D81,17,6)</f>
        <v/>
      </c>
      <c r="K81" s="0" t="str">
        <f aca="false">I81&amp;J81</f>
        <v>16</v>
      </c>
      <c r="L81" s="0" t="n">
        <f aca="false">MOD(K81,97)</f>
        <v>16</v>
      </c>
      <c r="M81" s="14" t="e">
        <f aca="false">MID(D81,23,LEN(D81)-22)</f>
        <v>#VALUE!</v>
      </c>
      <c r="N81" s="0" t="e">
        <f aca="false">L81&amp;M81</f>
        <v>#VALUE!</v>
      </c>
      <c r="O81" s="0" t="e">
        <f aca="false">MOD(N81,97)</f>
        <v>#VALUE!</v>
      </c>
      <c r="P81" s="0" t="e">
        <f aca="false">98-O81</f>
        <v>#VALUE!</v>
      </c>
      <c r="Q81" s="0" t="e">
        <f aca="false">IF(LEN(P81)=1,"0"&amp;P81,P81)</f>
        <v>#VALUE!</v>
      </c>
    </row>
    <row r="82" customFormat="false" ht="15" hidden="false" customHeight="true" outlineLevel="0" collapsed="false">
      <c r="A82" s="12"/>
      <c r="B82" s="13" t="str">
        <f aca="false">IF(A82="","",("ES"&amp;Q82&amp;" "&amp;LEFT(C82,4)&amp;" "&amp;MID(C82,5,4)&amp;" "&amp;MID(C82,9,4)&amp;" "&amp;MID(C82,13,4)&amp;" "&amp;MID(C82,17,4)))</f>
        <v/>
      </c>
      <c r="C82" s="11" t="str">
        <f aca="false">SUBSTITUTE(A82," ","")</f>
        <v/>
      </c>
      <c r="D82" s="0" t="str">
        <f aca="false">C82&amp;CALCULOS!$C$7&amp;CALCULOS!$D$7&amp;CALCULOS!$E$7</f>
        <v>142800</v>
      </c>
      <c r="E82" s="0" t="str">
        <f aca="false">LEFT(D82,8)</f>
        <v>142800</v>
      </c>
      <c r="F82" s="0" t="n">
        <f aca="false">MOD(E82,97)</f>
        <v>16</v>
      </c>
      <c r="G82" s="0" t="str">
        <f aca="false">MID(D82,9,8)</f>
        <v/>
      </c>
      <c r="H82" s="0" t="str">
        <f aca="false">F82&amp;G82</f>
        <v>16</v>
      </c>
      <c r="I82" s="0" t="n">
        <f aca="false">MOD(H82,97)</f>
        <v>16</v>
      </c>
      <c r="J82" s="0" t="str">
        <f aca="false">MID(D82,17,6)</f>
        <v/>
      </c>
      <c r="K82" s="0" t="str">
        <f aca="false">I82&amp;J82</f>
        <v>16</v>
      </c>
      <c r="L82" s="0" t="n">
        <f aca="false">MOD(K82,97)</f>
        <v>16</v>
      </c>
      <c r="M82" s="14" t="e">
        <f aca="false">MID(D82,23,LEN(D82)-22)</f>
        <v>#VALUE!</v>
      </c>
      <c r="N82" s="0" t="e">
        <f aca="false">L82&amp;M82</f>
        <v>#VALUE!</v>
      </c>
      <c r="O82" s="0" t="e">
        <f aca="false">MOD(N82,97)</f>
        <v>#VALUE!</v>
      </c>
      <c r="P82" s="0" t="e">
        <f aca="false">98-O82</f>
        <v>#VALUE!</v>
      </c>
      <c r="Q82" s="0" t="e">
        <f aca="false">IF(LEN(P82)=1,"0"&amp;P82,P82)</f>
        <v>#VALUE!</v>
      </c>
    </row>
    <row r="83" customFormat="false" ht="15" hidden="false" customHeight="true" outlineLevel="0" collapsed="false">
      <c r="A83" s="12"/>
      <c r="B83" s="13" t="str">
        <f aca="false">IF(A83="","",("ES"&amp;Q83&amp;" "&amp;LEFT(C83,4)&amp;" "&amp;MID(C83,5,4)&amp;" "&amp;MID(C83,9,4)&amp;" "&amp;MID(C83,13,4)&amp;" "&amp;MID(C83,17,4)))</f>
        <v/>
      </c>
      <c r="C83" s="11" t="str">
        <f aca="false">SUBSTITUTE(A83," ","")</f>
        <v/>
      </c>
      <c r="D83" s="0" t="str">
        <f aca="false">C83&amp;CALCULOS!$C$7&amp;CALCULOS!$D$7&amp;CALCULOS!$E$7</f>
        <v>142800</v>
      </c>
      <c r="E83" s="0" t="str">
        <f aca="false">LEFT(D83,8)</f>
        <v>142800</v>
      </c>
      <c r="F83" s="0" t="n">
        <f aca="false">MOD(E83,97)</f>
        <v>16</v>
      </c>
      <c r="G83" s="0" t="str">
        <f aca="false">MID(D83,9,8)</f>
        <v/>
      </c>
      <c r="H83" s="0" t="str">
        <f aca="false">F83&amp;G83</f>
        <v>16</v>
      </c>
      <c r="I83" s="0" t="n">
        <f aca="false">MOD(H83,97)</f>
        <v>16</v>
      </c>
      <c r="J83" s="0" t="str">
        <f aca="false">MID(D83,17,6)</f>
        <v/>
      </c>
      <c r="K83" s="0" t="str">
        <f aca="false">I83&amp;J83</f>
        <v>16</v>
      </c>
      <c r="L83" s="0" t="n">
        <f aca="false">MOD(K83,97)</f>
        <v>16</v>
      </c>
      <c r="M83" s="14" t="e">
        <f aca="false">MID(D83,23,LEN(D83)-22)</f>
        <v>#VALUE!</v>
      </c>
      <c r="N83" s="0" t="e">
        <f aca="false">L83&amp;M83</f>
        <v>#VALUE!</v>
      </c>
      <c r="O83" s="0" t="e">
        <f aca="false">MOD(N83,97)</f>
        <v>#VALUE!</v>
      </c>
      <c r="P83" s="0" t="e">
        <f aca="false">98-O83</f>
        <v>#VALUE!</v>
      </c>
      <c r="Q83" s="0" t="e">
        <f aca="false">IF(LEN(P83)=1,"0"&amp;P83,P83)</f>
        <v>#VALUE!</v>
      </c>
    </row>
    <row r="84" customFormat="false" ht="15" hidden="false" customHeight="true" outlineLevel="0" collapsed="false">
      <c r="A84" s="12"/>
      <c r="B84" s="13" t="str">
        <f aca="false">IF(A84="","",("ES"&amp;Q84&amp;" "&amp;LEFT(C84,4)&amp;" "&amp;MID(C84,5,4)&amp;" "&amp;MID(C84,9,4)&amp;" "&amp;MID(C84,13,4)&amp;" "&amp;MID(C84,17,4)))</f>
        <v/>
      </c>
      <c r="C84" s="11" t="str">
        <f aca="false">SUBSTITUTE(A84," ","")</f>
        <v/>
      </c>
      <c r="D84" s="0" t="str">
        <f aca="false">C84&amp;CALCULOS!$C$7&amp;CALCULOS!$D$7&amp;CALCULOS!$E$7</f>
        <v>142800</v>
      </c>
      <c r="E84" s="0" t="str">
        <f aca="false">LEFT(D84,8)</f>
        <v>142800</v>
      </c>
      <c r="F84" s="0" t="n">
        <f aca="false">MOD(E84,97)</f>
        <v>16</v>
      </c>
      <c r="G84" s="0" t="str">
        <f aca="false">MID(D84,9,8)</f>
        <v/>
      </c>
      <c r="H84" s="0" t="str">
        <f aca="false">F84&amp;G84</f>
        <v>16</v>
      </c>
      <c r="I84" s="0" t="n">
        <f aca="false">MOD(H84,97)</f>
        <v>16</v>
      </c>
      <c r="J84" s="0" t="str">
        <f aca="false">MID(D84,17,6)</f>
        <v/>
      </c>
      <c r="K84" s="0" t="str">
        <f aca="false">I84&amp;J84</f>
        <v>16</v>
      </c>
      <c r="L84" s="0" t="n">
        <f aca="false">MOD(K84,97)</f>
        <v>16</v>
      </c>
      <c r="M84" s="14" t="e">
        <f aca="false">MID(D84,23,LEN(D84)-22)</f>
        <v>#VALUE!</v>
      </c>
      <c r="N84" s="0" t="e">
        <f aca="false">L84&amp;M84</f>
        <v>#VALUE!</v>
      </c>
      <c r="O84" s="0" t="e">
        <f aca="false">MOD(N84,97)</f>
        <v>#VALUE!</v>
      </c>
      <c r="P84" s="0" t="e">
        <f aca="false">98-O84</f>
        <v>#VALUE!</v>
      </c>
      <c r="Q84" s="0" t="e">
        <f aca="false">IF(LEN(P84)=1,"0"&amp;P84,P84)</f>
        <v>#VALUE!</v>
      </c>
    </row>
    <row r="85" customFormat="false" ht="15" hidden="false" customHeight="true" outlineLevel="0" collapsed="false">
      <c r="A85" s="12"/>
      <c r="B85" s="13" t="str">
        <f aca="false">IF(A85="","",("ES"&amp;Q85&amp;" "&amp;LEFT(C85,4)&amp;" "&amp;MID(C85,5,4)&amp;" "&amp;MID(C85,9,4)&amp;" "&amp;MID(C85,13,4)&amp;" "&amp;MID(C85,17,4)))</f>
        <v/>
      </c>
      <c r="C85" s="11" t="str">
        <f aca="false">SUBSTITUTE(A85," ","")</f>
        <v/>
      </c>
      <c r="D85" s="0" t="str">
        <f aca="false">C85&amp;CALCULOS!$C$7&amp;CALCULOS!$D$7&amp;CALCULOS!$E$7</f>
        <v>142800</v>
      </c>
      <c r="E85" s="0" t="str">
        <f aca="false">LEFT(D85,8)</f>
        <v>142800</v>
      </c>
      <c r="F85" s="0" t="n">
        <f aca="false">MOD(E85,97)</f>
        <v>16</v>
      </c>
      <c r="G85" s="0" t="str">
        <f aca="false">MID(D85,9,8)</f>
        <v/>
      </c>
      <c r="H85" s="0" t="str">
        <f aca="false">F85&amp;G85</f>
        <v>16</v>
      </c>
      <c r="I85" s="0" t="n">
        <f aca="false">MOD(H85,97)</f>
        <v>16</v>
      </c>
      <c r="J85" s="0" t="str">
        <f aca="false">MID(D85,17,6)</f>
        <v/>
      </c>
      <c r="K85" s="0" t="str">
        <f aca="false">I85&amp;J85</f>
        <v>16</v>
      </c>
      <c r="L85" s="0" t="n">
        <f aca="false">MOD(K85,97)</f>
        <v>16</v>
      </c>
      <c r="M85" s="14" t="e">
        <f aca="false">MID(D85,23,LEN(D85)-22)</f>
        <v>#VALUE!</v>
      </c>
      <c r="N85" s="0" t="e">
        <f aca="false">L85&amp;M85</f>
        <v>#VALUE!</v>
      </c>
      <c r="O85" s="0" t="e">
        <f aca="false">MOD(N85,97)</f>
        <v>#VALUE!</v>
      </c>
      <c r="P85" s="0" t="e">
        <f aca="false">98-O85</f>
        <v>#VALUE!</v>
      </c>
      <c r="Q85" s="0" t="e">
        <f aca="false">IF(LEN(P85)=1,"0"&amp;P85,P85)</f>
        <v>#VALUE!</v>
      </c>
    </row>
    <row r="86" customFormat="false" ht="15" hidden="false" customHeight="true" outlineLevel="0" collapsed="false">
      <c r="A86" s="12"/>
      <c r="B86" s="13" t="str">
        <f aca="false">IF(A86="","",("ES"&amp;Q86&amp;" "&amp;LEFT(C86,4)&amp;" "&amp;MID(C86,5,4)&amp;" "&amp;MID(C86,9,4)&amp;" "&amp;MID(C86,13,4)&amp;" "&amp;MID(C86,17,4)))</f>
        <v/>
      </c>
      <c r="C86" s="11" t="str">
        <f aca="false">SUBSTITUTE(A86," ","")</f>
        <v/>
      </c>
      <c r="D86" s="0" t="str">
        <f aca="false">C86&amp;CALCULOS!$C$7&amp;CALCULOS!$D$7&amp;CALCULOS!$E$7</f>
        <v>142800</v>
      </c>
      <c r="E86" s="0" t="str">
        <f aca="false">LEFT(D86,8)</f>
        <v>142800</v>
      </c>
      <c r="F86" s="0" t="n">
        <f aca="false">MOD(E86,97)</f>
        <v>16</v>
      </c>
      <c r="G86" s="0" t="str">
        <f aca="false">MID(D86,9,8)</f>
        <v/>
      </c>
      <c r="H86" s="0" t="str">
        <f aca="false">F86&amp;G86</f>
        <v>16</v>
      </c>
      <c r="I86" s="0" t="n">
        <f aca="false">MOD(H86,97)</f>
        <v>16</v>
      </c>
      <c r="J86" s="0" t="str">
        <f aca="false">MID(D86,17,6)</f>
        <v/>
      </c>
      <c r="K86" s="0" t="str">
        <f aca="false">I86&amp;J86</f>
        <v>16</v>
      </c>
      <c r="L86" s="0" t="n">
        <f aca="false">MOD(K86,97)</f>
        <v>16</v>
      </c>
      <c r="M86" s="14" t="e">
        <f aca="false">MID(D86,23,LEN(D86)-22)</f>
        <v>#VALUE!</v>
      </c>
      <c r="N86" s="0" t="e">
        <f aca="false">L86&amp;M86</f>
        <v>#VALUE!</v>
      </c>
      <c r="O86" s="0" t="e">
        <f aca="false">MOD(N86,97)</f>
        <v>#VALUE!</v>
      </c>
      <c r="P86" s="0" t="e">
        <f aca="false">98-O86</f>
        <v>#VALUE!</v>
      </c>
      <c r="Q86" s="0" t="e">
        <f aca="false">IF(LEN(P86)=1,"0"&amp;P86,P86)</f>
        <v>#VALUE!</v>
      </c>
    </row>
    <row r="87" customFormat="false" ht="15" hidden="false" customHeight="true" outlineLevel="0" collapsed="false">
      <c r="A87" s="12"/>
      <c r="B87" s="13" t="str">
        <f aca="false">IF(A87="","",("ES"&amp;Q87&amp;" "&amp;LEFT(C87,4)&amp;" "&amp;MID(C87,5,4)&amp;" "&amp;MID(C87,9,4)&amp;" "&amp;MID(C87,13,4)&amp;" "&amp;MID(C87,17,4)))</f>
        <v/>
      </c>
      <c r="C87" s="11" t="str">
        <f aca="false">SUBSTITUTE(A87," ","")</f>
        <v/>
      </c>
      <c r="D87" s="0" t="str">
        <f aca="false">C87&amp;CALCULOS!$C$7&amp;CALCULOS!$D$7&amp;CALCULOS!$E$7</f>
        <v>142800</v>
      </c>
      <c r="E87" s="0" t="str">
        <f aca="false">LEFT(D87,8)</f>
        <v>142800</v>
      </c>
      <c r="F87" s="0" t="n">
        <f aca="false">MOD(E87,97)</f>
        <v>16</v>
      </c>
      <c r="G87" s="0" t="str">
        <f aca="false">MID(D87,9,8)</f>
        <v/>
      </c>
      <c r="H87" s="0" t="str">
        <f aca="false">F87&amp;G87</f>
        <v>16</v>
      </c>
      <c r="I87" s="0" t="n">
        <f aca="false">MOD(H87,97)</f>
        <v>16</v>
      </c>
      <c r="J87" s="0" t="str">
        <f aca="false">MID(D87,17,6)</f>
        <v/>
      </c>
      <c r="K87" s="0" t="str">
        <f aca="false">I87&amp;J87</f>
        <v>16</v>
      </c>
      <c r="L87" s="0" t="n">
        <f aca="false">MOD(K87,97)</f>
        <v>16</v>
      </c>
      <c r="M87" s="14" t="e">
        <f aca="false">MID(D87,23,LEN(D87)-22)</f>
        <v>#VALUE!</v>
      </c>
      <c r="N87" s="0" t="e">
        <f aca="false">L87&amp;M87</f>
        <v>#VALUE!</v>
      </c>
      <c r="O87" s="0" t="e">
        <f aca="false">MOD(N87,97)</f>
        <v>#VALUE!</v>
      </c>
      <c r="P87" s="0" t="e">
        <f aca="false">98-O87</f>
        <v>#VALUE!</v>
      </c>
      <c r="Q87" s="0" t="e">
        <f aca="false">IF(LEN(P87)=1,"0"&amp;P87,P87)</f>
        <v>#VALUE!</v>
      </c>
    </row>
    <row r="88" customFormat="false" ht="15" hidden="false" customHeight="true" outlineLevel="0" collapsed="false">
      <c r="A88" s="12"/>
      <c r="B88" s="13" t="str">
        <f aca="false">IF(A88="","",("ES"&amp;Q88&amp;" "&amp;LEFT(C88,4)&amp;" "&amp;MID(C88,5,4)&amp;" "&amp;MID(C88,9,4)&amp;" "&amp;MID(C88,13,4)&amp;" "&amp;MID(C88,17,4)))</f>
        <v/>
      </c>
      <c r="C88" s="11" t="str">
        <f aca="false">SUBSTITUTE(A88," ","")</f>
        <v/>
      </c>
      <c r="D88" s="0" t="str">
        <f aca="false">C88&amp;CALCULOS!$C$7&amp;CALCULOS!$D$7&amp;CALCULOS!$E$7</f>
        <v>142800</v>
      </c>
      <c r="E88" s="0" t="str">
        <f aca="false">LEFT(D88,8)</f>
        <v>142800</v>
      </c>
      <c r="F88" s="0" t="n">
        <f aca="false">MOD(E88,97)</f>
        <v>16</v>
      </c>
      <c r="G88" s="0" t="str">
        <f aca="false">MID(D88,9,8)</f>
        <v/>
      </c>
      <c r="H88" s="0" t="str">
        <f aca="false">F88&amp;G88</f>
        <v>16</v>
      </c>
      <c r="I88" s="0" t="n">
        <f aca="false">MOD(H88,97)</f>
        <v>16</v>
      </c>
      <c r="J88" s="0" t="str">
        <f aca="false">MID(D88,17,6)</f>
        <v/>
      </c>
      <c r="K88" s="0" t="str">
        <f aca="false">I88&amp;J88</f>
        <v>16</v>
      </c>
      <c r="L88" s="0" t="n">
        <f aca="false">MOD(K88,97)</f>
        <v>16</v>
      </c>
      <c r="M88" s="14" t="e">
        <f aca="false">MID(D88,23,LEN(D88)-22)</f>
        <v>#VALUE!</v>
      </c>
      <c r="N88" s="0" t="e">
        <f aca="false">L88&amp;M88</f>
        <v>#VALUE!</v>
      </c>
      <c r="O88" s="0" t="e">
        <f aca="false">MOD(N88,97)</f>
        <v>#VALUE!</v>
      </c>
      <c r="P88" s="0" t="e">
        <f aca="false">98-O88</f>
        <v>#VALUE!</v>
      </c>
      <c r="Q88" s="0" t="e">
        <f aca="false">IF(LEN(P88)=1,"0"&amp;P88,P88)</f>
        <v>#VALUE!</v>
      </c>
    </row>
    <row r="89" customFormat="false" ht="15" hidden="false" customHeight="true" outlineLevel="0" collapsed="false">
      <c r="A89" s="12"/>
      <c r="B89" s="13" t="str">
        <f aca="false">IF(A89="","",("ES"&amp;Q89&amp;" "&amp;LEFT(C89,4)&amp;" "&amp;MID(C89,5,4)&amp;" "&amp;MID(C89,9,4)&amp;" "&amp;MID(C89,13,4)&amp;" "&amp;MID(C89,17,4)))</f>
        <v/>
      </c>
      <c r="C89" s="11" t="str">
        <f aca="false">SUBSTITUTE(A89," ","")</f>
        <v/>
      </c>
      <c r="D89" s="0" t="str">
        <f aca="false">C89&amp;CALCULOS!$C$7&amp;CALCULOS!$D$7&amp;CALCULOS!$E$7</f>
        <v>142800</v>
      </c>
      <c r="E89" s="0" t="str">
        <f aca="false">LEFT(D89,8)</f>
        <v>142800</v>
      </c>
      <c r="F89" s="0" t="n">
        <f aca="false">MOD(E89,97)</f>
        <v>16</v>
      </c>
      <c r="G89" s="0" t="str">
        <f aca="false">MID(D89,9,8)</f>
        <v/>
      </c>
      <c r="H89" s="0" t="str">
        <f aca="false">F89&amp;G89</f>
        <v>16</v>
      </c>
      <c r="I89" s="0" t="n">
        <f aca="false">MOD(H89,97)</f>
        <v>16</v>
      </c>
      <c r="J89" s="0" t="str">
        <f aca="false">MID(D89,17,6)</f>
        <v/>
      </c>
      <c r="K89" s="0" t="str">
        <f aca="false">I89&amp;J89</f>
        <v>16</v>
      </c>
      <c r="L89" s="0" t="n">
        <f aca="false">MOD(K89,97)</f>
        <v>16</v>
      </c>
      <c r="M89" s="14" t="e">
        <f aca="false">MID(D89,23,LEN(D89)-22)</f>
        <v>#VALUE!</v>
      </c>
      <c r="N89" s="0" t="e">
        <f aca="false">L89&amp;M89</f>
        <v>#VALUE!</v>
      </c>
      <c r="O89" s="0" t="e">
        <f aca="false">MOD(N89,97)</f>
        <v>#VALUE!</v>
      </c>
      <c r="P89" s="0" t="e">
        <f aca="false">98-O89</f>
        <v>#VALUE!</v>
      </c>
      <c r="Q89" s="0" t="e">
        <f aca="false">IF(LEN(P89)=1,"0"&amp;P89,P89)</f>
        <v>#VALUE!</v>
      </c>
    </row>
    <row r="90" customFormat="false" ht="15" hidden="false" customHeight="true" outlineLevel="0" collapsed="false">
      <c r="A90" s="12"/>
      <c r="B90" s="13" t="str">
        <f aca="false">IF(A90="","",("ES"&amp;Q90&amp;" "&amp;LEFT(C90,4)&amp;" "&amp;MID(C90,5,4)&amp;" "&amp;MID(C90,9,4)&amp;" "&amp;MID(C90,13,4)&amp;" "&amp;MID(C90,17,4)))</f>
        <v/>
      </c>
      <c r="C90" s="11" t="str">
        <f aca="false">SUBSTITUTE(A90," ","")</f>
        <v/>
      </c>
      <c r="D90" s="0" t="str">
        <f aca="false">C90&amp;CALCULOS!$C$7&amp;CALCULOS!$D$7&amp;CALCULOS!$E$7</f>
        <v>142800</v>
      </c>
      <c r="E90" s="0" t="str">
        <f aca="false">LEFT(D90,8)</f>
        <v>142800</v>
      </c>
      <c r="F90" s="0" t="n">
        <f aca="false">MOD(E90,97)</f>
        <v>16</v>
      </c>
      <c r="G90" s="0" t="str">
        <f aca="false">MID(D90,9,8)</f>
        <v/>
      </c>
      <c r="H90" s="0" t="str">
        <f aca="false">F90&amp;G90</f>
        <v>16</v>
      </c>
      <c r="I90" s="0" t="n">
        <f aca="false">MOD(H90,97)</f>
        <v>16</v>
      </c>
      <c r="J90" s="0" t="str">
        <f aca="false">MID(D90,17,6)</f>
        <v/>
      </c>
      <c r="K90" s="0" t="str">
        <f aca="false">I90&amp;J90</f>
        <v>16</v>
      </c>
      <c r="L90" s="0" t="n">
        <f aca="false">MOD(K90,97)</f>
        <v>16</v>
      </c>
      <c r="M90" s="14" t="e">
        <f aca="false">MID(D90,23,LEN(D90)-22)</f>
        <v>#VALUE!</v>
      </c>
      <c r="N90" s="0" t="e">
        <f aca="false">L90&amp;M90</f>
        <v>#VALUE!</v>
      </c>
      <c r="O90" s="0" t="e">
        <f aca="false">MOD(N90,97)</f>
        <v>#VALUE!</v>
      </c>
      <c r="P90" s="0" t="e">
        <f aca="false">98-O90</f>
        <v>#VALUE!</v>
      </c>
      <c r="Q90" s="0" t="e">
        <f aca="false">IF(LEN(P90)=1,"0"&amp;P90,P90)</f>
        <v>#VALUE!</v>
      </c>
    </row>
    <row r="91" customFormat="false" ht="15" hidden="false" customHeight="true" outlineLevel="0" collapsed="false">
      <c r="A91" s="12"/>
      <c r="B91" s="13" t="str">
        <f aca="false">IF(A91="","",("ES"&amp;Q91&amp;" "&amp;LEFT(C91,4)&amp;" "&amp;MID(C91,5,4)&amp;" "&amp;MID(C91,9,4)&amp;" "&amp;MID(C91,13,4)&amp;" "&amp;MID(C91,17,4)))</f>
        <v/>
      </c>
      <c r="C91" s="11" t="str">
        <f aca="false">SUBSTITUTE(A91," ","")</f>
        <v/>
      </c>
      <c r="D91" s="0" t="str">
        <f aca="false">C91&amp;CALCULOS!$C$7&amp;CALCULOS!$D$7&amp;CALCULOS!$E$7</f>
        <v>142800</v>
      </c>
      <c r="E91" s="0" t="str">
        <f aca="false">LEFT(D91,8)</f>
        <v>142800</v>
      </c>
      <c r="F91" s="0" t="n">
        <f aca="false">MOD(E91,97)</f>
        <v>16</v>
      </c>
      <c r="G91" s="0" t="str">
        <f aca="false">MID(D91,9,8)</f>
        <v/>
      </c>
      <c r="H91" s="0" t="str">
        <f aca="false">F91&amp;G91</f>
        <v>16</v>
      </c>
      <c r="I91" s="0" t="n">
        <f aca="false">MOD(H91,97)</f>
        <v>16</v>
      </c>
      <c r="J91" s="0" t="str">
        <f aca="false">MID(D91,17,6)</f>
        <v/>
      </c>
      <c r="K91" s="0" t="str">
        <f aca="false">I91&amp;J91</f>
        <v>16</v>
      </c>
      <c r="L91" s="0" t="n">
        <f aca="false">MOD(K91,97)</f>
        <v>16</v>
      </c>
      <c r="M91" s="14" t="e">
        <f aca="false">MID(D91,23,LEN(D91)-22)</f>
        <v>#VALUE!</v>
      </c>
      <c r="N91" s="0" t="e">
        <f aca="false">L91&amp;M91</f>
        <v>#VALUE!</v>
      </c>
      <c r="O91" s="0" t="e">
        <f aca="false">MOD(N91,97)</f>
        <v>#VALUE!</v>
      </c>
      <c r="P91" s="0" t="e">
        <f aca="false">98-O91</f>
        <v>#VALUE!</v>
      </c>
      <c r="Q91" s="0" t="e">
        <f aca="false">IF(LEN(P91)=1,"0"&amp;P91,P91)</f>
        <v>#VALUE!</v>
      </c>
    </row>
    <row r="92" customFormat="false" ht="15" hidden="false" customHeight="true" outlineLevel="0" collapsed="false">
      <c r="A92" s="12"/>
      <c r="B92" s="13" t="str">
        <f aca="false">IF(A92="","",("ES"&amp;Q92&amp;" "&amp;LEFT(C92,4)&amp;" "&amp;MID(C92,5,4)&amp;" "&amp;MID(C92,9,4)&amp;" "&amp;MID(C92,13,4)&amp;" "&amp;MID(C92,17,4)))</f>
        <v/>
      </c>
      <c r="C92" s="11" t="str">
        <f aca="false">SUBSTITUTE(A92," ","")</f>
        <v/>
      </c>
      <c r="D92" s="0" t="str">
        <f aca="false">C92&amp;CALCULOS!$C$7&amp;CALCULOS!$D$7&amp;CALCULOS!$E$7</f>
        <v>142800</v>
      </c>
      <c r="E92" s="0" t="str">
        <f aca="false">LEFT(D92,8)</f>
        <v>142800</v>
      </c>
      <c r="F92" s="0" t="n">
        <f aca="false">MOD(E92,97)</f>
        <v>16</v>
      </c>
      <c r="G92" s="0" t="str">
        <f aca="false">MID(D92,9,8)</f>
        <v/>
      </c>
      <c r="H92" s="0" t="str">
        <f aca="false">F92&amp;G92</f>
        <v>16</v>
      </c>
      <c r="I92" s="0" t="n">
        <f aca="false">MOD(H92,97)</f>
        <v>16</v>
      </c>
      <c r="J92" s="0" t="str">
        <f aca="false">MID(D92,17,6)</f>
        <v/>
      </c>
      <c r="K92" s="0" t="str">
        <f aca="false">I92&amp;J92</f>
        <v>16</v>
      </c>
      <c r="L92" s="0" t="n">
        <f aca="false">MOD(K92,97)</f>
        <v>16</v>
      </c>
      <c r="M92" s="14" t="e">
        <f aca="false">MID(D92,23,LEN(D92)-22)</f>
        <v>#VALUE!</v>
      </c>
      <c r="N92" s="0" t="e">
        <f aca="false">L92&amp;M92</f>
        <v>#VALUE!</v>
      </c>
      <c r="O92" s="0" t="e">
        <f aca="false">MOD(N92,97)</f>
        <v>#VALUE!</v>
      </c>
      <c r="P92" s="0" t="e">
        <f aca="false">98-O92</f>
        <v>#VALUE!</v>
      </c>
      <c r="Q92" s="0" t="e">
        <f aca="false">IF(LEN(P92)=1,"0"&amp;P92,P92)</f>
        <v>#VALUE!</v>
      </c>
    </row>
    <row r="93" customFormat="false" ht="15" hidden="false" customHeight="true" outlineLevel="0" collapsed="false">
      <c r="A93" s="12"/>
      <c r="B93" s="13" t="str">
        <f aca="false">IF(A93="","",("ES"&amp;Q93&amp;" "&amp;LEFT(C93,4)&amp;" "&amp;MID(C93,5,4)&amp;" "&amp;MID(C93,9,4)&amp;" "&amp;MID(C93,13,4)&amp;" "&amp;MID(C93,17,4)))</f>
        <v/>
      </c>
      <c r="C93" s="11" t="str">
        <f aca="false">SUBSTITUTE(A93," ","")</f>
        <v/>
      </c>
      <c r="D93" s="0" t="str">
        <f aca="false">C93&amp;CALCULOS!$C$7&amp;CALCULOS!$D$7&amp;CALCULOS!$E$7</f>
        <v>142800</v>
      </c>
      <c r="E93" s="0" t="str">
        <f aca="false">LEFT(D93,8)</f>
        <v>142800</v>
      </c>
      <c r="F93" s="0" t="n">
        <f aca="false">MOD(E93,97)</f>
        <v>16</v>
      </c>
      <c r="G93" s="0" t="str">
        <f aca="false">MID(D93,9,8)</f>
        <v/>
      </c>
      <c r="H93" s="0" t="str">
        <f aca="false">F93&amp;G93</f>
        <v>16</v>
      </c>
      <c r="I93" s="0" t="n">
        <f aca="false">MOD(H93,97)</f>
        <v>16</v>
      </c>
      <c r="J93" s="0" t="str">
        <f aca="false">MID(D93,17,6)</f>
        <v/>
      </c>
      <c r="K93" s="0" t="str">
        <f aca="false">I93&amp;J93</f>
        <v>16</v>
      </c>
      <c r="L93" s="0" t="n">
        <f aca="false">MOD(K93,97)</f>
        <v>16</v>
      </c>
      <c r="M93" s="14" t="e">
        <f aca="false">MID(D93,23,LEN(D93)-22)</f>
        <v>#VALUE!</v>
      </c>
      <c r="N93" s="0" t="e">
        <f aca="false">L93&amp;M93</f>
        <v>#VALUE!</v>
      </c>
      <c r="O93" s="0" t="e">
        <f aca="false">MOD(N93,97)</f>
        <v>#VALUE!</v>
      </c>
      <c r="P93" s="0" t="e">
        <f aca="false">98-O93</f>
        <v>#VALUE!</v>
      </c>
      <c r="Q93" s="0" t="e">
        <f aca="false">IF(LEN(P93)=1,"0"&amp;P93,P93)</f>
        <v>#VALUE!</v>
      </c>
    </row>
    <row r="94" customFormat="false" ht="15" hidden="false" customHeight="true" outlineLevel="0" collapsed="false">
      <c r="A94" s="12"/>
      <c r="B94" s="13" t="str">
        <f aca="false">IF(A94="","",("ES"&amp;Q94&amp;" "&amp;LEFT(C94,4)&amp;" "&amp;MID(C94,5,4)&amp;" "&amp;MID(C94,9,4)&amp;" "&amp;MID(C94,13,4)&amp;" "&amp;MID(C94,17,4)))</f>
        <v/>
      </c>
      <c r="C94" s="11" t="str">
        <f aca="false">SUBSTITUTE(A94," ","")</f>
        <v/>
      </c>
      <c r="D94" s="0" t="str">
        <f aca="false">C94&amp;CALCULOS!$C$7&amp;CALCULOS!$D$7&amp;CALCULOS!$E$7</f>
        <v>142800</v>
      </c>
      <c r="E94" s="0" t="str">
        <f aca="false">LEFT(D94,8)</f>
        <v>142800</v>
      </c>
      <c r="F94" s="0" t="n">
        <f aca="false">MOD(E94,97)</f>
        <v>16</v>
      </c>
      <c r="G94" s="0" t="str">
        <f aca="false">MID(D94,9,8)</f>
        <v/>
      </c>
      <c r="H94" s="0" t="str">
        <f aca="false">F94&amp;G94</f>
        <v>16</v>
      </c>
      <c r="I94" s="0" t="n">
        <f aca="false">MOD(H94,97)</f>
        <v>16</v>
      </c>
      <c r="J94" s="0" t="str">
        <f aca="false">MID(D94,17,6)</f>
        <v/>
      </c>
      <c r="K94" s="0" t="str">
        <f aca="false">I94&amp;J94</f>
        <v>16</v>
      </c>
      <c r="L94" s="0" t="n">
        <f aca="false">MOD(K94,97)</f>
        <v>16</v>
      </c>
      <c r="M94" s="14" t="e">
        <f aca="false">MID(D94,23,LEN(D94)-22)</f>
        <v>#VALUE!</v>
      </c>
      <c r="N94" s="0" t="e">
        <f aca="false">L94&amp;M94</f>
        <v>#VALUE!</v>
      </c>
      <c r="O94" s="0" t="e">
        <f aca="false">MOD(N94,97)</f>
        <v>#VALUE!</v>
      </c>
      <c r="P94" s="0" t="e">
        <f aca="false">98-O94</f>
        <v>#VALUE!</v>
      </c>
      <c r="Q94" s="0" t="e">
        <f aca="false">IF(LEN(P94)=1,"0"&amp;P94,P94)</f>
        <v>#VALUE!</v>
      </c>
    </row>
    <row r="95" customFormat="false" ht="15" hidden="false" customHeight="true" outlineLevel="0" collapsed="false">
      <c r="A95" s="12"/>
      <c r="B95" s="13" t="str">
        <f aca="false">IF(A95="","",("ES"&amp;Q95&amp;" "&amp;LEFT(C95,4)&amp;" "&amp;MID(C95,5,4)&amp;" "&amp;MID(C95,9,4)&amp;" "&amp;MID(C95,13,4)&amp;" "&amp;MID(C95,17,4)))</f>
        <v/>
      </c>
      <c r="C95" s="11" t="str">
        <f aca="false">SUBSTITUTE(A95," ","")</f>
        <v/>
      </c>
      <c r="D95" s="0" t="str">
        <f aca="false">C95&amp;CALCULOS!$C$7&amp;CALCULOS!$D$7&amp;CALCULOS!$E$7</f>
        <v>142800</v>
      </c>
      <c r="E95" s="0" t="str">
        <f aca="false">LEFT(D95,8)</f>
        <v>142800</v>
      </c>
      <c r="F95" s="0" t="n">
        <f aca="false">MOD(E95,97)</f>
        <v>16</v>
      </c>
      <c r="G95" s="0" t="str">
        <f aca="false">MID(D95,9,8)</f>
        <v/>
      </c>
      <c r="H95" s="0" t="str">
        <f aca="false">F95&amp;G95</f>
        <v>16</v>
      </c>
      <c r="I95" s="0" t="n">
        <f aca="false">MOD(H95,97)</f>
        <v>16</v>
      </c>
      <c r="J95" s="0" t="str">
        <f aca="false">MID(D95,17,6)</f>
        <v/>
      </c>
      <c r="K95" s="0" t="str">
        <f aca="false">I95&amp;J95</f>
        <v>16</v>
      </c>
      <c r="L95" s="0" t="n">
        <f aca="false">MOD(K95,97)</f>
        <v>16</v>
      </c>
      <c r="M95" s="14" t="e">
        <f aca="false">MID(D95,23,LEN(D95)-22)</f>
        <v>#VALUE!</v>
      </c>
      <c r="N95" s="0" t="e">
        <f aca="false">L95&amp;M95</f>
        <v>#VALUE!</v>
      </c>
      <c r="O95" s="0" t="e">
        <f aca="false">MOD(N95,97)</f>
        <v>#VALUE!</v>
      </c>
      <c r="P95" s="0" t="e">
        <f aca="false">98-O95</f>
        <v>#VALUE!</v>
      </c>
      <c r="Q95" s="0" t="e">
        <f aca="false">IF(LEN(P95)=1,"0"&amp;P95,P95)</f>
        <v>#VALUE!</v>
      </c>
    </row>
    <row r="96" customFormat="false" ht="15" hidden="false" customHeight="true" outlineLevel="0" collapsed="false">
      <c r="A96" s="12"/>
      <c r="B96" s="13" t="str">
        <f aca="false">IF(A96="","",("ES"&amp;Q96&amp;" "&amp;LEFT(C96,4)&amp;" "&amp;MID(C96,5,4)&amp;" "&amp;MID(C96,9,4)&amp;" "&amp;MID(C96,13,4)&amp;" "&amp;MID(C96,17,4)))</f>
        <v/>
      </c>
      <c r="C96" s="11" t="str">
        <f aca="false">SUBSTITUTE(A96," ","")</f>
        <v/>
      </c>
      <c r="D96" s="0" t="str">
        <f aca="false">C96&amp;CALCULOS!$C$7&amp;CALCULOS!$D$7&amp;CALCULOS!$E$7</f>
        <v>142800</v>
      </c>
      <c r="E96" s="0" t="str">
        <f aca="false">LEFT(D96,8)</f>
        <v>142800</v>
      </c>
      <c r="F96" s="0" t="n">
        <f aca="false">MOD(E96,97)</f>
        <v>16</v>
      </c>
      <c r="G96" s="0" t="str">
        <f aca="false">MID(D96,9,8)</f>
        <v/>
      </c>
      <c r="H96" s="0" t="str">
        <f aca="false">F96&amp;G96</f>
        <v>16</v>
      </c>
      <c r="I96" s="0" t="n">
        <f aca="false">MOD(H96,97)</f>
        <v>16</v>
      </c>
      <c r="J96" s="0" t="str">
        <f aca="false">MID(D96,17,6)</f>
        <v/>
      </c>
      <c r="K96" s="0" t="str">
        <f aca="false">I96&amp;J96</f>
        <v>16</v>
      </c>
      <c r="L96" s="0" t="n">
        <f aca="false">MOD(K96,97)</f>
        <v>16</v>
      </c>
      <c r="M96" s="14" t="e">
        <f aca="false">MID(D96,23,LEN(D96)-22)</f>
        <v>#VALUE!</v>
      </c>
      <c r="N96" s="0" t="e">
        <f aca="false">L96&amp;M96</f>
        <v>#VALUE!</v>
      </c>
      <c r="O96" s="0" t="e">
        <f aca="false">MOD(N96,97)</f>
        <v>#VALUE!</v>
      </c>
      <c r="P96" s="0" t="e">
        <f aca="false">98-O96</f>
        <v>#VALUE!</v>
      </c>
      <c r="Q96" s="0" t="e">
        <f aca="false">IF(LEN(P96)=1,"0"&amp;P96,P96)</f>
        <v>#VALUE!</v>
      </c>
    </row>
    <row r="97" customFormat="false" ht="15" hidden="false" customHeight="true" outlineLevel="0" collapsed="false">
      <c r="A97" s="12"/>
      <c r="B97" s="13" t="str">
        <f aca="false">IF(A97="","",("ES"&amp;Q97&amp;" "&amp;LEFT(C97,4)&amp;" "&amp;MID(C97,5,4)&amp;" "&amp;MID(C97,9,4)&amp;" "&amp;MID(C97,13,4)&amp;" "&amp;MID(C97,17,4)))</f>
        <v/>
      </c>
      <c r="C97" s="11" t="str">
        <f aca="false">SUBSTITUTE(A97," ","")</f>
        <v/>
      </c>
      <c r="D97" s="0" t="str">
        <f aca="false">C97&amp;CALCULOS!$C$7&amp;CALCULOS!$D$7&amp;CALCULOS!$E$7</f>
        <v>142800</v>
      </c>
      <c r="E97" s="0" t="str">
        <f aca="false">LEFT(D97,8)</f>
        <v>142800</v>
      </c>
      <c r="F97" s="0" t="n">
        <f aca="false">MOD(E97,97)</f>
        <v>16</v>
      </c>
      <c r="G97" s="0" t="str">
        <f aca="false">MID(D97,9,8)</f>
        <v/>
      </c>
      <c r="H97" s="0" t="str">
        <f aca="false">F97&amp;G97</f>
        <v>16</v>
      </c>
      <c r="I97" s="0" t="n">
        <f aca="false">MOD(H97,97)</f>
        <v>16</v>
      </c>
      <c r="J97" s="0" t="str">
        <f aca="false">MID(D97,17,6)</f>
        <v/>
      </c>
      <c r="K97" s="0" t="str">
        <f aca="false">I97&amp;J97</f>
        <v>16</v>
      </c>
      <c r="L97" s="0" t="n">
        <f aca="false">MOD(K97,97)</f>
        <v>16</v>
      </c>
      <c r="M97" s="14" t="e">
        <f aca="false">MID(D97,23,LEN(D97)-22)</f>
        <v>#VALUE!</v>
      </c>
      <c r="N97" s="0" t="e">
        <f aca="false">L97&amp;M97</f>
        <v>#VALUE!</v>
      </c>
      <c r="O97" s="0" t="e">
        <f aca="false">MOD(N97,97)</f>
        <v>#VALUE!</v>
      </c>
      <c r="P97" s="0" t="e">
        <f aca="false">98-O97</f>
        <v>#VALUE!</v>
      </c>
      <c r="Q97" s="0" t="e">
        <f aca="false">IF(LEN(P97)=1,"0"&amp;P97,P97)</f>
        <v>#VALUE!</v>
      </c>
    </row>
    <row r="98" customFormat="false" ht="15" hidden="false" customHeight="true" outlineLevel="0" collapsed="false">
      <c r="A98" s="12"/>
      <c r="B98" s="13" t="str">
        <f aca="false">IF(A98="","",("ES"&amp;Q98&amp;" "&amp;LEFT(C98,4)&amp;" "&amp;MID(C98,5,4)&amp;" "&amp;MID(C98,9,4)&amp;" "&amp;MID(C98,13,4)&amp;" "&amp;MID(C98,17,4)))</f>
        <v/>
      </c>
      <c r="C98" s="11" t="str">
        <f aca="false">SUBSTITUTE(A98," ","")</f>
        <v/>
      </c>
      <c r="D98" s="0" t="str">
        <f aca="false">C98&amp;CALCULOS!$C$7&amp;CALCULOS!$D$7&amp;CALCULOS!$E$7</f>
        <v>142800</v>
      </c>
      <c r="E98" s="0" t="str">
        <f aca="false">LEFT(D98,8)</f>
        <v>142800</v>
      </c>
      <c r="F98" s="0" t="n">
        <f aca="false">MOD(E98,97)</f>
        <v>16</v>
      </c>
      <c r="G98" s="0" t="str">
        <f aca="false">MID(D98,9,8)</f>
        <v/>
      </c>
      <c r="H98" s="0" t="str">
        <f aca="false">F98&amp;G98</f>
        <v>16</v>
      </c>
      <c r="I98" s="0" t="n">
        <f aca="false">MOD(H98,97)</f>
        <v>16</v>
      </c>
      <c r="J98" s="0" t="str">
        <f aca="false">MID(D98,17,6)</f>
        <v/>
      </c>
      <c r="K98" s="0" t="str">
        <f aca="false">I98&amp;J98</f>
        <v>16</v>
      </c>
      <c r="L98" s="0" t="n">
        <f aca="false">MOD(K98,97)</f>
        <v>16</v>
      </c>
      <c r="M98" s="14" t="e">
        <f aca="false">MID(D98,23,LEN(D98)-22)</f>
        <v>#VALUE!</v>
      </c>
      <c r="N98" s="0" t="e">
        <f aca="false">L98&amp;M98</f>
        <v>#VALUE!</v>
      </c>
      <c r="O98" s="0" t="e">
        <f aca="false">MOD(N98,97)</f>
        <v>#VALUE!</v>
      </c>
      <c r="P98" s="0" t="e">
        <f aca="false">98-O98</f>
        <v>#VALUE!</v>
      </c>
      <c r="Q98" s="0" t="e">
        <f aca="false">IF(LEN(P98)=1,"0"&amp;P98,P98)</f>
        <v>#VALUE!</v>
      </c>
    </row>
    <row r="99" customFormat="false" ht="15" hidden="false" customHeight="true" outlineLevel="0" collapsed="false">
      <c r="A99" s="12"/>
      <c r="B99" s="13" t="str">
        <f aca="false">IF(A99="","",("ES"&amp;Q99&amp;" "&amp;LEFT(C99,4)&amp;" "&amp;MID(C99,5,4)&amp;" "&amp;MID(C99,9,4)&amp;" "&amp;MID(C99,13,4)&amp;" "&amp;MID(C99,17,4)))</f>
        <v/>
      </c>
      <c r="C99" s="11" t="str">
        <f aca="false">SUBSTITUTE(A99," ","")</f>
        <v/>
      </c>
      <c r="D99" s="0" t="str">
        <f aca="false">C99&amp;CALCULOS!$C$7&amp;CALCULOS!$D$7&amp;CALCULOS!$E$7</f>
        <v>142800</v>
      </c>
      <c r="E99" s="0" t="str">
        <f aca="false">LEFT(D99,8)</f>
        <v>142800</v>
      </c>
      <c r="F99" s="0" t="n">
        <f aca="false">MOD(E99,97)</f>
        <v>16</v>
      </c>
      <c r="G99" s="0" t="str">
        <f aca="false">MID(D99,9,8)</f>
        <v/>
      </c>
      <c r="H99" s="0" t="str">
        <f aca="false">F99&amp;G99</f>
        <v>16</v>
      </c>
      <c r="I99" s="0" t="n">
        <f aca="false">MOD(H99,97)</f>
        <v>16</v>
      </c>
      <c r="J99" s="0" t="str">
        <f aca="false">MID(D99,17,6)</f>
        <v/>
      </c>
      <c r="K99" s="0" t="str">
        <f aca="false">I99&amp;J99</f>
        <v>16</v>
      </c>
      <c r="L99" s="0" t="n">
        <f aca="false">MOD(K99,97)</f>
        <v>16</v>
      </c>
      <c r="M99" s="14" t="e">
        <f aca="false">MID(D99,23,LEN(D99)-22)</f>
        <v>#VALUE!</v>
      </c>
      <c r="N99" s="0" t="e">
        <f aca="false">L99&amp;M99</f>
        <v>#VALUE!</v>
      </c>
      <c r="O99" s="0" t="e">
        <f aca="false">MOD(N99,97)</f>
        <v>#VALUE!</v>
      </c>
      <c r="P99" s="0" t="e">
        <f aca="false">98-O99</f>
        <v>#VALUE!</v>
      </c>
      <c r="Q99" s="0" t="e">
        <f aca="false">IF(LEN(P99)=1,"0"&amp;P99,P99)</f>
        <v>#VALUE!</v>
      </c>
    </row>
    <row r="100" customFormat="false" ht="15" hidden="false" customHeight="true" outlineLevel="0" collapsed="false">
      <c r="A100" s="12"/>
      <c r="B100" s="13" t="str">
        <f aca="false">IF(A100="","",("ES"&amp;Q100&amp;" "&amp;LEFT(C100,4)&amp;" "&amp;MID(C100,5,4)&amp;" "&amp;MID(C100,9,4)&amp;" "&amp;MID(C100,13,4)&amp;" "&amp;MID(C100,17,4)))</f>
        <v/>
      </c>
      <c r="C100" s="11" t="str">
        <f aca="false">SUBSTITUTE(A100," ","")</f>
        <v/>
      </c>
      <c r="D100" s="0" t="str">
        <f aca="false">C100&amp;CALCULOS!$C$7&amp;CALCULOS!$D$7&amp;CALCULOS!$E$7</f>
        <v>142800</v>
      </c>
      <c r="E100" s="0" t="str">
        <f aca="false">LEFT(D100,8)</f>
        <v>142800</v>
      </c>
      <c r="F100" s="0" t="n">
        <f aca="false">MOD(E100,97)</f>
        <v>16</v>
      </c>
      <c r="G100" s="0" t="str">
        <f aca="false">MID(D100,9,8)</f>
        <v/>
      </c>
      <c r="H100" s="0" t="str">
        <f aca="false">F100&amp;G100</f>
        <v>16</v>
      </c>
      <c r="I100" s="0" t="n">
        <f aca="false">MOD(H100,97)</f>
        <v>16</v>
      </c>
      <c r="J100" s="0" t="str">
        <f aca="false">MID(D100,17,6)</f>
        <v/>
      </c>
      <c r="K100" s="0" t="str">
        <f aca="false">I100&amp;J100</f>
        <v>16</v>
      </c>
      <c r="L100" s="0" t="n">
        <f aca="false">MOD(K100,97)</f>
        <v>16</v>
      </c>
      <c r="M100" s="14" t="e">
        <f aca="false">MID(D100,23,LEN(D100)-22)</f>
        <v>#VALUE!</v>
      </c>
      <c r="N100" s="0" t="e">
        <f aca="false">L100&amp;M100</f>
        <v>#VALUE!</v>
      </c>
      <c r="O100" s="0" t="e">
        <f aca="false">MOD(N100,97)</f>
        <v>#VALUE!</v>
      </c>
      <c r="P100" s="0" t="e">
        <f aca="false">98-O100</f>
        <v>#VALUE!</v>
      </c>
      <c r="Q100" s="0" t="e">
        <f aca="false">IF(LEN(P100)=1,"0"&amp;P100,P100)</f>
        <v>#VALUE!</v>
      </c>
    </row>
    <row r="101" customFormat="false" ht="15" hidden="false" customHeight="true" outlineLevel="0" collapsed="false">
      <c r="A101" s="12"/>
      <c r="B101" s="13" t="str">
        <f aca="false">IF(A101="","",("ES"&amp;Q101&amp;" "&amp;LEFT(C101,4)&amp;" "&amp;MID(C101,5,4)&amp;" "&amp;MID(C101,9,4)&amp;" "&amp;MID(C101,13,4)&amp;" "&amp;MID(C101,17,4)))</f>
        <v/>
      </c>
      <c r="C101" s="11" t="str">
        <f aca="false">SUBSTITUTE(A101," ","")</f>
        <v/>
      </c>
      <c r="D101" s="0" t="str">
        <f aca="false">C101&amp;CALCULOS!$C$7&amp;CALCULOS!$D$7&amp;CALCULOS!$E$7</f>
        <v>142800</v>
      </c>
      <c r="E101" s="0" t="str">
        <f aca="false">LEFT(D101,8)</f>
        <v>142800</v>
      </c>
      <c r="F101" s="0" t="n">
        <f aca="false">MOD(E101,97)</f>
        <v>16</v>
      </c>
      <c r="G101" s="0" t="str">
        <f aca="false">MID(D101,9,8)</f>
        <v/>
      </c>
      <c r="H101" s="0" t="str">
        <f aca="false">F101&amp;G101</f>
        <v>16</v>
      </c>
      <c r="I101" s="0" t="n">
        <f aca="false">MOD(H101,97)</f>
        <v>16</v>
      </c>
      <c r="J101" s="0" t="str">
        <f aca="false">MID(D101,17,6)</f>
        <v/>
      </c>
      <c r="K101" s="0" t="str">
        <f aca="false">I101&amp;J101</f>
        <v>16</v>
      </c>
      <c r="L101" s="0" t="n">
        <f aca="false">MOD(K101,97)</f>
        <v>16</v>
      </c>
      <c r="M101" s="14" t="e">
        <f aca="false">MID(D101,23,LEN(D101)-22)</f>
        <v>#VALUE!</v>
      </c>
      <c r="N101" s="0" t="e">
        <f aca="false">L101&amp;M101</f>
        <v>#VALUE!</v>
      </c>
      <c r="O101" s="0" t="e">
        <f aca="false">MOD(N101,97)</f>
        <v>#VALUE!</v>
      </c>
      <c r="P101" s="0" t="e">
        <f aca="false">98-O101</f>
        <v>#VALUE!</v>
      </c>
      <c r="Q101" s="0" t="e">
        <f aca="false">IF(LEN(P101)=1,"0"&amp;P101,P101)</f>
        <v>#VALUE!</v>
      </c>
    </row>
    <row r="102" customFormat="false" ht="15" hidden="false" customHeight="true" outlineLevel="0" collapsed="false">
      <c r="A102" s="12"/>
      <c r="B102" s="13" t="str">
        <f aca="false">IF(A102="","",("ES"&amp;Q102&amp;" "&amp;LEFT(C102,4)&amp;" "&amp;MID(C102,5,4)&amp;" "&amp;MID(C102,9,4)&amp;" "&amp;MID(C102,13,4)&amp;" "&amp;MID(C102,17,4)))</f>
        <v/>
      </c>
      <c r="C102" s="11" t="str">
        <f aca="false">SUBSTITUTE(A102," ","")</f>
        <v/>
      </c>
      <c r="D102" s="0" t="str">
        <f aca="false">C102&amp;CALCULOS!$C$7&amp;CALCULOS!$D$7&amp;CALCULOS!$E$7</f>
        <v>142800</v>
      </c>
      <c r="E102" s="0" t="str">
        <f aca="false">LEFT(D102,8)</f>
        <v>142800</v>
      </c>
      <c r="F102" s="0" t="n">
        <f aca="false">MOD(E102,97)</f>
        <v>16</v>
      </c>
      <c r="G102" s="0" t="str">
        <f aca="false">MID(D102,9,8)</f>
        <v/>
      </c>
      <c r="H102" s="0" t="str">
        <f aca="false">F102&amp;G102</f>
        <v>16</v>
      </c>
      <c r="I102" s="0" t="n">
        <f aca="false">MOD(H102,97)</f>
        <v>16</v>
      </c>
      <c r="J102" s="0" t="str">
        <f aca="false">MID(D102,17,6)</f>
        <v/>
      </c>
      <c r="K102" s="0" t="str">
        <f aca="false">I102&amp;J102</f>
        <v>16</v>
      </c>
      <c r="L102" s="0" t="n">
        <f aca="false">MOD(K102,97)</f>
        <v>16</v>
      </c>
      <c r="M102" s="14" t="e">
        <f aca="false">MID(D102,23,LEN(D102)-22)</f>
        <v>#VALUE!</v>
      </c>
      <c r="N102" s="0" t="e">
        <f aca="false">L102&amp;M102</f>
        <v>#VALUE!</v>
      </c>
      <c r="O102" s="0" t="e">
        <f aca="false">MOD(N102,97)</f>
        <v>#VALUE!</v>
      </c>
      <c r="P102" s="0" t="e">
        <f aca="false">98-O102</f>
        <v>#VALUE!</v>
      </c>
      <c r="Q102" s="0" t="e">
        <f aca="false">IF(LEN(P102)=1,"0"&amp;P102,P102)</f>
        <v>#VALUE!</v>
      </c>
    </row>
    <row r="103" customFormat="false" ht="15" hidden="false" customHeight="true" outlineLevel="0" collapsed="false">
      <c r="A103" s="12"/>
      <c r="B103" s="13" t="str">
        <f aca="false">IF(A103="","",("ES"&amp;Q103&amp;" "&amp;LEFT(C103,4)&amp;" "&amp;MID(C103,5,4)&amp;" "&amp;MID(C103,9,4)&amp;" "&amp;MID(C103,13,4)&amp;" "&amp;MID(C103,17,4)))</f>
        <v/>
      </c>
      <c r="C103" s="11" t="str">
        <f aca="false">SUBSTITUTE(A103," ","")</f>
        <v/>
      </c>
      <c r="D103" s="0" t="str">
        <f aca="false">C103&amp;CALCULOS!$C$7&amp;CALCULOS!$D$7&amp;CALCULOS!$E$7</f>
        <v>142800</v>
      </c>
      <c r="E103" s="0" t="str">
        <f aca="false">LEFT(D103,8)</f>
        <v>142800</v>
      </c>
      <c r="F103" s="0" t="n">
        <f aca="false">MOD(E103,97)</f>
        <v>16</v>
      </c>
      <c r="G103" s="0" t="str">
        <f aca="false">MID(D103,9,8)</f>
        <v/>
      </c>
      <c r="H103" s="0" t="str">
        <f aca="false">F103&amp;G103</f>
        <v>16</v>
      </c>
      <c r="I103" s="0" t="n">
        <f aca="false">MOD(H103,97)</f>
        <v>16</v>
      </c>
      <c r="J103" s="0" t="str">
        <f aca="false">MID(D103,17,6)</f>
        <v/>
      </c>
      <c r="K103" s="0" t="str">
        <f aca="false">I103&amp;J103</f>
        <v>16</v>
      </c>
      <c r="L103" s="0" t="n">
        <f aca="false">MOD(K103,97)</f>
        <v>16</v>
      </c>
      <c r="M103" s="14" t="e">
        <f aca="false">MID(D103,23,LEN(D103)-22)</f>
        <v>#VALUE!</v>
      </c>
      <c r="N103" s="0" t="e">
        <f aca="false">L103&amp;M103</f>
        <v>#VALUE!</v>
      </c>
      <c r="O103" s="0" t="e">
        <f aca="false">MOD(N103,97)</f>
        <v>#VALUE!</v>
      </c>
      <c r="P103" s="0" t="e">
        <f aca="false">98-O103</f>
        <v>#VALUE!</v>
      </c>
      <c r="Q103" s="0" t="e">
        <f aca="false">IF(LEN(P103)=1,"0"&amp;P103,P103)</f>
        <v>#VALUE!</v>
      </c>
    </row>
    <row r="104" customFormat="false" ht="15" hidden="false" customHeight="true" outlineLevel="0" collapsed="false">
      <c r="A104" s="12"/>
      <c r="B104" s="13" t="str">
        <f aca="false">IF(A104="","",("ES"&amp;Q104&amp;" "&amp;LEFT(C104,4)&amp;" "&amp;MID(C104,5,4)&amp;" "&amp;MID(C104,9,4)&amp;" "&amp;MID(C104,13,4)&amp;" "&amp;MID(C104,17,4)))</f>
        <v/>
      </c>
      <c r="C104" s="11" t="str">
        <f aca="false">SUBSTITUTE(A104," ","")</f>
        <v/>
      </c>
      <c r="D104" s="0" t="str">
        <f aca="false">C104&amp;CALCULOS!$C$7&amp;CALCULOS!$D$7&amp;CALCULOS!$E$7</f>
        <v>142800</v>
      </c>
      <c r="E104" s="0" t="str">
        <f aca="false">LEFT(D104,8)</f>
        <v>142800</v>
      </c>
      <c r="F104" s="0" t="n">
        <f aca="false">MOD(E104,97)</f>
        <v>16</v>
      </c>
      <c r="G104" s="0" t="str">
        <f aca="false">MID(D104,9,8)</f>
        <v/>
      </c>
      <c r="H104" s="0" t="str">
        <f aca="false">F104&amp;G104</f>
        <v>16</v>
      </c>
      <c r="I104" s="0" t="n">
        <f aca="false">MOD(H104,97)</f>
        <v>16</v>
      </c>
      <c r="J104" s="0" t="str">
        <f aca="false">MID(D104,17,6)</f>
        <v/>
      </c>
      <c r="K104" s="0" t="str">
        <f aca="false">I104&amp;J104</f>
        <v>16</v>
      </c>
      <c r="L104" s="0" t="n">
        <f aca="false">MOD(K104,97)</f>
        <v>16</v>
      </c>
      <c r="M104" s="14" t="e">
        <f aca="false">MID(D104,23,LEN(D104)-22)</f>
        <v>#VALUE!</v>
      </c>
      <c r="N104" s="0" t="e">
        <f aca="false">L104&amp;M104</f>
        <v>#VALUE!</v>
      </c>
      <c r="O104" s="0" t="e">
        <f aca="false">MOD(N104,97)</f>
        <v>#VALUE!</v>
      </c>
      <c r="P104" s="0" t="e">
        <f aca="false">98-O104</f>
        <v>#VALUE!</v>
      </c>
      <c r="Q104" s="0" t="e">
        <f aca="false">IF(LEN(P104)=1,"0"&amp;P104,P104)</f>
        <v>#VALUE!</v>
      </c>
    </row>
    <row r="105" customFormat="false" ht="15" hidden="false" customHeight="true" outlineLevel="0" collapsed="false">
      <c r="A105" s="12"/>
      <c r="B105" s="13" t="str">
        <f aca="false">IF(A105="","",("ES"&amp;Q105&amp;" "&amp;LEFT(C105,4)&amp;" "&amp;MID(C105,5,4)&amp;" "&amp;MID(C105,9,4)&amp;" "&amp;MID(C105,13,4)&amp;" "&amp;MID(C105,17,4)))</f>
        <v/>
      </c>
      <c r="C105" s="11" t="str">
        <f aca="false">SUBSTITUTE(A105," ","")</f>
        <v/>
      </c>
      <c r="D105" s="0" t="str">
        <f aca="false">C105&amp;CALCULOS!$C$7&amp;CALCULOS!$D$7&amp;CALCULOS!$E$7</f>
        <v>142800</v>
      </c>
      <c r="E105" s="0" t="str">
        <f aca="false">LEFT(D105,8)</f>
        <v>142800</v>
      </c>
      <c r="F105" s="0" t="n">
        <f aca="false">MOD(E105,97)</f>
        <v>16</v>
      </c>
      <c r="G105" s="0" t="str">
        <f aca="false">MID(D105,9,8)</f>
        <v/>
      </c>
      <c r="H105" s="0" t="str">
        <f aca="false">F105&amp;G105</f>
        <v>16</v>
      </c>
      <c r="I105" s="0" t="n">
        <f aca="false">MOD(H105,97)</f>
        <v>16</v>
      </c>
      <c r="J105" s="0" t="str">
        <f aca="false">MID(D105,17,6)</f>
        <v/>
      </c>
      <c r="K105" s="0" t="str">
        <f aca="false">I105&amp;J105</f>
        <v>16</v>
      </c>
      <c r="L105" s="0" t="n">
        <f aca="false">MOD(K105,97)</f>
        <v>16</v>
      </c>
      <c r="M105" s="14" t="e">
        <f aca="false">MID(D105,23,LEN(D105)-22)</f>
        <v>#VALUE!</v>
      </c>
      <c r="N105" s="0" t="e">
        <f aca="false">L105&amp;M105</f>
        <v>#VALUE!</v>
      </c>
      <c r="O105" s="0" t="e">
        <f aca="false">MOD(N105,97)</f>
        <v>#VALUE!</v>
      </c>
      <c r="P105" s="0" t="e">
        <f aca="false">98-O105</f>
        <v>#VALUE!</v>
      </c>
      <c r="Q105" s="0" t="e">
        <f aca="false">IF(LEN(P105)=1,"0"&amp;P105,P105)</f>
        <v>#VALUE!</v>
      </c>
    </row>
    <row r="106" customFormat="false" ht="15" hidden="false" customHeight="true" outlineLevel="0" collapsed="false">
      <c r="A106" s="12"/>
      <c r="B106" s="13" t="str">
        <f aca="false">IF(A106="","",("ES"&amp;Q106&amp;" "&amp;LEFT(C106,4)&amp;" "&amp;MID(C106,5,4)&amp;" "&amp;MID(C106,9,4)&amp;" "&amp;MID(C106,13,4)&amp;" "&amp;MID(C106,17,4)))</f>
        <v/>
      </c>
      <c r="C106" s="11" t="str">
        <f aca="false">SUBSTITUTE(A106," ","")</f>
        <v/>
      </c>
      <c r="D106" s="0" t="str">
        <f aca="false">C106&amp;CALCULOS!$C$7&amp;CALCULOS!$D$7&amp;CALCULOS!$E$7</f>
        <v>142800</v>
      </c>
      <c r="E106" s="0" t="str">
        <f aca="false">LEFT(D106,8)</f>
        <v>142800</v>
      </c>
      <c r="F106" s="0" t="n">
        <f aca="false">MOD(E106,97)</f>
        <v>16</v>
      </c>
      <c r="G106" s="0" t="str">
        <f aca="false">MID(D106,9,8)</f>
        <v/>
      </c>
      <c r="H106" s="0" t="str">
        <f aca="false">F106&amp;G106</f>
        <v>16</v>
      </c>
      <c r="I106" s="0" t="n">
        <f aca="false">MOD(H106,97)</f>
        <v>16</v>
      </c>
      <c r="J106" s="0" t="str">
        <f aca="false">MID(D106,17,6)</f>
        <v/>
      </c>
      <c r="K106" s="0" t="str">
        <f aca="false">I106&amp;J106</f>
        <v>16</v>
      </c>
      <c r="L106" s="0" t="n">
        <f aca="false">MOD(K106,97)</f>
        <v>16</v>
      </c>
      <c r="M106" s="14" t="e">
        <f aca="false">MID(D106,23,LEN(D106)-22)</f>
        <v>#VALUE!</v>
      </c>
      <c r="N106" s="0" t="e">
        <f aca="false">L106&amp;M106</f>
        <v>#VALUE!</v>
      </c>
      <c r="O106" s="0" t="e">
        <f aca="false">MOD(N106,97)</f>
        <v>#VALUE!</v>
      </c>
      <c r="P106" s="0" t="e">
        <f aca="false">98-O106</f>
        <v>#VALUE!</v>
      </c>
      <c r="Q106" s="0" t="e">
        <f aca="false">IF(LEN(P106)=1,"0"&amp;P106,P106)</f>
        <v>#VALUE!</v>
      </c>
    </row>
    <row r="107" customFormat="false" ht="15" hidden="false" customHeight="true" outlineLevel="0" collapsed="false">
      <c r="A107" s="12"/>
      <c r="B107" s="13" t="str">
        <f aca="false">IF(A107="","",("ES"&amp;Q107&amp;" "&amp;LEFT(C107,4)&amp;" "&amp;MID(C107,5,4)&amp;" "&amp;MID(C107,9,4)&amp;" "&amp;MID(C107,13,4)&amp;" "&amp;MID(C107,17,4)))</f>
        <v/>
      </c>
      <c r="C107" s="11" t="str">
        <f aca="false">SUBSTITUTE(A107," ","")</f>
        <v/>
      </c>
      <c r="D107" s="0" t="str">
        <f aca="false">C107&amp;CALCULOS!$C$7&amp;CALCULOS!$D$7&amp;CALCULOS!$E$7</f>
        <v>142800</v>
      </c>
      <c r="E107" s="0" t="str">
        <f aca="false">LEFT(D107,8)</f>
        <v>142800</v>
      </c>
      <c r="F107" s="0" t="n">
        <f aca="false">MOD(E107,97)</f>
        <v>16</v>
      </c>
      <c r="G107" s="0" t="str">
        <f aca="false">MID(D107,9,8)</f>
        <v/>
      </c>
      <c r="H107" s="0" t="str">
        <f aca="false">F107&amp;G107</f>
        <v>16</v>
      </c>
      <c r="I107" s="0" t="n">
        <f aca="false">MOD(H107,97)</f>
        <v>16</v>
      </c>
      <c r="J107" s="0" t="str">
        <f aca="false">MID(D107,17,6)</f>
        <v/>
      </c>
      <c r="K107" s="0" t="str">
        <f aca="false">I107&amp;J107</f>
        <v>16</v>
      </c>
      <c r="L107" s="0" t="n">
        <f aca="false">MOD(K107,97)</f>
        <v>16</v>
      </c>
      <c r="M107" s="14" t="e">
        <f aca="false">MID(D107,23,LEN(D107)-22)</f>
        <v>#VALUE!</v>
      </c>
      <c r="N107" s="0" t="e">
        <f aca="false">L107&amp;M107</f>
        <v>#VALUE!</v>
      </c>
      <c r="O107" s="0" t="e">
        <f aca="false">MOD(N107,97)</f>
        <v>#VALUE!</v>
      </c>
      <c r="P107" s="0" t="e">
        <f aca="false">98-O107</f>
        <v>#VALUE!</v>
      </c>
      <c r="Q107" s="0" t="e">
        <f aca="false">IF(LEN(P107)=1,"0"&amp;P107,P107)</f>
        <v>#VALUE!</v>
      </c>
    </row>
    <row r="108" customFormat="false" ht="15" hidden="false" customHeight="true" outlineLevel="0" collapsed="false">
      <c r="A108" s="12"/>
      <c r="B108" s="13" t="str">
        <f aca="false">IF(A108="","",("ES"&amp;Q108&amp;" "&amp;LEFT(C108,4)&amp;" "&amp;MID(C108,5,4)&amp;" "&amp;MID(C108,9,4)&amp;" "&amp;MID(C108,13,4)&amp;" "&amp;MID(C108,17,4)))</f>
        <v/>
      </c>
      <c r="C108" s="11" t="str">
        <f aca="false">SUBSTITUTE(A108," ","")</f>
        <v/>
      </c>
      <c r="D108" s="0" t="str">
        <f aca="false">C108&amp;CALCULOS!$C$7&amp;CALCULOS!$D$7&amp;CALCULOS!$E$7</f>
        <v>142800</v>
      </c>
      <c r="E108" s="0" t="str">
        <f aca="false">LEFT(D108,8)</f>
        <v>142800</v>
      </c>
      <c r="F108" s="0" t="n">
        <f aca="false">MOD(E108,97)</f>
        <v>16</v>
      </c>
      <c r="G108" s="0" t="str">
        <f aca="false">MID(D108,9,8)</f>
        <v/>
      </c>
      <c r="H108" s="0" t="str">
        <f aca="false">F108&amp;G108</f>
        <v>16</v>
      </c>
      <c r="I108" s="0" t="n">
        <f aca="false">MOD(H108,97)</f>
        <v>16</v>
      </c>
      <c r="J108" s="0" t="str">
        <f aca="false">MID(D108,17,6)</f>
        <v/>
      </c>
      <c r="K108" s="0" t="str">
        <f aca="false">I108&amp;J108</f>
        <v>16</v>
      </c>
      <c r="L108" s="0" t="n">
        <f aca="false">MOD(K108,97)</f>
        <v>16</v>
      </c>
      <c r="M108" s="14" t="e">
        <f aca="false">MID(D108,23,LEN(D108)-22)</f>
        <v>#VALUE!</v>
      </c>
      <c r="N108" s="0" t="e">
        <f aca="false">L108&amp;M108</f>
        <v>#VALUE!</v>
      </c>
      <c r="O108" s="0" t="e">
        <f aca="false">MOD(N108,97)</f>
        <v>#VALUE!</v>
      </c>
      <c r="P108" s="0" t="e">
        <f aca="false">98-O108</f>
        <v>#VALUE!</v>
      </c>
      <c r="Q108" s="0" t="e">
        <f aca="false">IF(LEN(P108)=1,"0"&amp;P108,P108)</f>
        <v>#VALUE!</v>
      </c>
    </row>
    <row r="109" customFormat="false" ht="15" hidden="false" customHeight="true" outlineLevel="0" collapsed="false">
      <c r="A109" s="12"/>
      <c r="B109" s="13" t="str">
        <f aca="false">IF(A109="","",("ES"&amp;Q109&amp;" "&amp;LEFT(C109,4)&amp;" "&amp;MID(C109,5,4)&amp;" "&amp;MID(C109,9,4)&amp;" "&amp;MID(C109,13,4)&amp;" "&amp;MID(C109,17,4)))</f>
        <v/>
      </c>
      <c r="C109" s="11" t="str">
        <f aca="false">SUBSTITUTE(A109," ","")</f>
        <v/>
      </c>
      <c r="D109" s="0" t="str">
        <f aca="false">C109&amp;CALCULOS!$C$7&amp;CALCULOS!$D$7&amp;CALCULOS!$E$7</f>
        <v>142800</v>
      </c>
      <c r="E109" s="0" t="str">
        <f aca="false">LEFT(D109,8)</f>
        <v>142800</v>
      </c>
      <c r="F109" s="0" t="n">
        <f aca="false">MOD(E109,97)</f>
        <v>16</v>
      </c>
      <c r="G109" s="0" t="str">
        <f aca="false">MID(D109,9,8)</f>
        <v/>
      </c>
      <c r="H109" s="0" t="str">
        <f aca="false">F109&amp;G109</f>
        <v>16</v>
      </c>
      <c r="I109" s="0" t="n">
        <f aca="false">MOD(H109,97)</f>
        <v>16</v>
      </c>
      <c r="J109" s="0" t="str">
        <f aca="false">MID(D109,17,6)</f>
        <v/>
      </c>
      <c r="K109" s="0" t="str">
        <f aca="false">I109&amp;J109</f>
        <v>16</v>
      </c>
      <c r="L109" s="0" t="n">
        <f aca="false">MOD(K109,97)</f>
        <v>16</v>
      </c>
      <c r="M109" s="14" t="e">
        <f aca="false">MID(D109,23,LEN(D109)-22)</f>
        <v>#VALUE!</v>
      </c>
      <c r="N109" s="0" t="e">
        <f aca="false">L109&amp;M109</f>
        <v>#VALUE!</v>
      </c>
      <c r="O109" s="0" t="e">
        <f aca="false">MOD(N109,97)</f>
        <v>#VALUE!</v>
      </c>
      <c r="P109" s="0" t="e">
        <f aca="false">98-O109</f>
        <v>#VALUE!</v>
      </c>
      <c r="Q109" s="0" t="e">
        <f aca="false">IF(LEN(P109)=1,"0"&amp;P109,P109)</f>
        <v>#VALUE!</v>
      </c>
    </row>
    <row r="110" customFormat="false" ht="15" hidden="false" customHeight="true" outlineLevel="0" collapsed="false">
      <c r="A110" s="12"/>
      <c r="B110" s="13" t="str">
        <f aca="false">IF(A110="","",("ES"&amp;Q110&amp;" "&amp;LEFT(C110,4)&amp;" "&amp;MID(C110,5,4)&amp;" "&amp;MID(C110,9,4)&amp;" "&amp;MID(C110,13,4)&amp;" "&amp;MID(C110,17,4)))</f>
        <v/>
      </c>
      <c r="C110" s="11" t="str">
        <f aca="false">SUBSTITUTE(A110," ","")</f>
        <v/>
      </c>
      <c r="D110" s="0" t="str">
        <f aca="false">C110&amp;CALCULOS!$C$7&amp;CALCULOS!$D$7&amp;CALCULOS!$E$7</f>
        <v>142800</v>
      </c>
      <c r="E110" s="0" t="str">
        <f aca="false">LEFT(D110,8)</f>
        <v>142800</v>
      </c>
      <c r="F110" s="0" t="n">
        <f aca="false">MOD(E110,97)</f>
        <v>16</v>
      </c>
      <c r="G110" s="0" t="str">
        <f aca="false">MID(D110,9,8)</f>
        <v/>
      </c>
      <c r="H110" s="0" t="str">
        <f aca="false">F110&amp;G110</f>
        <v>16</v>
      </c>
      <c r="I110" s="0" t="n">
        <f aca="false">MOD(H110,97)</f>
        <v>16</v>
      </c>
      <c r="J110" s="0" t="str">
        <f aca="false">MID(D110,17,6)</f>
        <v/>
      </c>
      <c r="K110" s="0" t="str">
        <f aca="false">I110&amp;J110</f>
        <v>16</v>
      </c>
      <c r="L110" s="0" t="n">
        <f aca="false">MOD(K110,97)</f>
        <v>16</v>
      </c>
      <c r="M110" s="14" t="e">
        <f aca="false">MID(D110,23,LEN(D110)-22)</f>
        <v>#VALUE!</v>
      </c>
      <c r="N110" s="0" t="e">
        <f aca="false">L110&amp;M110</f>
        <v>#VALUE!</v>
      </c>
      <c r="O110" s="0" t="e">
        <f aca="false">MOD(N110,97)</f>
        <v>#VALUE!</v>
      </c>
      <c r="P110" s="0" t="e">
        <f aca="false">98-O110</f>
        <v>#VALUE!</v>
      </c>
      <c r="Q110" s="0" t="e">
        <f aca="false">IF(LEN(P110)=1,"0"&amp;P110,P110)</f>
        <v>#VALUE!</v>
      </c>
    </row>
    <row r="111" customFormat="false" ht="15" hidden="false" customHeight="true" outlineLevel="0" collapsed="false">
      <c r="A111" s="12"/>
      <c r="B111" s="13" t="str">
        <f aca="false">IF(A111="","",("ES"&amp;Q111&amp;" "&amp;LEFT(C111,4)&amp;" "&amp;MID(C111,5,4)&amp;" "&amp;MID(C111,9,4)&amp;" "&amp;MID(C111,13,4)&amp;" "&amp;MID(C111,17,4)))</f>
        <v/>
      </c>
      <c r="C111" s="11" t="str">
        <f aca="false">SUBSTITUTE(A111," ","")</f>
        <v/>
      </c>
      <c r="D111" s="0" t="str">
        <f aca="false">C111&amp;CALCULOS!$C$7&amp;CALCULOS!$D$7&amp;CALCULOS!$E$7</f>
        <v>142800</v>
      </c>
      <c r="E111" s="0" t="str">
        <f aca="false">LEFT(D111,8)</f>
        <v>142800</v>
      </c>
      <c r="F111" s="0" t="n">
        <f aca="false">MOD(E111,97)</f>
        <v>16</v>
      </c>
      <c r="G111" s="0" t="str">
        <f aca="false">MID(D111,9,8)</f>
        <v/>
      </c>
      <c r="H111" s="0" t="str">
        <f aca="false">F111&amp;G111</f>
        <v>16</v>
      </c>
      <c r="I111" s="0" t="n">
        <f aca="false">MOD(H111,97)</f>
        <v>16</v>
      </c>
      <c r="J111" s="0" t="str">
        <f aca="false">MID(D111,17,6)</f>
        <v/>
      </c>
      <c r="K111" s="0" t="str">
        <f aca="false">I111&amp;J111</f>
        <v>16</v>
      </c>
      <c r="L111" s="0" t="n">
        <f aca="false">MOD(K111,97)</f>
        <v>16</v>
      </c>
      <c r="M111" s="14" t="e">
        <f aca="false">MID(D111,23,LEN(D111)-22)</f>
        <v>#VALUE!</v>
      </c>
      <c r="N111" s="0" t="e">
        <f aca="false">L111&amp;M111</f>
        <v>#VALUE!</v>
      </c>
      <c r="O111" s="0" t="e">
        <f aca="false">MOD(N111,97)</f>
        <v>#VALUE!</v>
      </c>
      <c r="P111" s="0" t="e">
        <f aca="false">98-O111</f>
        <v>#VALUE!</v>
      </c>
      <c r="Q111" s="0" t="e">
        <f aca="false">IF(LEN(P111)=1,"0"&amp;P111,P111)</f>
        <v>#VALUE!</v>
      </c>
    </row>
    <row r="112" customFormat="false" ht="15" hidden="false" customHeight="true" outlineLevel="0" collapsed="false">
      <c r="A112" s="12"/>
      <c r="B112" s="13" t="str">
        <f aca="false">IF(A112="","",("ES"&amp;Q112&amp;" "&amp;LEFT(C112,4)&amp;" "&amp;MID(C112,5,4)&amp;" "&amp;MID(C112,9,4)&amp;" "&amp;MID(C112,13,4)&amp;" "&amp;MID(C112,17,4)))</f>
        <v/>
      </c>
      <c r="C112" s="11" t="str">
        <f aca="false">SUBSTITUTE(A112," ","")</f>
        <v/>
      </c>
      <c r="D112" s="0" t="str">
        <f aca="false">C112&amp;CALCULOS!$C$7&amp;CALCULOS!$D$7&amp;CALCULOS!$E$7</f>
        <v>142800</v>
      </c>
      <c r="E112" s="0" t="str">
        <f aca="false">LEFT(D112,8)</f>
        <v>142800</v>
      </c>
      <c r="F112" s="0" t="n">
        <f aca="false">MOD(E112,97)</f>
        <v>16</v>
      </c>
      <c r="G112" s="0" t="str">
        <f aca="false">MID(D112,9,8)</f>
        <v/>
      </c>
      <c r="H112" s="0" t="str">
        <f aca="false">F112&amp;G112</f>
        <v>16</v>
      </c>
      <c r="I112" s="0" t="n">
        <f aca="false">MOD(H112,97)</f>
        <v>16</v>
      </c>
      <c r="J112" s="0" t="str">
        <f aca="false">MID(D112,17,6)</f>
        <v/>
      </c>
      <c r="K112" s="0" t="str">
        <f aca="false">I112&amp;J112</f>
        <v>16</v>
      </c>
      <c r="L112" s="0" t="n">
        <f aca="false">MOD(K112,97)</f>
        <v>16</v>
      </c>
      <c r="M112" s="14" t="e">
        <f aca="false">MID(D112,23,LEN(D112)-22)</f>
        <v>#VALUE!</v>
      </c>
      <c r="N112" s="0" t="e">
        <f aca="false">L112&amp;M112</f>
        <v>#VALUE!</v>
      </c>
      <c r="O112" s="0" t="e">
        <f aca="false">MOD(N112,97)</f>
        <v>#VALUE!</v>
      </c>
      <c r="P112" s="0" t="e">
        <f aca="false">98-O112</f>
        <v>#VALUE!</v>
      </c>
      <c r="Q112" s="0" t="e">
        <f aca="false">IF(LEN(P112)=1,"0"&amp;P112,P112)</f>
        <v>#VALUE!</v>
      </c>
    </row>
    <row r="113" customFormat="false" ht="15" hidden="false" customHeight="true" outlineLevel="0" collapsed="false">
      <c r="A113" s="12"/>
      <c r="B113" s="13" t="str">
        <f aca="false">IF(A113="","",("ES"&amp;Q113&amp;" "&amp;LEFT(C113,4)&amp;" "&amp;MID(C113,5,4)&amp;" "&amp;MID(C113,9,4)&amp;" "&amp;MID(C113,13,4)&amp;" "&amp;MID(C113,17,4)))</f>
        <v/>
      </c>
      <c r="C113" s="11" t="str">
        <f aca="false">SUBSTITUTE(A113," ","")</f>
        <v/>
      </c>
      <c r="D113" s="0" t="str">
        <f aca="false">C113&amp;CALCULOS!$C$7&amp;CALCULOS!$D$7&amp;CALCULOS!$E$7</f>
        <v>142800</v>
      </c>
      <c r="E113" s="0" t="str">
        <f aca="false">LEFT(D113,8)</f>
        <v>142800</v>
      </c>
      <c r="F113" s="0" t="n">
        <f aca="false">MOD(E113,97)</f>
        <v>16</v>
      </c>
      <c r="G113" s="0" t="str">
        <f aca="false">MID(D113,9,8)</f>
        <v/>
      </c>
      <c r="H113" s="0" t="str">
        <f aca="false">F113&amp;G113</f>
        <v>16</v>
      </c>
      <c r="I113" s="0" t="n">
        <f aca="false">MOD(H113,97)</f>
        <v>16</v>
      </c>
      <c r="J113" s="0" t="str">
        <f aca="false">MID(D113,17,6)</f>
        <v/>
      </c>
      <c r="K113" s="0" t="str">
        <f aca="false">I113&amp;J113</f>
        <v>16</v>
      </c>
      <c r="L113" s="0" t="n">
        <f aca="false">MOD(K113,97)</f>
        <v>16</v>
      </c>
      <c r="M113" s="14" t="e">
        <f aca="false">MID(D113,23,LEN(D113)-22)</f>
        <v>#VALUE!</v>
      </c>
      <c r="N113" s="0" t="e">
        <f aca="false">L113&amp;M113</f>
        <v>#VALUE!</v>
      </c>
      <c r="O113" s="0" t="e">
        <f aca="false">MOD(N113,97)</f>
        <v>#VALUE!</v>
      </c>
      <c r="P113" s="0" t="e">
        <f aca="false">98-O113</f>
        <v>#VALUE!</v>
      </c>
      <c r="Q113" s="0" t="e">
        <f aca="false">IF(LEN(P113)=1,"0"&amp;P113,P113)</f>
        <v>#VALUE!</v>
      </c>
    </row>
    <row r="114" customFormat="false" ht="15" hidden="false" customHeight="true" outlineLevel="0" collapsed="false">
      <c r="A114" s="12"/>
      <c r="B114" s="13" t="str">
        <f aca="false">IF(A114="","",("ES"&amp;Q114&amp;" "&amp;LEFT(C114,4)&amp;" "&amp;MID(C114,5,4)&amp;" "&amp;MID(C114,9,4)&amp;" "&amp;MID(C114,13,4)&amp;" "&amp;MID(C114,17,4)))</f>
        <v/>
      </c>
      <c r="C114" s="11" t="str">
        <f aca="false">SUBSTITUTE(A114," ","")</f>
        <v/>
      </c>
      <c r="D114" s="0" t="str">
        <f aca="false">C114&amp;CALCULOS!$C$7&amp;CALCULOS!$D$7&amp;CALCULOS!$E$7</f>
        <v>142800</v>
      </c>
      <c r="E114" s="0" t="str">
        <f aca="false">LEFT(D114,8)</f>
        <v>142800</v>
      </c>
      <c r="F114" s="0" t="n">
        <f aca="false">MOD(E114,97)</f>
        <v>16</v>
      </c>
      <c r="G114" s="0" t="str">
        <f aca="false">MID(D114,9,8)</f>
        <v/>
      </c>
      <c r="H114" s="0" t="str">
        <f aca="false">F114&amp;G114</f>
        <v>16</v>
      </c>
      <c r="I114" s="0" t="n">
        <f aca="false">MOD(H114,97)</f>
        <v>16</v>
      </c>
      <c r="J114" s="0" t="str">
        <f aca="false">MID(D114,17,6)</f>
        <v/>
      </c>
      <c r="K114" s="0" t="str">
        <f aca="false">I114&amp;J114</f>
        <v>16</v>
      </c>
      <c r="L114" s="0" t="n">
        <f aca="false">MOD(K114,97)</f>
        <v>16</v>
      </c>
      <c r="M114" s="14" t="e">
        <f aca="false">MID(D114,23,LEN(D114)-22)</f>
        <v>#VALUE!</v>
      </c>
      <c r="N114" s="0" t="e">
        <f aca="false">L114&amp;M114</f>
        <v>#VALUE!</v>
      </c>
      <c r="O114" s="0" t="e">
        <f aca="false">MOD(N114,97)</f>
        <v>#VALUE!</v>
      </c>
      <c r="P114" s="0" t="e">
        <f aca="false">98-O114</f>
        <v>#VALUE!</v>
      </c>
      <c r="Q114" s="0" t="e">
        <f aca="false">IF(LEN(P114)=1,"0"&amp;P114,P114)</f>
        <v>#VALUE!</v>
      </c>
    </row>
    <row r="115" customFormat="false" ht="15" hidden="false" customHeight="true" outlineLevel="0" collapsed="false">
      <c r="A115" s="12"/>
      <c r="B115" s="13" t="str">
        <f aca="false">IF(A115="","",("ES"&amp;Q115&amp;" "&amp;LEFT(C115,4)&amp;" "&amp;MID(C115,5,4)&amp;" "&amp;MID(C115,9,4)&amp;" "&amp;MID(C115,13,4)&amp;" "&amp;MID(C115,17,4)))</f>
        <v/>
      </c>
      <c r="C115" s="11" t="str">
        <f aca="false">SUBSTITUTE(A115," ","")</f>
        <v/>
      </c>
      <c r="D115" s="0" t="str">
        <f aca="false">C115&amp;CALCULOS!$C$7&amp;CALCULOS!$D$7&amp;CALCULOS!$E$7</f>
        <v>142800</v>
      </c>
      <c r="E115" s="0" t="str">
        <f aca="false">LEFT(D115,8)</f>
        <v>142800</v>
      </c>
      <c r="F115" s="0" t="n">
        <f aca="false">MOD(E115,97)</f>
        <v>16</v>
      </c>
      <c r="G115" s="0" t="str">
        <f aca="false">MID(D115,9,8)</f>
        <v/>
      </c>
      <c r="H115" s="0" t="str">
        <f aca="false">F115&amp;G115</f>
        <v>16</v>
      </c>
      <c r="I115" s="0" t="n">
        <f aca="false">MOD(H115,97)</f>
        <v>16</v>
      </c>
      <c r="J115" s="0" t="str">
        <f aca="false">MID(D115,17,6)</f>
        <v/>
      </c>
      <c r="K115" s="0" t="str">
        <f aca="false">I115&amp;J115</f>
        <v>16</v>
      </c>
      <c r="L115" s="0" t="n">
        <f aca="false">MOD(K115,97)</f>
        <v>16</v>
      </c>
      <c r="M115" s="14" t="e">
        <f aca="false">MID(D115,23,LEN(D115)-22)</f>
        <v>#VALUE!</v>
      </c>
      <c r="N115" s="0" t="e">
        <f aca="false">L115&amp;M115</f>
        <v>#VALUE!</v>
      </c>
      <c r="O115" s="0" t="e">
        <f aca="false">MOD(N115,97)</f>
        <v>#VALUE!</v>
      </c>
      <c r="P115" s="0" t="e">
        <f aca="false">98-O115</f>
        <v>#VALUE!</v>
      </c>
      <c r="Q115" s="0" t="e">
        <f aca="false">IF(LEN(P115)=1,"0"&amp;P115,P115)</f>
        <v>#VALUE!</v>
      </c>
    </row>
    <row r="116" customFormat="false" ht="15" hidden="false" customHeight="true" outlineLevel="0" collapsed="false">
      <c r="A116" s="12"/>
      <c r="B116" s="13" t="str">
        <f aca="false">IF(A116="","",("ES"&amp;Q116&amp;" "&amp;LEFT(C116,4)&amp;" "&amp;MID(C116,5,4)&amp;" "&amp;MID(C116,9,4)&amp;" "&amp;MID(C116,13,4)&amp;" "&amp;MID(C116,17,4)))</f>
        <v/>
      </c>
      <c r="C116" s="11" t="str">
        <f aca="false">SUBSTITUTE(A116," ","")</f>
        <v/>
      </c>
      <c r="D116" s="0" t="str">
        <f aca="false">C116&amp;CALCULOS!$C$7&amp;CALCULOS!$D$7&amp;CALCULOS!$E$7</f>
        <v>142800</v>
      </c>
      <c r="E116" s="0" t="str">
        <f aca="false">LEFT(D116,8)</f>
        <v>142800</v>
      </c>
      <c r="F116" s="0" t="n">
        <f aca="false">MOD(E116,97)</f>
        <v>16</v>
      </c>
      <c r="G116" s="0" t="str">
        <f aca="false">MID(D116,9,8)</f>
        <v/>
      </c>
      <c r="H116" s="0" t="str">
        <f aca="false">F116&amp;G116</f>
        <v>16</v>
      </c>
      <c r="I116" s="0" t="n">
        <f aca="false">MOD(H116,97)</f>
        <v>16</v>
      </c>
      <c r="J116" s="0" t="str">
        <f aca="false">MID(D116,17,6)</f>
        <v/>
      </c>
      <c r="K116" s="0" t="str">
        <f aca="false">I116&amp;J116</f>
        <v>16</v>
      </c>
      <c r="L116" s="0" t="n">
        <f aca="false">MOD(K116,97)</f>
        <v>16</v>
      </c>
      <c r="M116" s="14" t="e">
        <f aca="false">MID(D116,23,LEN(D116)-22)</f>
        <v>#VALUE!</v>
      </c>
      <c r="N116" s="0" t="e">
        <f aca="false">L116&amp;M116</f>
        <v>#VALUE!</v>
      </c>
      <c r="O116" s="0" t="e">
        <f aca="false">MOD(N116,97)</f>
        <v>#VALUE!</v>
      </c>
      <c r="P116" s="0" t="e">
        <f aca="false">98-O116</f>
        <v>#VALUE!</v>
      </c>
      <c r="Q116" s="0" t="e">
        <f aca="false">IF(LEN(P116)=1,"0"&amp;P116,P116)</f>
        <v>#VALUE!</v>
      </c>
    </row>
    <row r="117" customFormat="false" ht="15" hidden="false" customHeight="true" outlineLevel="0" collapsed="false">
      <c r="A117" s="12"/>
      <c r="B117" s="13" t="str">
        <f aca="false">IF(A117="","",("ES"&amp;Q117&amp;" "&amp;LEFT(C117,4)&amp;" "&amp;MID(C117,5,4)&amp;" "&amp;MID(C117,9,4)&amp;" "&amp;MID(C117,13,4)&amp;" "&amp;MID(C117,17,4)))</f>
        <v/>
      </c>
      <c r="C117" s="11" t="str">
        <f aca="false">SUBSTITUTE(A117," ","")</f>
        <v/>
      </c>
      <c r="D117" s="0" t="str">
        <f aca="false">C117&amp;CALCULOS!$C$7&amp;CALCULOS!$D$7&amp;CALCULOS!$E$7</f>
        <v>142800</v>
      </c>
      <c r="E117" s="0" t="str">
        <f aca="false">LEFT(D117,8)</f>
        <v>142800</v>
      </c>
      <c r="F117" s="0" t="n">
        <f aca="false">MOD(E117,97)</f>
        <v>16</v>
      </c>
      <c r="G117" s="0" t="str">
        <f aca="false">MID(D117,9,8)</f>
        <v/>
      </c>
      <c r="H117" s="0" t="str">
        <f aca="false">F117&amp;G117</f>
        <v>16</v>
      </c>
      <c r="I117" s="0" t="n">
        <f aca="false">MOD(H117,97)</f>
        <v>16</v>
      </c>
      <c r="J117" s="0" t="str">
        <f aca="false">MID(D117,17,6)</f>
        <v/>
      </c>
      <c r="K117" s="0" t="str">
        <f aca="false">I117&amp;J117</f>
        <v>16</v>
      </c>
      <c r="L117" s="0" t="n">
        <f aca="false">MOD(K117,97)</f>
        <v>16</v>
      </c>
      <c r="M117" s="14" t="e">
        <f aca="false">MID(D117,23,LEN(D117)-22)</f>
        <v>#VALUE!</v>
      </c>
      <c r="N117" s="0" t="e">
        <f aca="false">L117&amp;M117</f>
        <v>#VALUE!</v>
      </c>
      <c r="O117" s="0" t="e">
        <f aca="false">MOD(N117,97)</f>
        <v>#VALUE!</v>
      </c>
      <c r="P117" s="0" t="e">
        <f aca="false">98-O117</f>
        <v>#VALUE!</v>
      </c>
      <c r="Q117" s="0" t="e">
        <f aca="false">IF(LEN(P117)=1,"0"&amp;P117,P117)</f>
        <v>#VALUE!</v>
      </c>
    </row>
    <row r="118" customFormat="false" ht="15" hidden="false" customHeight="true" outlineLevel="0" collapsed="false">
      <c r="A118" s="12"/>
      <c r="B118" s="13" t="str">
        <f aca="false">IF(A118="","",("ES"&amp;Q118&amp;" "&amp;LEFT(C118,4)&amp;" "&amp;MID(C118,5,4)&amp;" "&amp;MID(C118,9,4)&amp;" "&amp;MID(C118,13,4)&amp;" "&amp;MID(C118,17,4)))</f>
        <v/>
      </c>
      <c r="C118" s="11" t="str">
        <f aca="false">SUBSTITUTE(A118," ","")</f>
        <v/>
      </c>
      <c r="D118" s="0" t="str">
        <f aca="false">C118&amp;CALCULOS!$C$7&amp;CALCULOS!$D$7&amp;CALCULOS!$E$7</f>
        <v>142800</v>
      </c>
      <c r="E118" s="0" t="str">
        <f aca="false">LEFT(D118,8)</f>
        <v>142800</v>
      </c>
      <c r="F118" s="0" t="n">
        <f aca="false">MOD(E118,97)</f>
        <v>16</v>
      </c>
      <c r="G118" s="0" t="str">
        <f aca="false">MID(D118,9,8)</f>
        <v/>
      </c>
      <c r="H118" s="0" t="str">
        <f aca="false">F118&amp;G118</f>
        <v>16</v>
      </c>
      <c r="I118" s="0" t="n">
        <f aca="false">MOD(H118,97)</f>
        <v>16</v>
      </c>
      <c r="J118" s="0" t="str">
        <f aca="false">MID(D118,17,6)</f>
        <v/>
      </c>
      <c r="K118" s="0" t="str">
        <f aca="false">I118&amp;J118</f>
        <v>16</v>
      </c>
      <c r="L118" s="0" t="n">
        <f aca="false">MOD(K118,97)</f>
        <v>16</v>
      </c>
      <c r="M118" s="14" t="e">
        <f aca="false">MID(D118,23,LEN(D118)-22)</f>
        <v>#VALUE!</v>
      </c>
      <c r="N118" s="0" t="e">
        <f aca="false">L118&amp;M118</f>
        <v>#VALUE!</v>
      </c>
      <c r="O118" s="0" t="e">
        <f aca="false">MOD(N118,97)</f>
        <v>#VALUE!</v>
      </c>
      <c r="P118" s="0" t="e">
        <f aca="false">98-O118</f>
        <v>#VALUE!</v>
      </c>
      <c r="Q118" s="0" t="e">
        <f aca="false">IF(LEN(P118)=1,"0"&amp;P118,P118)</f>
        <v>#VALUE!</v>
      </c>
    </row>
    <row r="119" customFormat="false" ht="15" hidden="false" customHeight="true" outlineLevel="0" collapsed="false">
      <c r="A119" s="12"/>
      <c r="B119" s="13" t="str">
        <f aca="false">IF(A119="","",("ES"&amp;Q119&amp;" "&amp;LEFT(C119,4)&amp;" "&amp;MID(C119,5,4)&amp;" "&amp;MID(C119,9,4)&amp;" "&amp;MID(C119,13,4)&amp;" "&amp;MID(C119,17,4)))</f>
        <v/>
      </c>
      <c r="C119" s="11" t="str">
        <f aca="false">SUBSTITUTE(A119," ","")</f>
        <v/>
      </c>
      <c r="D119" s="0" t="str">
        <f aca="false">C119&amp;CALCULOS!$C$7&amp;CALCULOS!$D$7&amp;CALCULOS!$E$7</f>
        <v>142800</v>
      </c>
      <c r="E119" s="0" t="str">
        <f aca="false">LEFT(D119,8)</f>
        <v>142800</v>
      </c>
      <c r="F119" s="0" t="n">
        <f aca="false">MOD(E119,97)</f>
        <v>16</v>
      </c>
      <c r="G119" s="0" t="str">
        <f aca="false">MID(D119,9,8)</f>
        <v/>
      </c>
      <c r="H119" s="0" t="str">
        <f aca="false">F119&amp;G119</f>
        <v>16</v>
      </c>
      <c r="I119" s="0" t="n">
        <f aca="false">MOD(H119,97)</f>
        <v>16</v>
      </c>
      <c r="J119" s="0" t="str">
        <f aca="false">MID(D119,17,6)</f>
        <v/>
      </c>
      <c r="K119" s="0" t="str">
        <f aca="false">I119&amp;J119</f>
        <v>16</v>
      </c>
      <c r="L119" s="0" t="n">
        <f aca="false">MOD(K119,97)</f>
        <v>16</v>
      </c>
      <c r="M119" s="14" t="e">
        <f aca="false">MID(D119,23,LEN(D119)-22)</f>
        <v>#VALUE!</v>
      </c>
      <c r="N119" s="0" t="e">
        <f aca="false">L119&amp;M119</f>
        <v>#VALUE!</v>
      </c>
      <c r="O119" s="0" t="e">
        <f aca="false">MOD(N119,97)</f>
        <v>#VALUE!</v>
      </c>
      <c r="P119" s="0" t="e">
        <f aca="false">98-O119</f>
        <v>#VALUE!</v>
      </c>
      <c r="Q119" s="0" t="e">
        <f aca="false">IF(LEN(P119)=1,"0"&amp;P119,P119)</f>
        <v>#VALUE!</v>
      </c>
    </row>
    <row r="120" customFormat="false" ht="15" hidden="false" customHeight="true" outlineLevel="0" collapsed="false">
      <c r="A120" s="12"/>
      <c r="B120" s="13" t="str">
        <f aca="false">IF(A120="","",("ES"&amp;Q120&amp;" "&amp;LEFT(C120,4)&amp;" "&amp;MID(C120,5,4)&amp;" "&amp;MID(C120,9,4)&amp;" "&amp;MID(C120,13,4)&amp;" "&amp;MID(C120,17,4)))</f>
        <v/>
      </c>
      <c r="C120" s="11" t="str">
        <f aca="false">SUBSTITUTE(A120," ","")</f>
        <v/>
      </c>
      <c r="D120" s="0" t="str">
        <f aca="false">C120&amp;CALCULOS!$C$7&amp;CALCULOS!$D$7&amp;CALCULOS!$E$7</f>
        <v>142800</v>
      </c>
      <c r="E120" s="0" t="str">
        <f aca="false">LEFT(D120,8)</f>
        <v>142800</v>
      </c>
      <c r="F120" s="0" t="n">
        <f aca="false">MOD(E120,97)</f>
        <v>16</v>
      </c>
      <c r="G120" s="0" t="str">
        <f aca="false">MID(D120,9,8)</f>
        <v/>
      </c>
      <c r="H120" s="0" t="str">
        <f aca="false">F120&amp;G120</f>
        <v>16</v>
      </c>
      <c r="I120" s="0" t="n">
        <f aca="false">MOD(H120,97)</f>
        <v>16</v>
      </c>
      <c r="J120" s="0" t="str">
        <f aca="false">MID(D120,17,6)</f>
        <v/>
      </c>
      <c r="K120" s="0" t="str">
        <f aca="false">I120&amp;J120</f>
        <v>16</v>
      </c>
      <c r="L120" s="0" t="n">
        <f aca="false">MOD(K120,97)</f>
        <v>16</v>
      </c>
      <c r="M120" s="14" t="e">
        <f aca="false">MID(D120,23,LEN(D120)-22)</f>
        <v>#VALUE!</v>
      </c>
      <c r="N120" s="0" t="e">
        <f aca="false">L120&amp;M120</f>
        <v>#VALUE!</v>
      </c>
      <c r="O120" s="0" t="e">
        <f aca="false">MOD(N120,97)</f>
        <v>#VALUE!</v>
      </c>
      <c r="P120" s="0" t="e">
        <f aca="false">98-O120</f>
        <v>#VALUE!</v>
      </c>
      <c r="Q120" s="0" t="e">
        <f aca="false">IF(LEN(P120)=1,"0"&amp;P120,P120)</f>
        <v>#VALUE!</v>
      </c>
    </row>
    <row r="121" customFormat="false" ht="15" hidden="false" customHeight="true" outlineLevel="0" collapsed="false">
      <c r="A121" s="12"/>
      <c r="B121" s="13" t="str">
        <f aca="false">IF(A121="","",("ES"&amp;Q121&amp;" "&amp;LEFT(C121,4)&amp;" "&amp;MID(C121,5,4)&amp;" "&amp;MID(C121,9,4)&amp;" "&amp;MID(C121,13,4)&amp;" "&amp;MID(C121,17,4)))</f>
        <v/>
      </c>
      <c r="C121" s="11" t="str">
        <f aca="false">SUBSTITUTE(A121," ","")</f>
        <v/>
      </c>
      <c r="D121" s="0" t="str">
        <f aca="false">C121&amp;CALCULOS!$C$7&amp;CALCULOS!$D$7&amp;CALCULOS!$E$7</f>
        <v>142800</v>
      </c>
      <c r="E121" s="0" t="str">
        <f aca="false">LEFT(D121,8)</f>
        <v>142800</v>
      </c>
      <c r="F121" s="0" t="n">
        <f aca="false">MOD(E121,97)</f>
        <v>16</v>
      </c>
      <c r="G121" s="0" t="str">
        <f aca="false">MID(D121,9,8)</f>
        <v/>
      </c>
      <c r="H121" s="0" t="str">
        <f aca="false">F121&amp;G121</f>
        <v>16</v>
      </c>
      <c r="I121" s="0" t="n">
        <f aca="false">MOD(H121,97)</f>
        <v>16</v>
      </c>
      <c r="J121" s="0" t="str">
        <f aca="false">MID(D121,17,6)</f>
        <v/>
      </c>
      <c r="K121" s="0" t="str">
        <f aca="false">I121&amp;J121</f>
        <v>16</v>
      </c>
      <c r="L121" s="0" t="n">
        <f aca="false">MOD(K121,97)</f>
        <v>16</v>
      </c>
      <c r="M121" s="14" t="e">
        <f aca="false">MID(D121,23,LEN(D121)-22)</f>
        <v>#VALUE!</v>
      </c>
      <c r="N121" s="0" t="e">
        <f aca="false">L121&amp;M121</f>
        <v>#VALUE!</v>
      </c>
      <c r="O121" s="0" t="e">
        <f aca="false">MOD(N121,97)</f>
        <v>#VALUE!</v>
      </c>
      <c r="P121" s="0" t="e">
        <f aca="false">98-O121</f>
        <v>#VALUE!</v>
      </c>
      <c r="Q121" s="0" t="e">
        <f aca="false">IF(LEN(P121)=1,"0"&amp;P121,P121)</f>
        <v>#VALUE!</v>
      </c>
    </row>
    <row r="122" customFormat="false" ht="15" hidden="false" customHeight="true" outlineLevel="0" collapsed="false">
      <c r="A122" s="12"/>
      <c r="B122" s="13" t="str">
        <f aca="false">IF(A122="","",("ES"&amp;Q122&amp;" "&amp;LEFT(C122,4)&amp;" "&amp;MID(C122,5,4)&amp;" "&amp;MID(C122,9,4)&amp;" "&amp;MID(C122,13,4)&amp;" "&amp;MID(C122,17,4)))</f>
        <v/>
      </c>
      <c r="C122" s="11" t="str">
        <f aca="false">SUBSTITUTE(A122," ","")</f>
        <v/>
      </c>
      <c r="D122" s="0" t="str">
        <f aca="false">C122&amp;CALCULOS!$C$7&amp;CALCULOS!$D$7&amp;CALCULOS!$E$7</f>
        <v>142800</v>
      </c>
      <c r="E122" s="0" t="str">
        <f aca="false">LEFT(D122,8)</f>
        <v>142800</v>
      </c>
      <c r="F122" s="0" t="n">
        <f aca="false">MOD(E122,97)</f>
        <v>16</v>
      </c>
      <c r="G122" s="0" t="str">
        <f aca="false">MID(D122,9,8)</f>
        <v/>
      </c>
      <c r="H122" s="0" t="str">
        <f aca="false">F122&amp;G122</f>
        <v>16</v>
      </c>
      <c r="I122" s="0" t="n">
        <f aca="false">MOD(H122,97)</f>
        <v>16</v>
      </c>
      <c r="J122" s="0" t="str">
        <f aca="false">MID(D122,17,6)</f>
        <v/>
      </c>
      <c r="K122" s="0" t="str">
        <f aca="false">I122&amp;J122</f>
        <v>16</v>
      </c>
      <c r="L122" s="0" t="n">
        <f aca="false">MOD(K122,97)</f>
        <v>16</v>
      </c>
      <c r="M122" s="14" t="e">
        <f aca="false">MID(D122,23,LEN(D122)-22)</f>
        <v>#VALUE!</v>
      </c>
      <c r="N122" s="0" t="e">
        <f aca="false">L122&amp;M122</f>
        <v>#VALUE!</v>
      </c>
      <c r="O122" s="0" t="e">
        <f aca="false">MOD(N122,97)</f>
        <v>#VALUE!</v>
      </c>
      <c r="P122" s="0" t="e">
        <f aca="false">98-O122</f>
        <v>#VALUE!</v>
      </c>
      <c r="Q122" s="0" t="e">
        <f aca="false">IF(LEN(P122)=1,"0"&amp;P122,P122)</f>
        <v>#VALUE!</v>
      </c>
    </row>
    <row r="123" customFormat="false" ht="15" hidden="false" customHeight="true" outlineLevel="0" collapsed="false">
      <c r="A123" s="12"/>
      <c r="B123" s="13" t="str">
        <f aca="false">IF(A123="","",("ES"&amp;Q123&amp;" "&amp;LEFT(C123,4)&amp;" "&amp;MID(C123,5,4)&amp;" "&amp;MID(C123,9,4)&amp;" "&amp;MID(C123,13,4)&amp;" "&amp;MID(C123,17,4)))</f>
        <v/>
      </c>
      <c r="C123" s="11" t="str">
        <f aca="false">SUBSTITUTE(A123," ","")</f>
        <v/>
      </c>
      <c r="D123" s="0" t="str">
        <f aca="false">C123&amp;CALCULOS!$C$7&amp;CALCULOS!$D$7&amp;CALCULOS!$E$7</f>
        <v>142800</v>
      </c>
      <c r="E123" s="0" t="str">
        <f aca="false">LEFT(D123,8)</f>
        <v>142800</v>
      </c>
      <c r="F123" s="0" t="n">
        <f aca="false">MOD(E123,97)</f>
        <v>16</v>
      </c>
      <c r="G123" s="0" t="str">
        <f aca="false">MID(D123,9,8)</f>
        <v/>
      </c>
      <c r="H123" s="0" t="str">
        <f aca="false">F123&amp;G123</f>
        <v>16</v>
      </c>
      <c r="I123" s="0" t="n">
        <f aca="false">MOD(H123,97)</f>
        <v>16</v>
      </c>
      <c r="J123" s="0" t="str">
        <f aca="false">MID(D123,17,6)</f>
        <v/>
      </c>
      <c r="K123" s="0" t="str">
        <f aca="false">I123&amp;J123</f>
        <v>16</v>
      </c>
      <c r="L123" s="0" t="n">
        <f aca="false">MOD(K123,97)</f>
        <v>16</v>
      </c>
      <c r="M123" s="14" t="e">
        <f aca="false">MID(D123,23,LEN(D123)-22)</f>
        <v>#VALUE!</v>
      </c>
      <c r="N123" s="0" t="e">
        <f aca="false">L123&amp;M123</f>
        <v>#VALUE!</v>
      </c>
      <c r="O123" s="0" t="e">
        <f aca="false">MOD(N123,97)</f>
        <v>#VALUE!</v>
      </c>
      <c r="P123" s="0" t="e">
        <f aca="false">98-O123</f>
        <v>#VALUE!</v>
      </c>
      <c r="Q123" s="0" t="e">
        <f aca="false">IF(LEN(P123)=1,"0"&amp;P123,P123)</f>
        <v>#VALUE!</v>
      </c>
    </row>
    <row r="124" customFormat="false" ht="15" hidden="false" customHeight="true" outlineLevel="0" collapsed="false">
      <c r="A124" s="12"/>
      <c r="B124" s="13" t="str">
        <f aca="false">IF(A124="","",("ES"&amp;Q124&amp;" "&amp;LEFT(C124,4)&amp;" "&amp;MID(C124,5,4)&amp;" "&amp;MID(C124,9,4)&amp;" "&amp;MID(C124,13,4)&amp;" "&amp;MID(C124,17,4)))</f>
        <v/>
      </c>
      <c r="C124" s="11" t="str">
        <f aca="false">SUBSTITUTE(A124," ","")</f>
        <v/>
      </c>
      <c r="D124" s="0" t="str">
        <f aca="false">C124&amp;CALCULOS!$C$7&amp;CALCULOS!$D$7&amp;CALCULOS!$E$7</f>
        <v>142800</v>
      </c>
      <c r="E124" s="0" t="str">
        <f aca="false">LEFT(D124,8)</f>
        <v>142800</v>
      </c>
      <c r="F124" s="0" t="n">
        <f aca="false">MOD(E124,97)</f>
        <v>16</v>
      </c>
      <c r="G124" s="0" t="str">
        <f aca="false">MID(D124,9,8)</f>
        <v/>
      </c>
      <c r="H124" s="0" t="str">
        <f aca="false">F124&amp;G124</f>
        <v>16</v>
      </c>
      <c r="I124" s="0" t="n">
        <f aca="false">MOD(H124,97)</f>
        <v>16</v>
      </c>
      <c r="J124" s="0" t="str">
        <f aca="false">MID(D124,17,6)</f>
        <v/>
      </c>
      <c r="K124" s="0" t="str">
        <f aca="false">I124&amp;J124</f>
        <v>16</v>
      </c>
      <c r="L124" s="0" t="n">
        <f aca="false">MOD(K124,97)</f>
        <v>16</v>
      </c>
      <c r="M124" s="14" t="e">
        <f aca="false">MID(D124,23,LEN(D124)-22)</f>
        <v>#VALUE!</v>
      </c>
      <c r="N124" s="0" t="e">
        <f aca="false">L124&amp;M124</f>
        <v>#VALUE!</v>
      </c>
      <c r="O124" s="0" t="e">
        <f aca="false">MOD(N124,97)</f>
        <v>#VALUE!</v>
      </c>
      <c r="P124" s="0" t="e">
        <f aca="false">98-O124</f>
        <v>#VALUE!</v>
      </c>
      <c r="Q124" s="0" t="e">
        <f aca="false">IF(LEN(P124)=1,"0"&amp;P124,P124)</f>
        <v>#VALUE!</v>
      </c>
    </row>
    <row r="125" customFormat="false" ht="15" hidden="false" customHeight="true" outlineLevel="0" collapsed="false">
      <c r="A125" s="12"/>
      <c r="B125" s="13" t="str">
        <f aca="false">IF(A125="","",("ES"&amp;Q125&amp;" "&amp;LEFT(C125,4)&amp;" "&amp;MID(C125,5,4)&amp;" "&amp;MID(C125,9,4)&amp;" "&amp;MID(C125,13,4)&amp;" "&amp;MID(C125,17,4)))</f>
        <v/>
      </c>
      <c r="C125" s="11" t="str">
        <f aca="false">SUBSTITUTE(A125," ","")</f>
        <v/>
      </c>
      <c r="D125" s="0" t="str">
        <f aca="false">C125&amp;CALCULOS!$C$7&amp;CALCULOS!$D$7&amp;CALCULOS!$E$7</f>
        <v>142800</v>
      </c>
      <c r="E125" s="0" t="str">
        <f aca="false">LEFT(D125,8)</f>
        <v>142800</v>
      </c>
      <c r="F125" s="0" t="n">
        <f aca="false">MOD(E125,97)</f>
        <v>16</v>
      </c>
      <c r="G125" s="0" t="str">
        <f aca="false">MID(D125,9,8)</f>
        <v/>
      </c>
      <c r="H125" s="0" t="str">
        <f aca="false">F125&amp;G125</f>
        <v>16</v>
      </c>
      <c r="I125" s="0" t="n">
        <f aca="false">MOD(H125,97)</f>
        <v>16</v>
      </c>
      <c r="J125" s="0" t="str">
        <f aca="false">MID(D125,17,6)</f>
        <v/>
      </c>
      <c r="K125" s="0" t="str">
        <f aca="false">I125&amp;J125</f>
        <v>16</v>
      </c>
      <c r="L125" s="0" t="n">
        <f aca="false">MOD(K125,97)</f>
        <v>16</v>
      </c>
      <c r="M125" s="14" t="e">
        <f aca="false">MID(D125,23,LEN(D125)-22)</f>
        <v>#VALUE!</v>
      </c>
      <c r="N125" s="0" t="e">
        <f aca="false">L125&amp;M125</f>
        <v>#VALUE!</v>
      </c>
      <c r="O125" s="0" t="e">
        <f aca="false">MOD(N125,97)</f>
        <v>#VALUE!</v>
      </c>
      <c r="P125" s="0" t="e">
        <f aca="false">98-O125</f>
        <v>#VALUE!</v>
      </c>
      <c r="Q125" s="0" t="e">
        <f aca="false">IF(LEN(P125)=1,"0"&amp;P125,P125)</f>
        <v>#VALUE!</v>
      </c>
    </row>
    <row r="126" customFormat="false" ht="15" hidden="false" customHeight="true" outlineLevel="0" collapsed="false">
      <c r="A126" s="12"/>
      <c r="B126" s="13" t="str">
        <f aca="false">IF(A126="","",("ES"&amp;Q126&amp;" "&amp;LEFT(C126,4)&amp;" "&amp;MID(C126,5,4)&amp;" "&amp;MID(C126,9,4)&amp;" "&amp;MID(C126,13,4)&amp;" "&amp;MID(C126,17,4)))</f>
        <v/>
      </c>
      <c r="C126" s="11" t="str">
        <f aca="false">SUBSTITUTE(A126," ","")</f>
        <v/>
      </c>
      <c r="D126" s="0" t="str">
        <f aca="false">C126&amp;CALCULOS!$C$7&amp;CALCULOS!$D$7&amp;CALCULOS!$E$7</f>
        <v>142800</v>
      </c>
      <c r="E126" s="0" t="str">
        <f aca="false">LEFT(D126,8)</f>
        <v>142800</v>
      </c>
      <c r="F126" s="0" t="n">
        <f aca="false">MOD(E126,97)</f>
        <v>16</v>
      </c>
      <c r="G126" s="0" t="str">
        <f aca="false">MID(D126,9,8)</f>
        <v/>
      </c>
      <c r="H126" s="0" t="str">
        <f aca="false">F126&amp;G126</f>
        <v>16</v>
      </c>
      <c r="I126" s="0" t="n">
        <f aca="false">MOD(H126,97)</f>
        <v>16</v>
      </c>
      <c r="J126" s="0" t="str">
        <f aca="false">MID(D126,17,6)</f>
        <v/>
      </c>
      <c r="K126" s="0" t="str">
        <f aca="false">I126&amp;J126</f>
        <v>16</v>
      </c>
      <c r="L126" s="0" t="n">
        <f aca="false">MOD(K126,97)</f>
        <v>16</v>
      </c>
      <c r="M126" s="14" t="e">
        <f aca="false">MID(D126,23,LEN(D126)-22)</f>
        <v>#VALUE!</v>
      </c>
      <c r="N126" s="0" t="e">
        <f aca="false">L126&amp;M126</f>
        <v>#VALUE!</v>
      </c>
      <c r="O126" s="0" t="e">
        <f aca="false">MOD(N126,97)</f>
        <v>#VALUE!</v>
      </c>
      <c r="P126" s="0" t="e">
        <f aca="false">98-O126</f>
        <v>#VALUE!</v>
      </c>
      <c r="Q126" s="0" t="e">
        <f aca="false">IF(LEN(P126)=1,"0"&amp;P126,P126)</f>
        <v>#VALUE!</v>
      </c>
    </row>
    <row r="127" customFormat="false" ht="15" hidden="false" customHeight="true" outlineLevel="0" collapsed="false">
      <c r="A127" s="12"/>
      <c r="B127" s="13" t="str">
        <f aca="false">IF(A127="","",("ES"&amp;Q127&amp;" "&amp;LEFT(C127,4)&amp;" "&amp;MID(C127,5,4)&amp;" "&amp;MID(C127,9,4)&amp;" "&amp;MID(C127,13,4)&amp;" "&amp;MID(C127,17,4)))</f>
        <v/>
      </c>
      <c r="C127" s="11" t="str">
        <f aca="false">SUBSTITUTE(A127," ","")</f>
        <v/>
      </c>
      <c r="D127" s="0" t="str">
        <f aca="false">C127&amp;CALCULOS!$C$7&amp;CALCULOS!$D$7&amp;CALCULOS!$E$7</f>
        <v>142800</v>
      </c>
      <c r="E127" s="0" t="str">
        <f aca="false">LEFT(D127,8)</f>
        <v>142800</v>
      </c>
      <c r="F127" s="0" t="n">
        <f aca="false">MOD(E127,97)</f>
        <v>16</v>
      </c>
      <c r="G127" s="0" t="str">
        <f aca="false">MID(D127,9,8)</f>
        <v/>
      </c>
      <c r="H127" s="0" t="str">
        <f aca="false">F127&amp;G127</f>
        <v>16</v>
      </c>
      <c r="I127" s="0" t="n">
        <f aca="false">MOD(H127,97)</f>
        <v>16</v>
      </c>
      <c r="J127" s="0" t="str">
        <f aca="false">MID(D127,17,6)</f>
        <v/>
      </c>
      <c r="K127" s="0" t="str">
        <f aca="false">I127&amp;J127</f>
        <v>16</v>
      </c>
      <c r="L127" s="0" t="n">
        <f aca="false">MOD(K127,97)</f>
        <v>16</v>
      </c>
      <c r="M127" s="14" t="e">
        <f aca="false">MID(D127,23,LEN(D127)-22)</f>
        <v>#VALUE!</v>
      </c>
      <c r="N127" s="0" t="e">
        <f aca="false">L127&amp;M127</f>
        <v>#VALUE!</v>
      </c>
      <c r="O127" s="0" t="e">
        <f aca="false">MOD(N127,97)</f>
        <v>#VALUE!</v>
      </c>
      <c r="P127" s="0" t="e">
        <f aca="false">98-O127</f>
        <v>#VALUE!</v>
      </c>
      <c r="Q127" s="0" t="e">
        <f aca="false">IF(LEN(P127)=1,"0"&amp;P127,P127)</f>
        <v>#VALUE!</v>
      </c>
    </row>
    <row r="128" customFormat="false" ht="15" hidden="false" customHeight="true" outlineLevel="0" collapsed="false">
      <c r="A128" s="12"/>
      <c r="B128" s="13" t="str">
        <f aca="false">IF(A128="","",("ES"&amp;Q128&amp;" "&amp;LEFT(C128,4)&amp;" "&amp;MID(C128,5,4)&amp;" "&amp;MID(C128,9,4)&amp;" "&amp;MID(C128,13,4)&amp;" "&amp;MID(C128,17,4)))</f>
        <v/>
      </c>
      <c r="C128" s="11" t="str">
        <f aca="false">SUBSTITUTE(A128," ","")</f>
        <v/>
      </c>
      <c r="D128" s="0" t="str">
        <f aca="false">C128&amp;CALCULOS!$C$7&amp;CALCULOS!$D$7&amp;CALCULOS!$E$7</f>
        <v>142800</v>
      </c>
      <c r="E128" s="0" t="str">
        <f aca="false">LEFT(D128,8)</f>
        <v>142800</v>
      </c>
      <c r="F128" s="0" t="n">
        <f aca="false">MOD(E128,97)</f>
        <v>16</v>
      </c>
      <c r="G128" s="0" t="str">
        <f aca="false">MID(D128,9,8)</f>
        <v/>
      </c>
      <c r="H128" s="0" t="str">
        <f aca="false">F128&amp;G128</f>
        <v>16</v>
      </c>
      <c r="I128" s="0" t="n">
        <f aca="false">MOD(H128,97)</f>
        <v>16</v>
      </c>
      <c r="J128" s="0" t="str">
        <f aca="false">MID(D128,17,6)</f>
        <v/>
      </c>
      <c r="K128" s="0" t="str">
        <f aca="false">I128&amp;J128</f>
        <v>16</v>
      </c>
      <c r="L128" s="0" t="n">
        <f aca="false">MOD(K128,97)</f>
        <v>16</v>
      </c>
      <c r="M128" s="14" t="e">
        <f aca="false">MID(D128,23,LEN(D128)-22)</f>
        <v>#VALUE!</v>
      </c>
      <c r="N128" s="0" t="e">
        <f aca="false">L128&amp;M128</f>
        <v>#VALUE!</v>
      </c>
      <c r="O128" s="0" t="e">
        <f aca="false">MOD(N128,97)</f>
        <v>#VALUE!</v>
      </c>
      <c r="P128" s="0" t="e">
        <f aca="false">98-O128</f>
        <v>#VALUE!</v>
      </c>
      <c r="Q128" s="0" t="e">
        <f aca="false">IF(LEN(P128)=1,"0"&amp;P128,P128)</f>
        <v>#VALUE!</v>
      </c>
    </row>
    <row r="129" customFormat="false" ht="15" hidden="false" customHeight="true" outlineLevel="0" collapsed="false">
      <c r="A129" s="12"/>
      <c r="B129" s="13" t="str">
        <f aca="false">IF(A129="","",("ES"&amp;Q129&amp;" "&amp;LEFT(C129,4)&amp;" "&amp;MID(C129,5,4)&amp;" "&amp;MID(C129,9,4)&amp;" "&amp;MID(C129,13,4)&amp;" "&amp;MID(C129,17,4)))</f>
        <v/>
      </c>
      <c r="C129" s="11" t="str">
        <f aca="false">SUBSTITUTE(A129," ","")</f>
        <v/>
      </c>
      <c r="D129" s="0" t="str">
        <f aca="false">C129&amp;CALCULOS!$C$7&amp;CALCULOS!$D$7&amp;CALCULOS!$E$7</f>
        <v>142800</v>
      </c>
      <c r="E129" s="0" t="str">
        <f aca="false">LEFT(D129,8)</f>
        <v>142800</v>
      </c>
      <c r="F129" s="0" t="n">
        <f aca="false">MOD(E129,97)</f>
        <v>16</v>
      </c>
      <c r="G129" s="0" t="str">
        <f aca="false">MID(D129,9,8)</f>
        <v/>
      </c>
      <c r="H129" s="0" t="str">
        <f aca="false">F129&amp;G129</f>
        <v>16</v>
      </c>
      <c r="I129" s="0" t="n">
        <f aca="false">MOD(H129,97)</f>
        <v>16</v>
      </c>
      <c r="J129" s="0" t="str">
        <f aca="false">MID(D129,17,6)</f>
        <v/>
      </c>
      <c r="K129" s="0" t="str">
        <f aca="false">I129&amp;J129</f>
        <v>16</v>
      </c>
      <c r="L129" s="0" t="n">
        <f aca="false">MOD(K129,97)</f>
        <v>16</v>
      </c>
      <c r="M129" s="14" t="e">
        <f aca="false">MID(D129,23,LEN(D129)-22)</f>
        <v>#VALUE!</v>
      </c>
      <c r="N129" s="0" t="e">
        <f aca="false">L129&amp;M129</f>
        <v>#VALUE!</v>
      </c>
      <c r="O129" s="0" t="e">
        <f aca="false">MOD(N129,97)</f>
        <v>#VALUE!</v>
      </c>
      <c r="P129" s="0" t="e">
        <f aca="false">98-O129</f>
        <v>#VALUE!</v>
      </c>
      <c r="Q129" s="0" t="e">
        <f aca="false">IF(LEN(P129)=1,"0"&amp;P129,P129)</f>
        <v>#VALUE!</v>
      </c>
    </row>
    <row r="130" customFormat="false" ht="15" hidden="false" customHeight="true" outlineLevel="0" collapsed="false">
      <c r="A130" s="12"/>
      <c r="B130" s="13" t="str">
        <f aca="false">IF(A130="","",("ES"&amp;Q130&amp;" "&amp;LEFT(C130,4)&amp;" "&amp;MID(C130,5,4)&amp;" "&amp;MID(C130,9,4)&amp;" "&amp;MID(C130,13,4)&amp;" "&amp;MID(C130,17,4)))</f>
        <v/>
      </c>
      <c r="C130" s="11" t="str">
        <f aca="false">SUBSTITUTE(A130," ","")</f>
        <v/>
      </c>
      <c r="D130" s="0" t="str">
        <f aca="false">C130&amp;CALCULOS!$C$7&amp;CALCULOS!$D$7&amp;CALCULOS!$E$7</f>
        <v>142800</v>
      </c>
      <c r="E130" s="0" t="str">
        <f aca="false">LEFT(D130,8)</f>
        <v>142800</v>
      </c>
      <c r="F130" s="0" t="n">
        <f aca="false">MOD(E130,97)</f>
        <v>16</v>
      </c>
      <c r="G130" s="0" t="str">
        <f aca="false">MID(D130,9,8)</f>
        <v/>
      </c>
      <c r="H130" s="0" t="str">
        <f aca="false">F130&amp;G130</f>
        <v>16</v>
      </c>
      <c r="I130" s="0" t="n">
        <f aca="false">MOD(H130,97)</f>
        <v>16</v>
      </c>
      <c r="J130" s="0" t="str">
        <f aca="false">MID(D130,17,6)</f>
        <v/>
      </c>
      <c r="K130" s="0" t="str">
        <f aca="false">I130&amp;J130</f>
        <v>16</v>
      </c>
      <c r="L130" s="0" t="n">
        <f aca="false">MOD(K130,97)</f>
        <v>16</v>
      </c>
      <c r="M130" s="14" t="e">
        <f aca="false">MID(D130,23,LEN(D130)-22)</f>
        <v>#VALUE!</v>
      </c>
      <c r="N130" s="0" t="e">
        <f aca="false">L130&amp;M130</f>
        <v>#VALUE!</v>
      </c>
      <c r="O130" s="0" t="e">
        <f aca="false">MOD(N130,97)</f>
        <v>#VALUE!</v>
      </c>
      <c r="P130" s="0" t="e">
        <f aca="false">98-O130</f>
        <v>#VALUE!</v>
      </c>
      <c r="Q130" s="0" t="e">
        <f aca="false">IF(LEN(P130)=1,"0"&amp;P130,P130)</f>
        <v>#VALUE!</v>
      </c>
    </row>
    <row r="131" customFormat="false" ht="15" hidden="false" customHeight="true" outlineLevel="0" collapsed="false">
      <c r="A131" s="12"/>
      <c r="B131" s="13" t="str">
        <f aca="false">IF(A131="","",("ES"&amp;Q131&amp;" "&amp;LEFT(C131,4)&amp;" "&amp;MID(C131,5,4)&amp;" "&amp;MID(C131,9,4)&amp;" "&amp;MID(C131,13,4)&amp;" "&amp;MID(C131,17,4)))</f>
        <v/>
      </c>
      <c r="C131" s="11" t="str">
        <f aca="false">SUBSTITUTE(A131," ","")</f>
        <v/>
      </c>
      <c r="D131" s="0" t="str">
        <f aca="false">C131&amp;CALCULOS!$C$7&amp;CALCULOS!$D$7&amp;CALCULOS!$E$7</f>
        <v>142800</v>
      </c>
      <c r="E131" s="0" t="str">
        <f aca="false">LEFT(D131,8)</f>
        <v>142800</v>
      </c>
      <c r="F131" s="0" t="n">
        <f aca="false">MOD(E131,97)</f>
        <v>16</v>
      </c>
      <c r="G131" s="0" t="str">
        <f aca="false">MID(D131,9,8)</f>
        <v/>
      </c>
      <c r="H131" s="0" t="str">
        <f aca="false">F131&amp;G131</f>
        <v>16</v>
      </c>
      <c r="I131" s="0" t="n">
        <f aca="false">MOD(H131,97)</f>
        <v>16</v>
      </c>
      <c r="J131" s="0" t="str">
        <f aca="false">MID(D131,17,6)</f>
        <v/>
      </c>
      <c r="K131" s="0" t="str">
        <f aca="false">I131&amp;J131</f>
        <v>16</v>
      </c>
      <c r="L131" s="0" t="n">
        <f aca="false">MOD(K131,97)</f>
        <v>16</v>
      </c>
      <c r="M131" s="14" t="e">
        <f aca="false">MID(D131,23,LEN(D131)-22)</f>
        <v>#VALUE!</v>
      </c>
      <c r="N131" s="0" t="e">
        <f aca="false">L131&amp;M131</f>
        <v>#VALUE!</v>
      </c>
      <c r="O131" s="0" t="e">
        <f aca="false">MOD(N131,97)</f>
        <v>#VALUE!</v>
      </c>
      <c r="P131" s="0" t="e">
        <f aca="false">98-O131</f>
        <v>#VALUE!</v>
      </c>
      <c r="Q131" s="0" t="e">
        <f aca="false">IF(LEN(P131)=1,"0"&amp;P131,P131)</f>
        <v>#VALUE!</v>
      </c>
    </row>
    <row r="132" customFormat="false" ht="15" hidden="false" customHeight="true" outlineLevel="0" collapsed="false">
      <c r="A132" s="12"/>
      <c r="B132" s="13" t="str">
        <f aca="false">IF(A132="","",("ES"&amp;Q132&amp;" "&amp;LEFT(C132,4)&amp;" "&amp;MID(C132,5,4)&amp;" "&amp;MID(C132,9,4)&amp;" "&amp;MID(C132,13,4)&amp;" "&amp;MID(C132,17,4)))</f>
        <v/>
      </c>
      <c r="C132" s="11" t="str">
        <f aca="false">SUBSTITUTE(A132," ","")</f>
        <v/>
      </c>
      <c r="D132" s="0" t="str">
        <f aca="false">C132&amp;CALCULOS!$C$7&amp;CALCULOS!$D$7&amp;CALCULOS!$E$7</f>
        <v>142800</v>
      </c>
      <c r="E132" s="0" t="str">
        <f aca="false">LEFT(D132,8)</f>
        <v>142800</v>
      </c>
      <c r="F132" s="0" t="n">
        <f aca="false">MOD(E132,97)</f>
        <v>16</v>
      </c>
      <c r="G132" s="0" t="str">
        <f aca="false">MID(D132,9,8)</f>
        <v/>
      </c>
      <c r="H132" s="0" t="str">
        <f aca="false">F132&amp;G132</f>
        <v>16</v>
      </c>
      <c r="I132" s="0" t="n">
        <f aca="false">MOD(H132,97)</f>
        <v>16</v>
      </c>
      <c r="J132" s="0" t="str">
        <f aca="false">MID(D132,17,6)</f>
        <v/>
      </c>
      <c r="K132" s="0" t="str">
        <f aca="false">I132&amp;J132</f>
        <v>16</v>
      </c>
      <c r="L132" s="0" t="n">
        <f aca="false">MOD(K132,97)</f>
        <v>16</v>
      </c>
      <c r="M132" s="14" t="e">
        <f aca="false">MID(D132,23,LEN(D132)-22)</f>
        <v>#VALUE!</v>
      </c>
      <c r="N132" s="0" t="e">
        <f aca="false">L132&amp;M132</f>
        <v>#VALUE!</v>
      </c>
      <c r="O132" s="0" t="e">
        <f aca="false">MOD(N132,97)</f>
        <v>#VALUE!</v>
      </c>
      <c r="P132" s="0" t="e">
        <f aca="false">98-O132</f>
        <v>#VALUE!</v>
      </c>
      <c r="Q132" s="0" t="e">
        <f aca="false">IF(LEN(P132)=1,"0"&amp;P132,P132)</f>
        <v>#VALUE!</v>
      </c>
    </row>
    <row r="133" customFormat="false" ht="15" hidden="false" customHeight="true" outlineLevel="0" collapsed="false">
      <c r="A133" s="12"/>
      <c r="B133" s="13" t="str">
        <f aca="false">IF(A133="","",("ES"&amp;Q133&amp;" "&amp;LEFT(C133,4)&amp;" "&amp;MID(C133,5,4)&amp;" "&amp;MID(C133,9,4)&amp;" "&amp;MID(C133,13,4)&amp;" "&amp;MID(C133,17,4)))</f>
        <v/>
      </c>
      <c r="C133" s="11" t="str">
        <f aca="false">SUBSTITUTE(A133," ","")</f>
        <v/>
      </c>
      <c r="D133" s="0" t="str">
        <f aca="false">C133&amp;CALCULOS!$C$7&amp;CALCULOS!$D$7&amp;CALCULOS!$E$7</f>
        <v>142800</v>
      </c>
      <c r="E133" s="0" t="str">
        <f aca="false">LEFT(D133,8)</f>
        <v>142800</v>
      </c>
      <c r="F133" s="0" t="n">
        <f aca="false">MOD(E133,97)</f>
        <v>16</v>
      </c>
      <c r="G133" s="0" t="str">
        <f aca="false">MID(D133,9,8)</f>
        <v/>
      </c>
      <c r="H133" s="0" t="str">
        <f aca="false">F133&amp;G133</f>
        <v>16</v>
      </c>
      <c r="I133" s="0" t="n">
        <f aca="false">MOD(H133,97)</f>
        <v>16</v>
      </c>
      <c r="J133" s="0" t="str">
        <f aca="false">MID(D133,17,6)</f>
        <v/>
      </c>
      <c r="K133" s="0" t="str">
        <f aca="false">I133&amp;J133</f>
        <v>16</v>
      </c>
      <c r="L133" s="0" t="n">
        <f aca="false">MOD(K133,97)</f>
        <v>16</v>
      </c>
      <c r="M133" s="14" t="e">
        <f aca="false">MID(D133,23,LEN(D133)-22)</f>
        <v>#VALUE!</v>
      </c>
      <c r="N133" s="0" t="e">
        <f aca="false">L133&amp;M133</f>
        <v>#VALUE!</v>
      </c>
      <c r="O133" s="0" t="e">
        <f aca="false">MOD(N133,97)</f>
        <v>#VALUE!</v>
      </c>
      <c r="P133" s="0" t="e">
        <f aca="false">98-O133</f>
        <v>#VALUE!</v>
      </c>
      <c r="Q133" s="0" t="e">
        <f aca="false">IF(LEN(P133)=1,"0"&amp;P133,P133)</f>
        <v>#VALUE!</v>
      </c>
    </row>
    <row r="134" customFormat="false" ht="15" hidden="false" customHeight="true" outlineLevel="0" collapsed="false">
      <c r="A134" s="12"/>
      <c r="B134" s="13" t="str">
        <f aca="false">IF(A134="","",("ES"&amp;Q134&amp;" "&amp;LEFT(C134,4)&amp;" "&amp;MID(C134,5,4)&amp;" "&amp;MID(C134,9,4)&amp;" "&amp;MID(C134,13,4)&amp;" "&amp;MID(C134,17,4)))</f>
        <v/>
      </c>
      <c r="C134" s="11" t="str">
        <f aca="false">SUBSTITUTE(A134," ","")</f>
        <v/>
      </c>
      <c r="D134" s="0" t="str">
        <f aca="false">C134&amp;CALCULOS!$C$7&amp;CALCULOS!$D$7&amp;CALCULOS!$E$7</f>
        <v>142800</v>
      </c>
      <c r="E134" s="0" t="str">
        <f aca="false">LEFT(D134,8)</f>
        <v>142800</v>
      </c>
      <c r="F134" s="0" t="n">
        <f aca="false">MOD(E134,97)</f>
        <v>16</v>
      </c>
      <c r="G134" s="0" t="str">
        <f aca="false">MID(D134,9,8)</f>
        <v/>
      </c>
      <c r="H134" s="0" t="str">
        <f aca="false">F134&amp;G134</f>
        <v>16</v>
      </c>
      <c r="I134" s="0" t="n">
        <f aca="false">MOD(H134,97)</f>
        <v>16</v>
      </c>
      <c r="J134" s="0" t="str">
        <f aca="false">MID(D134,17,6)</f>
        <v/>
      </c>
      <c r="K134" s="0" t="str">
        <f aca="false">I134&amp;J134</f>
        <v>16</v>
      </c>
      <c r="L134" s="0" t="n">
        <f aca="false">MOD(K134,97)</f>
        <v>16</v>
      </c>
      <c r="M134" s="14" t="e">
        <f aca="false">MID(D134,23,LEN(D134)-22)</f>
        <v>#VALUE!</v>
      </c>
      <c r="N134" s="0" t="e">
        <f aca="false">L134&amp;M134</f>
        <v>#VALUE!</v>
      </c>
      <c r="O134" s="0" t="e">
        <f aca="false">MOD(N134,97)</f>
        <v>#VALUE!</v>
      </c>
      <c r="P134" s="0" t="e">
        <f aca="false">98-O134</f>
        <v>#VALUE!</v>
      </c>
      <c r="Q134" s="0" t="e">
        <f aca="false">IF(LEN(P134)=1,"0"&amp;P134,P134)</f>
        <v>#VALUE!</v>
      </c>
    </row>
    <row r="135" customFormat="false" ht="15" hidden="false" customHeight="true" outlineLevel="0" collapsed="false">
      <c r="A135" s="12"/>
      <c r="B135" s="13" t="str">
        <f aca="false">IF(A135="","",("ES"&amp;Q135&amp;" "&amp;LEFT(C135,4)&amp;" "&amp;MID(C135,5,4)&amp;" "&amp;MID(C135,9,4)&amp;" "&amp;MID(C135,13,4)&amp;" "&amp;MID(C135,17,4)))</f>
        <v/>
      </c>
      <c r="C135" s="11" t="str">
        <f aca="false">SUBSTITUTE(A135," ","")</f>
        <v/>
      </c>
      <c r="D135" s="0" t="str">
        <f aca="false">C135&amp;CALCULOS!$C$7&amp;CALCULOS!$D$7&amp;CALCULOS!$E$7</f>
        <v>142800</v>
      </c>
      <c r="E135" s="0" t="str">
        <f aca="false">LEFT(D135,8)</f>
        <v>142800</v>
      </c>
      <c r="F135" s="0" t="n">
        <f aca="false">MOD(E135,97)</f>
        <v>16</v>
      </c>
      <c r="G135" s="0" t="str">
        <f aca="false">MID(D135,9,8)</f>
        <v/>
      </c>
      <c r="H135" s="0" t="str">
        <f aca="false">F135&amp;G135</f>
        <v>16</v>
      </c>
      <c r="I135" s="0" t="n">
        <f aca="false">MOD(H135,97)</f>
        <v>16</v>
      </c>
      <c r="J135" s="0" t="str">
        <f aca="false">MID(D135,17,6)</f>
        <v/>
      </c>
      <c r="K135" s="0" t="str">
        <f aca="false">I135&amp;J135</f>
        <v>16</v>
      </c>
      <c r="L135" s="0" t="n">
        <f aca="false">MOD(K135,97)</f>
        <v>16</v>
      </c>
      <c r="M135" s="14" t="e">
        <f aca="false">MID(D135,23,LEN(D135)-22)</f>
        <v>#VALUE!</v>
      </c>
      <c r="N135" s="0" t="e">
        <f aca="false">L135&amp;M135</f>
        <v>#VALUE!</v>
      </c>
      <c r="O135" s="0" t="e">
        <f aca="false">MOD(N135,97)</f>
        <v>#VALUE!</v>
      </c>
      <c r="P135" s="0" t="e">
        <f aca="false">98-O135</f>
        <v>#VALUE!</v>
      </c>
      <c r="Q135" s="0" t="e">
        <f aca="false">IF(LEN(P135)=1,"0"&amp;P135,P135)</f>
        <v>#VALUE!</v>
      </c>
    </row>
    <row r="136" customFormat="false" ht="15" hidden="false" customHeight="true" outlineLevel="0" collapsed="false">
      <c r="A136" s="12"/>
      <c r="B136" s="13" t="str">
        <f aca="false">IF(A136="","",("ES"&amp;Q136&amp;" "&amp;LEFT(C136,4)&amp;" "&amp;MID(C136,5,4)&amp;" "&amp;MID(C136,9,4)&amp;" "&amp;MID(C136,13,4)&amp;" "&amp;MID(C136,17,4)))</f>
        <v/>
      </c>
      <c r="C136" s="11" t="str">
        <f aca="false">SUBSTITUTE(A136," ","")</f>
        <v/>
      </c>
      <c r="D136" s="0" t="str">
        <f aca="false">C136&amp;CALCULOS!$C$7&amp;CALCULOS!$D$7&amp;CALCULOS!$E$7</f>
        <v>142800</v>
      </c>
      <c r="E136" s="0" t="str">
        <f aca="false">LEFT(D136,8)</f>
        <v>142800</v>
      </c>
      <c r="F136" s="0" t="n">
        <f aca="false">MOD(E136,97)</f>
        <v>16</v>
      </c>
      <c r="G136" s="0" t="str">
        <f aca="false">MID(D136,9,8)</f>
        <v/>
      </c>
      <c r="H136" s="0" t="str">
        <f aca="false">F136&amp;G136</f>
        <v>16</v>
      </c>
      <c r="I136" s="0" t="n">
        <f aca="false">MOD(H136,97)</f>
        <v>16</v>
      </c>
      <c r="J136" s="0" t="str">
        <f aca="false">MID(D136,17,6)</f>
        <v/>
      </c>
      <c r="K136" s="0" t="str">
        <f aca="false">I136&amp;J136</f>
        <v>16</v>
      </c>
      <c r="L136" s="0" t="n">
        <f aca="false">MOD(K136,97)</f>
        <v>16</v>
      </c>
      <c r="M136" s="14" t="e">
        <f aca="false">MID(D136,23,LEN(D136)-22)</f>
        <v>#VALUE!</v>
      </c>
      <c r="N136" s="0" t="e">
        <f aca="false">L136&amp;M136</f>
        <v>#VALUE!</v>
      </c>
      <c r="O136" s="0" t="e">
        <f aca="false">MOD(N136,97)</f>
        <v>#VALUE!</v>
      </c>
      <c r="P136" s="0" t="e">
        <f aca="false">98-O136</f>
        <v>#VALUE!</v>
      </c>
      <c r="Q136" s="0" t="e">
        <f aca="false">IF(LEN(P136)=1,"0"&amp;P136,P136)</f>
        <v>#VALUE!</v>
      </c>
    </row>
    <row r="137" customFormat="false" ht="15" hidden="false" customHeight="true" outlineLevel="0" collapsed="false">
      <c r="A137" s="12"/>
      <c r="B137" s="13" t="str">
        <f aca="false">IF(A137="","",("ES"&amp;Q137&amp;" "&amp;LEFT(C137,4)&amp;" "&amp;MID(C137,5,4)&amp;" "&amp;MID(C137,9,4)&amp;" "&amp;MID(C137,13,4)&amp;" "&amp;MID(C137,17,4)))</f>
        <v/>
      </c>
      <c r="C137" s="11" t="str">
        <f aca="false">SUBSTITUTE(A137," ","")</f>
        <v/>
      </c>
      <c r="D137" s="0" t="str">
        <f aca="false">C137&amp;CALCULOS!$C$7&amp;CALCULOS!$D$7&amp;CALCULOS!$E$7</f>
        <v>142800</v>
      </c>
      <c r="E137" s="0" t="str">
        <f aca="false">LEFT(D137,8)</f>
        <v>142800</v>
      </c>
      <c r="F137" s="0" t="n">
        <f aca="false">MOD(E137,97)</f>
        <v>16</v>
      </c>
      <c r="G137" s="0" t="str">
        <f aca="false">MID(D137,9,8)</f>
        <v/>
      </c>
      <c r="H137" s="0" t="str">
        <f aca="false">F137&amp;G137</f>
        <v>16</v>
      </c>
      <c r="I137" s="0" t="n">
        <f aca="false">MOD(H137,97)</f>
        <v>16</v>
      </c>
      <c r="J137" s="0" t="str">
        <f aca="false">MID(D137,17,6)</f>
        <v/>
      </c>
      <c r="K137" s="0" t="str">
        <f aca="false">I137&amp;J137</f>
        <v>16</v>
      </c>
      <c r="L137" s="0" t="n">
        <f aca="false">MOD(K137,97)</f>
        <v>16</v>
      </c>
      <c r="M137" s="14" t="e">
        <f aca="false">MID(D137,23,LEN(D137)-22)</f>
        <v>#VALUE!</v>
      </c>
      <c r="N137" s="0" t="e">
        <f aca="false">L137&amp;M137</f>
        <v>#VALUE!</v>
      </c>
      <c r="O137" s="0" t="e">
        <f aca="false">MOD(N137,97)</f>
        <v>#VALUE!</v>
      </c>
      <c r="P137" s="0" t="e">
        <f aca="false">98-O137</f>
        <v>#VALUE!</v>
      </c>
      <c r="Q137" s="0" t="e">
        <f aca="false">IF(LEN(P137)=1,"0"&amp;P137,P137)</f>
        <v>#VALUE!</v>
      </c>
    </row>
    <row r="138" customFormat="false" ht="15" hidden="false" customHeight="true" outlineLevel="0" collapsed="false">
      <c r="A138" s="12"/>
      <c r="B138" s="13" t="str">
        <f aca="false">IF(A138="","",("ES"&amp;Q138&amp;" "&amp;LEFT(C138,4)&amp;" "&amp;MID(C138,5,4)&amp;" "&amp;MID(C138,9,4)&amp;" "&amp;MID(C138,13,4)&amp;" "&amp;MID(C138,17,4)))</f>
        <v/>
      </c>
      <c r="C138" s="11" t="str">
        <f aca="false">SUBSTITUTE(A138," ","")</f>
        <v/>
      </c>
      <c r="D138" s="0" t="str">
        <f aca="false">C138&amp;CALCULOS!$C$7&amp;CALCULOS!$D$7&amp;CALCULOS!$E$7</f>
        <v>142800</v>
      </c>
      <c r="E138" s="0" t="str">
        <f aca="false">LEFT(D138,8)</f>
        <v>142800</v>
      </c>
      <c r="F138" s="0" t="n">
        <f aca="false">MOD(E138,97)</f>
        <v>16</v>
      </c>
      <c r="G138" s="0" t="str">
        <f aca="false">MID(D138,9,8)</f>
        <v/>
      </c>
      <c r="H138" s="0" t="str">
        <f aca="false">F138&amp;G138</f>
        <v>16</v>
      </c>
      <c r="I138" s="0" t="n">
        <f aca="false">MOD(H138,97)</f>
        <v>16</v>
      </c>
      <c r="J138" s="0" t="str">
        <f aca="false">MID(D138,17,6)</f>
        <v/>
      </c>
      <c r="K138" s="0" t="str">
        <f aca="false">I138&amp;J138</f>
        <v>16</v>
      </c>
      <c r="L138" s="0" t="n">
        <f aca="false">MOD(K138,97)</f>
        <v>16</v>
      </c>
      <c r="M138" s="14" t="e">
        <f aca="false">MID(D138,23,LEN(D138)-22)</f>
        <v>#VALUE!</v>
      </c>
      <c r="N138" s="0" t="e">
        <f aca="false">L138&amp;M138</f>
        <v>#VALUE!</v>
      </c>
      <c r="O138" s="0" t="e">
        <f aca="false">MOD(N138,97)</f>
        <v>#VALUE!</v>
      </c>
      <c r="P138" s="0" t="e">
        <f aca="false">98-O138</f>
        <v>#VALUE!</v>
      </c>
      <c r="Q138" s="0" t="e">
        <f aca="false">IF(LEN(P138)=1,"0"&amp;P138,P138)</f>
        <v>#VALUE!</v>
      </c>
    </row>
    <row r="139" customFormat="false" ht="15" hidden="false" customHeight="true" outlineLevel="0" collapsed="false">
      <c r="A139" s="12"/>
      <c r="B139" s="13" t="str">
        <f aca="false">IF(A139="","",("ES"&amp;Q139&amp;" "&amp;LEFT(C139,4)&amp;" "&amp;MID(C139,5,4)&amp;" "&amp;MID(C139,9,4)&amp;" "&amp;MID(C139,13,4)&amp;" "&amp;MID(C139,17,4)))</f>
        <v/>
      </c>
      <c r="C139" s="11" t="str">
        <f aca="false">SUBSTITUTE(A139," ","")</f>
        <v/>
      </c>
      <c r="D139" s="0" t="str">
        <f aca="false">C139&amp;CALCULOS!$C$7&amp;CALCULOS!$D$7&amp;CALCULOS!$E$7</f>
        <v>142800</v>
      </c>
      <c r="E139" s="0" t="str">
        <f aca="false">LEFT(D139,8)</f>
        <v>142800</v>
      </c>
      <c r="F139" s="0" t="n">
        <f aca="false">MOD(E139,97)</f>
        <v>16</v>
      </c>
      <c r="G139" s="0" t="str">
        <f aca="false">MID(D139,9,8)</f>
        <v/>
      </c>
      <c r="H139" s="0" t="str">
        <f aca="false">F139&amp;G139</f>
        <v>16</v>
      </c>
      <c r="I139" s="0" t="n">
        <f aca="false">MOD(H139,97)</f>
        <v>16</v>
      </c>
      <c r="J139" s="0" t="str">
        <f aca="false">MID(D139,17,6)</f>
        <v/>
      </c>
      <c r="K139" s="0" t="str">
        <f aca="false">I139&amp;J139</f>
        <v>16</v>
      </c>
      <c r="L139" s="0" t="n">
        <f aca="false">MOD(K139,97)</f>
        <v>16</v>
      </c>
      <c r="M139" s="14" t="e">
        <f aca="false">MID(D139,23,LEN(D139)-22)</f>
        <v>#VALUE!</v>
      </c>
      <c r="N139" s="0" t="e">
        <f aca="false">L139&amp;M139</f>
        <v>#VALUE!</v>
      </c>
      <c r="O139" s="0" t="e">
        <f aca="false">MOD(N139,97)</f>
        <v>#VALUE!</v>
      </c>
      <c r="P139" s="0" t="e">
        <f aca="false">98-O139</f>
        <v>#VALUE!</v>
      </c>
      <c r="Q139" s="0" t="e">
        <f aca="false">IF(LEN(P139)=1,"0"&amp;P139,P139)</f>
        <v>#VALUE!</v>
      </c>
    </row>
    <row r="140" customFormat="false" ht="15" hidden="false" customHeight="true" outlineLevel="0" collapsed="false">
      <c r="A140" s="12"/>
      <c r="B140" s="13" t="str">
        <f aca="false">IF(A140="","",("ES"&amp;Q140&amp;" "&amp;LEFT(C140,4)&amp;" "&amp;MID(C140,5,4)&amp;" "&amp;MID(C140,9,4)&amp;" "&amp;MID(C140,13,4)&amp;" "&amp;MID(C140,17,4)))</f>
        <v/>
      </c>
      <c r="C140" s="11" t="str">
        <f aca="false">SUBSTITUTE(A140," ","")</f>
        <v/>
      </c>
      <c r="D140" s="0" t="str">
        <f aca="false">C140&amp;CALCULOS!$C$7&amp;CALCULOS!$D$7&amp;CALCULOS!$E$7</f>
        <v>142800</v>
      </c>
      <c r="E140" s="0" t="str">
        <f aca="false">LEFT(D140,8)</f>
        <v>142800</v>
      </c>
      <c r="F140" s="0" t="n">
        <f aca="false">MOD(E140,97)</f>
        <v>16</v>
      </c>
      <c r="G140" s="0" t="str">
        <f aca="false">MID(D140,9,8)</f>
        <v/>
      </c>
      <c r="H140" s="0" t="str">
        <f aca="false">F140&amp;G140</f>
        <v>16</v>
      </c>
      <c r="I140" s="0" t="n">
        <f aca="false">MOD(H140,97)</f>
        <v>16</v>
      </c>
      <c r="J140" s="0" t="str">
        <f aca="false">MID(D140,17,6)</f>
        <v/>
      </c>
      <c r="K140" s="0" t="str">
        <f aca="false">I140&amp;J140</f>
        <v>16</v>
      </c>
      <c r="L140" s="0" t="n">
        <f aca="false">MOD(K140,97)</f>
        <v>16</v>
      </c>
      <c r="M140" s="14" t="e">
        <f aca="false">MID(D140,23,LEN(D140)-22)</f>
        <v>#VALUE!</v>
      </c>
      <c r="N140" s="0" t="e">
        <f aca="false">L140&amp;M140</f>
        <v>#VALUE!</v>
      </c>
      <c r="O140" s="0" t="e">
        <f aca="false">MOD(N140,97)</f>
        <v>#VALUE!</v>
      </c>
      <c r="P140" s="0" t="e">
        <f aca="false">98-O140</f>
        <v>#VALUE!</v>
      </c>
      <c r="Q140" s="0" t="e">
        <f aca="false">IF(LEN(P140)=1,"0"&amp;P140,P140)</f>
        <v>#VALUE!</v>
      </c>
    </row>
    <row r="141" customFormat="false" ht="15" hidden="false" customHeight="true" outlineLevel="0" collapsed="false">
      <c r="A141" s="12"/>
      <c r="B141" s="13" t="str">
        <f aca="false">IF(A141="","",("ES"&amp;Q141&amp;" "&amp;LEFT(C141,4)&amp;" "&amp;MID(C141,5,4)&amp;" "&amp;MID(C141,9,4)&amp;" "&amp;MID(C141,13,4)&amp;" "&amp;MID(C141,17,4)))</f>
        <v/>
      </c>
      <c r="C141" s="11" t="str">
        <f aca="false">SUBSTITUTE(A141," ","")</f>
        <v/>
      </c>
      <c r="D141" s="0" t="str">
        <f aca="false">C141&amp;CALCULOS!$C$7&amp;CALCULOS!$D$7&amp;CALCULOS!$E$7</f>
        <v>142800</v>
      </c>
      <c r="E141" s="0" t="str">
        <f aca="false">LEFT(D141,8)</f>
        <v>142800</v>
      </c>
      <c r="F141" s="0" t="n">
        <f aca="false">MOD(E141,97)</f>
        <v>16</v>
      </c>
      <c r="G141" s="0" t="str">
        <f aca="false">MID(D141,9,8)</f>
        <v/>
      </c>
      <c r="H141" s="0" t="str">
        <f aca="false">F141&amp;G141</f>
        <v>16</v>
      </c>
      <c r="I141" s="0" t="n">
        <f aca="false">MOD(H141,97)</f>
        <v>16</v>
      </c>
      <c r="J141" s="0" t="str">
        <f aca="false">MID(D141,17,6)</f>
        <v/>
      </c>
      <c r="K141" s="0" t="str">
        <f aca="false">I141&amp;J141</f>
        <v>16</v>
      </c>
      <c r="L141" s="0" t="n">
        <f aca="false">MOD(K141,97)</f>
        <v>16</v>
      </c>
      <c r="M141" s="14" t="e">
        <f aca="false">MID(D141,23,LEN(D141)-22)</f>
        <v>#VALUE!</v>
      </c>
      <c r="N141" s="0" t="e">
        <f aca="false">L141&amp;M141</f>
        <v>#VALUE!</v>
      </c>
      <c r="O141" s="0" t="e">
        <f aca="false">MOD(N141,97)</f>
        <v>#VALUE!</v>
      </c>
      <c r="P141" s="0" t="e">
        <f aca="false">98-O141</f>
        <v>#VALUE!</v>
      </c>
      <c r="Q141" s="0" t="e">
        <f aca="false">IF(LEN(P141)=1,"0"&amp;P141,P141)</f>
        <v>#VALUE!</v>
      </c>
    </row>
    <row r="142" customFormat="false" ht="15" hidden="false" customHeight="true" outlineLevel="0" collapsed="false">
      <c r="A142" s="12"/>
      <c r="B142" s="13" t="str">
        <f aca="false">IF(A142="","",("ES"&amp;Q142&amp;" "&amp;LEFT(C142,4)&amp;" "&amp;MID(C142,5,4)&amp;" "&amp;MID(C142,9,4)&amp;" "&amp;MID(C142,13,4)&amp;" "&amp;MID(C142,17,4)))</f>
        <v/>
      </c>
      <c r="C142" s="11" t="str">
        <f aca="false">SUBSTITUTE(A142," ","")</f>
        <v/>
      </c>
      <c r="D142" s="0" t="str">
        <f aca="false">C142&amp;CALCULOS!$C$7&amp;CALCULOS!$D$7&amp;CALCULOS!$E$7</f>
        <v>142800</v>
      </c>
      <c r="E142" s="0" t="str">
        <f aca="false">LEFT(D142,8)</f>
        <v>142800</v>
      </c>
      <c r="F142" s="0" t="n">
        <f aca="false">MOD(E142,97)</f>
        <v>16</v>
      </c>
      <c r="G142" s="0" t="str">
        <f aca="false">MID(D142,9,8)</f>
        <v/>
      </c>
      <c r="H142" s="0" t="str">
        <f aca="false">F142&amp;G142</f>
        <v>16</v>
      </c>
      <c r="I142" s="0" t="n">
        <f aca="false">MOD(H142,97)</f>
        <v>16</v>
      </c>
      <c r="J142" s="0" t="str">
        <f aca="false">MID(D142,17,6)</f>
        <v/>
      </c>
      <c r="K142" s="0" t="str">
        <f aca="false">I142&amp;J142</f>
        <v>16</v>
      </c>
      <c r="L142" s="0" t="n">
        <f aca="false">MOD(K142,97)</f>
        <v>16</v>
      </c>
      <c r="M142" s="14" t="e">
        <f aca="false">MID(D142,23,LEN(D142)-22)</f>
        <v>#VALUE!</v>
      </c>
      <c r="N142" s="0" t="e">
        <f aca="false">L142&amp;M142</f>
        <v>#VALUE!</v>
      </c>
      <c r="O142" s="0" t="e">
        <f aca="false">MOD(N142,97)</f>
        <v>#VALUE!</v>
      </c>
      <c r="P142" s="0" t="e">
        <f aca="false">98-O142</f>
        <v>#VALUE!</v>
      </c>
      <c r="Q142" s="0" t="e">
        <f aca="false">IF(LEN(P142)=1,"0"&amp;P142,P142)</f>
        <v>#VALUE!</v>
      </c>
    </row>
    <row r="143" customFormat="false" ht="15" hidden="false" customHeight="true" outlineLevel="0" collapsed="false">
      <c r="A143" s="12"/>
      <c r="B143" s="13" t="str">
        <f aca="false">IF(A143="","",("ES"&amp;Q143&amp;" "&amp;LEFT(C143,4)&amp;" "&amp;MID(C143,5,4)&amp;" "&amp;MID(C143,9,4)&amp;" "&amp;MID(C143,13,4)&amp;" "&amp;MID(C143,17,4)))</f>
        <v/>
      </c>
      <c r="C143" s="11" t="str">
        <f aca="false">SUBSTITUTE(A143," ","")</f>
        <v/>
      </c>
      <c r="D143" s="0" t="str">
        <f aca="false">C143&amp;CALCULOS!$C$7&amp;CALCULOS!$D$7&amp;CALCULOS!$E$7</f>
        <v>142800</v>
      </c>
      <c r="E143" s="0" t="str">
        <f aca="false">LEFT(D143,8)</f>
        <v>142800</v>
      </c>
      <c r="F143" s="0" t="n">
        <f aca="false">MOD(E143,97)</f>
        <v>16</v>
      </c>
      <c r="G143" s="0" t="str">
        <f aca="false">MID(D143,9,8)</f>
        <v/>
      </c>
      <c r="H143" s="0" t="str">
        <f aca="false">F143&amp;G143</f>
        <v>16</v>
      </c>
      <c r="I143" s="0" t="n">
        <f aca="false">MOD(H143,97)</f>
        <v>16</v>
      </c>
      <c r="J143" s="0" t="str">
        <f aca="false">MID(D143,17,6)</f>
        <v/>
      </c>
      <c r="K143" s="0" t="str">
        <f aca="false">I143&amp;J143</f>
        <v>16</v>
      </c>
      <c r="L143" s="0" t="n">
        <f aca="false">MOD(K143,97)</f>
        <v>16</v>
      </c>
      <c r="M143" s="14" t="e">
        <f aca="false">MID(D143,23,LEN(D143)-22)</f>
        <v>#VALUE!</v>
      </c>
      <c r="N143" s="0" t="e">
        <f aca="false">L143&amp;M143</f>
        <v>#VALUE!</v>
      </c>
      <c r="O143" s="0" t="e">
        <f aca="false">MOD(N143,97)</f>
        <v>#VALUE!</v>
      </c>
      <c r="P143" s="0" t="e">
        <f aca="false">98-O143</f>
        <v>#VALUE!</v>
      </c>
      <c r="Q143" s="0" t="e">
        <f aca="false">IF(LEN(P143)=1,"0"&amp;P143,P143)</f>
        <v>#VALUE!</v>
      </c>
    </row>
    <row r="144" customFormat="false" ht="15" hidden="false" customHeight="true" outlineLevel="0" collapsed="false">
      <c r="A144" s="12"/>
      <c r="B144" s="13" t="str">
        <f aca="false">IF(A144="","",("ES"&amp;Q144&amp;" "&amp;LEFT(C144,4)&amp;" "&amp;MID(C144,5,4)&amp;" "&amp;MID(C144,9,4)&amp;" "&amp;MID(C144,13,4)&amp;" "&amp;MID(C144,17,4)))</f>
        <v/>
      </c>
      <c r="C144" s="11" t="str">
        <f aca="false">SUBSTITUTE(A144," ","")</f>
        <v/>
      </c>
      <c r="D144" s="0" t="str">
        <f aca="false">C144&amp;CALCULOS!$C$7&amp;CALCULOS!$D$7&amp;CALCULOS!$E$7</f>
        <v>142800</v>
      </c>
      <c r="E144" s="0" t="str">
        <f aca="false">LEFT(D144,8)</f>
        <v>142800</v>
      </c>
      <c r="F144" s="0" t="n">
        <f aca="false">MOD(E144,97)</f>
        <v>16</v>
      </c>
      <c r="G144" s="0" t="str">
        <f aca="false">MID(D144,9,8)</f>
        <v/>
      </c>
      <c r="H144" s="0" t="str">
        <f aca="false">F144&amp;G144</f>
        <v>16</v>
      </c>
      <c r="I144" s="0" t="n">
        <f aca="false">MOD(H144,97)</f>
        <v>16</v>
      </c>
      <c r="J144" s="0" t="str">
        <f aca="false">MID(D144,17,6)</f>
        <v/>
      </c>
      <c r="K144" s="0" t="str">
        <f aca="false">I144&amp;J144</f>
        <v>16</v>
      </c>
      <c r="L144" s="0" t="n">
        <f aca="false">MOD(K144,97)</f>
        <v>16</v>
      </c>
      <c r="M144" s="14" t="e">
        <f aca="false">MID(D144,23,LEN(D144)-22)</f>
        <v>#VALUE!</v>
      </c>
      <c r="N144" s="0" t="e">
        <f aca="false">L144&amp;M144</f>
        <v>#VALUE!</v>
      </c>
      <c r="O144" s="0" t="e">
        <f aca="false">MOD(N144,97)</f>
        <v>#VALUE!</v>
      </c>
      <c r="P144" s="0" t="e">
        <f aca="false">98-O144</f>
        <v>#VALUE!</v>
      </c>
      <c r="Q144" s="0" t="e">
        <f aca="false">IF(LEN(P144)=1,"0"&amp;P144,P144)</f>
        <v>#VALUE!</v>
      </c>
    </row>
    <row r="145" customFormat="false" ht="15" hidden="false" customHeight="true" outlineLevel="0" collapsed="false">
      <c r="A145" s="12"/>
      <c r="B145" s="13" t="str">
        <f aca="false">IF(A145="","",("ES"&amp;Q145&amp;" "&amp;LEFT(C145,4)&amp;" "&amp;MID(C145,5,4)&amp;" "&amp;MID(C145,9,4)&amp;" "&amp;MID(C145,13,4)&amp;" "&amp;MID(C145,17,4)))</f>
        <v/>
      </c>
      <c r="C145" s="11" t="str">
        <f aca="false">SUBSTITUTE(A145," ","")</f>
        <v/>
      </c>
      <c r="D145" s="0" t="str">
        <f aca="false">C145&amp;CALCULOS!$C$7&amp;CALCULOS!$D$7&amp;CALCULOS!$E$7</f>
        <v>142800</v>
      </c>
      <c r="E145" s="0" t="str">
        <f aca="false">LEFT(D145,8)</f>
        <v>142800</v>
      </c>
      <c r="F145" s="0" t="n">
        <f aca="false">MOD(E145,97)</f>
        <v>16</v>
      </c>
      <c r="G145" s="0" t="str">
        <f aca="false">MID(D145,9,8)</f>
        <v/>
      </c>
      <c r="H145" s="0" t="str">
        <f aca="false">F145&amp;G145</f>
        <v>16</v>
      </c>
      <c r="I145" s="0" t="n">
        <f aca="false">MOD(H145,97)</f>
        <v>16</v>
      </c>
      <c r="J145" s="0" t="str">
        <f aca="false">MID(D145,17,6)</f>
        <v/>
      </c>
      <c r="K145" s="0" t="str">
        <f aca="false">I145&amp;J145</f>
        <v>16</v>
      </c>
      <c r="L145" s="0" t="n">
        <f aca="false">MOD(K145,97)</f>
        <v>16</v>
      </c>
      <c r="M145" s="14" t="e">
        <f aca="false">MID(D145,23,LEN(D145)-22)</f>
        <v>#VALUE!</v>
      </c>
      <c r="N145" s="0" t="e">
        <f aca="false">L145&amp;M145</f>
        <v>#VALUE!</v>
      </c>
      <c r="O145" s="0" t="e">
        <f aca="false">MOD(N145,97)</f>
        <v>#VALUE!</v>
      </c>
      <c r="P145" s="0" t="e">
        <f aca="false">98-O145</f>
        <v>#VALUE!</v>
      </c>
      <c r="Q145" s="0" t="e">
        <f aca="false">IF(LEN(P145)=1,"0"&amp;P145,P145)</f>
        <v>#VALUE!</v>
      </c>
    </row>
    <row r="146" customFormat="false" ht="15" hidden="false" customHeight="true" outlineLevel="0" collapsed="false">
      <c r="A146" s="12"/>
      <c r="B146" s="13" t="str">
        <f aca="false">IF(A146="","",("ES"&amp;Q146&amp;" "&amp;LEFT(C146,4)&amp;" "&amp;MID(C146,5,4)&amp;" "&amp;MID(C146,9,4)&amp;" "&amp;MID(C146,13,4)&amp;" "&amp;MID(C146,17,4)))</f>
        <v/>
      </c>
      <c r="C146" s="11" t="str">
        <f aca="false">SUBSTITUTE(A146," ","")</f>
        <v/>
      </c>
      <c r="D146" s="0" t="str">
        <f aca="false">C146&amp;CALCULOS!$C$7&amp;CALCULOS!$D$7&amp;CALCULOS!$E$7</f>
        <v>142800</v>
      </c>
      <c r="E146" s="0" t="str">
        <f aca="false">LEFT(D146,8)</f>
        <v>142800</v>
      </c>
      <c r="F146" s="0" t="n">
        <f aca="false">MOD(E146,97)</f>
        <v>16</v>
      </c>
      <c r="G146" s="0" t="str">
        <f aca="false">MID(D146,9,8)</f>
        <v/>
      </c>
      <c r="H146" s="0" t="str">
        <f aca="false">F146&amp;G146</f>
        <v>16</v>
      </c>
      <c r="I146" s="0" t="n">
        <f aca="false">MOD(H146,97)</f>
        <v>16</v>
      </c>
      <c r="J146" s="0" t="str">
        <f aca="false">MID(D146,17,6)</f>
        <v/>
      </c>
      <c r="K146" s="0" t="str">
        <f aca="false">I146&amp;J146</f>
        <v>16</v>
      </c>
      <c r="L146" s="0" t="n">
        <f aca="false">MOD(K146,97)</f>
        <v>16</v>
      </c>
      <c r="M146" s="14" t="e">
        <f aca="false">MID(D146,23,LEN(D146)-22)</f>
        <v>#VALUE!</v>
      </c>
      <c r="N146" s="0" t="e">
        <f aca="false">L146&amp;M146</f>
        <v>#VALUE!</v>
      </c>
      <c r="O146" s="0" t="e">
        <f aca="false">MOD(N146,97)</f>
        <v>#VALUE!</v>
      </c>
      <c r="P146" s="0" t="e">
        <f aca="false">98-O146</f>
        <v>#VALUE!</v>
      </c>
      <c r="Q146" s="0" t="e">
        <f aca="false">IF(LEN(P146)=1,"0"&amp;P146,P146)</f>
        <v>#VALUE!</v>
      </c>
    </row>
    <row r="147" customFormat="false" ht="15" hidden="false" customHeight="true" outlineLevel="0" collapsed="false">
      <c r="A147" s="12"/>
      <c r="B147" s="13" t="str">
        <f aca="false">IF(A147="","",("ES"&amp;Q147&amp;" "&amp;LEFT(C147,4)&amp;" "&amp;MID(C147,5,4)&amp;" "&amp;MID(C147,9,4)&amp;" "&amp;MID(C147,13,4)&amp;" "&amp;MID(C147,17,4)))</f>
        <v/>
      </c>
      <c r="C147" s="11" t="str">
        <f aca="false">SUBSTITUTE(A147," ","")</f>
        <v/>
      </c>
      <c r="D147" s="0" t="str">
        <f aca="false">C147&amp;CALCULOS!$C$7&amp;CALCULOS!$D$7&amp;CALCULOS!$E$7</f>
        <v>142800</v>
      </c>
      <c r="E147" s="0" t="str">
        <f aca="false">LEFT(D147,8)</f>
        <v>142800</v>
      </c>
      <c r="F147" s="0" t="n">
        <f aca="false">MOD(E147,97)</f>
        <v>16</v>
      </c>
      <c r="G147" s="0" t="str">
        <f aca="false">MID(D147,9,8)</f>
        <v/>
      </c>
      <c r="H147" s="0" t="str">
        <f aca="false">F147&amp;G147</f>
        <v>16</v>
      </c>
      <c r="I147" s="0" t="n">
        <f aca="false">MOD(H147,97)</f>
        <v>16</v>
      </c>
      <c r="J147" s="0" t="str">
        <f aca="false">MID(D147,17,6)</f>
        <v/>
      </c>
      <c r="K147" s="0" t="str">
        <f aca="false">I147&amp;J147</f>
        <v>16</v>
      </c>
      <c r="L147" s="0" t="n">
        <f aca="false">MOD(K147,97)</f>
        <v>16</v>
      </c>
      <c r="M147" s="14" t="e">
        <f aca="false">MID(D147,23,LEN(D147)-22)</f>
        <v>#VALUE!</v>
      </c>
      <c r="N147" s="0" t="e">
        <f aca="false">L147&amp;M147</f>
        <v>#VALUE!</v>
      </c>
      <c r="O147" s="0" t="e">
        <f aca="false">MOD(N147,97)</f>
        <v>#VALUE!</v>
      </c>
      <c r="P147" s="0" t="e">
        <f aca="false">98-O147</f>
        <v>#VALUE!</v>
      </c>
      <c r="Q147" s="0" t="e">
        <f aca="false">IF(LEN(P147)=1,"0"&amp;P147,P147)</f>
        <v>#VALUE!</v>
      </c>
    </row>
    <row r="148" customFormat="false" ht="15" hidden="false" customHeight="true" outlineLevel="0" collapsed="false">
      <c r="A148" s="12"/>
      <c r="B148" s="13" t="str">
        <f aca="false">IF(A148="","",("ES"&amp;Q148&amp;" "&amp;LEFT(C148,4)&amp;" "&amp;MID(C148,5,4)&amp;" "&amp;MID(C148,9,4)&amp;" "&amp;MID(C148,13,4)&amp;" "&amp;MID(C148,17,4)))</f>
        <v/>
      </c>
      <c r="C148" s="11" t="str">
        <f aca="false">SUBSTITUTE(A148," ","")</f>
        <v/>
      </c>
      <c r="D148" s="0" t="str">
        <f aca="false">C148&amp;CALCULOS!$C$7&amp;CALCULOS!$D$7&amp;CALCULOS!$E$7</f>
        <v>142800</v>
      </c>
      <c r="E148" s="0" t="str">
        <f aca="false">LEFT(D148,8)</f>
        <v>142800</v>
      </c>
      <c r="F148" s="0" t="n">
        <f aca="false">MOD(E148,97)</f>
        <v>16</v>
      </c>
      <c r="G148" s="0" t="str">
        <f aca="false">MID(D148,9,8)</f>
        <v/>
      </c>
      <c r="H148" s="0" t="str">
        <f aca="false">F148&amp;G148</f>
        <v>16</v>
      </c>
      <c r="I148" s="0" t="n">
        <f aca="false">MOD(H148,97)</f>
        <v>16</v>
      </c>
      <c r="J148" s="0" t="str">
        <f aca="false">MID(D148,17,6)</f>
        <v/>
      </c>
      <c r="K148" s="0" t="str">
        <f aca="false">I148&amp;J148</f>
        <v>16</v>
      </c>
      <c r="L148" s="0" t="n">
        <f aca="false">MOD(K148,97)</f>
        <v>16</v>
      </c>
      <c r="M148" s="14" t="e">
        <f aca="false">MID(D148,23,LEN(D148)-22)</f>
        <v>#VALUE!</v>
      </c>
      <c r="N148" s="0" t="e">
        <f aca="false">L148&amp;M148</f>
        <v>#VALUE!</v>
      </c>
      <c r="O148" s="0" t="e">
        <f aca="false">MOD(N148,97)</f>
        <v>#VALUE!</v>
      </c>
      <c r="P148" s="0" t="e">
        <f aca="false">98-O148</f>
        <v>#VALUE!</v>
      </c>
      <c r="Q148" s="0" t="e">
        <f aca="false">IF(LEN(P148)=1,"0"&amp;P148,P148)</f>
        <v>#VALUE!</v>
      </c>
    </row>
    <row r="149" customFormat="false" ht="15" hidden="false" customHeight="true" outlineLevel="0" collapsed="false">
      <c r="A149" s="12"/>
      <c r="B149" s="13" t="str">
        <f aca="false">IF(A149="","",("ES"&amp;Q149&amp;" "&amp;LEFT(C149,4)&amp;" "&amp;MID(C149,5,4)&amp;" "&amp;MID(C149,9,4)&amp;" "&amp;MID(C149,13,4)&amp;" "&amp;MID(C149,17,4)))</f>
        <v/>
      </c>
      <c r="C149" s="11" t="str">
        <f aca="false">SUBSTITUTE(A149," ","")</f>
        <v/>
      </c>
      <c r="D149" s="0" t="str">
        <f aca="false">C149&amp;CALCULOS!$C$7&amp;CALCULOS!$D$7&amp;CALCULOS!$E$7</f>
        <v>142800</v>
      </c>
      <c r="E149" s="0" t="str">
        <f aca="false">LEFT(D149,8)</f>
        <v>142800</v>
      </c>
      <c r="F149" s="0" t="n">
        <f aca="false">MOD(E149,97)</f>
        <v>16</v>
      </c>
      <c r="G149" s="0" t="str">
        <f aca="false">MID(D149,9,8)</f>
        <v/>
      </c>
      <c r="H149" s="0" t="str">
        <f aca="false">F149&amp;G149</f>
        <v>16</v>
      </c>
      <c r="I149" s="0" t="n">
        <f aca="false">MOD(H149,97)</f>
        <v>16</v>
      </c>
      <c r="J149" s="0" t="str">
        <f aca="false">MID(D149,17,6)</f>
        <v/>
      </c>
      <c r="K149" s="0" t="str">
        <f aca="false">I149&amp;J149</f>
        <v>16</v>
      </c>
      <c r="L149" s="0" t="n">
        <f aca="false">MOD(K149,97)</f>
        <v>16</v>
      </c>
      <c r="M149" s="14" t="e">
        <f aca="false">MID(D149,23,LEN(D149)-22)</f>
        <v>#VALUE!</v>
      </c>
      <c r="N149" s="0" t="e">
        <f aca="false">L149&amp;M149</f>
        <v>#VALUE!</v>
      </c>
      <c r="O149" s="0" t="e">
        <f aca="false">MOD(N149,97)</f>
        <v>#VALUE!</v>
      </c>
      <c r="P149" s="0" t="e">
        <f aca="false">98-O149</f>
        <v>#VALUE!</v>
      </c>
      <c r="Q149" s="0" t="e">
        <f aca="false">IF(LEN(P149)=1,"0"&amp;P149,P149)</f>
        <v>#VALUE!</v>
      </c>
    </row>
    <row r="150" customFormat="false" ht="15" hidden="false" customHeight="true" outlineLevel="0" collapsed="false">
      <c r="A150" s="12"/>
      <c r="B150" s="13" t="str">
        <f aca="false">IF(A150="","",("ES"&amp;Q150&amp;" "&amp;LEFT(C150,4)&amp;" "&amp;MID(C150,5,4)&amp;" "&amp;MID(C150,9,4)&amp;" "&amp;MID(C150,13,4)&amp;" "&amp;MID(C150,17,4)))</f>
        <v/>
      </c>
      <c r="C150" s="11" t="str">
        <f aca="false">SUBSTITUTE(A150," ","")</f>
        <v/>
      </c>
      <c r="D150" s="0" t="str">
        <f aca="false">C150&amp;CALCULOS!$C$7&amp;CALCULOS!$D$7&amp;CALCULOS!$E$7</f>
        <v>142800</v>
      </c>
      <c r="E150" s="0" t="str">
        <f aca="false">LEFT(D150,8)</f>
        <v>142800</v>
      </c>
      <c r="F150" s="0" t="n">
        <f aca="false">MOD(E150,97)</f>
        <v>16</v>
      </c>
      <c r="G150" s="0" t="str">
        <f aca="false">MID(D150,9,8)</f>
        <v/>
      </c>
      <c r="H150" s="0" t="str">
        <f aca="false">F150&amp;G150</f>
        <v>16</v>
      </c>
      <c r="I150" s="0" t="n">
        <f aca="false">MOD(H150,97)</f>
        <v>16</v>
      </c>
      <c r="J150" s="0" t="str">
        <f aca="false">MID(D150,17,6)</f>
        <v/>
      </c>
      <c r="K150" s="0" t="str">
        <f aca="false">I150&amp;J150</f>
        <v>16</v>
      </c>
      <c r="L150" s="0" t="n">
        <f aca="false">MOD(K150,97)</f>
        <v>16</v>
      </c>
      <c r="M150" s="14" t="e">
        <f aca="false">MID(D150,23,LEN(D150)-22)</f>
        <v>#VALUE!</v>
      </c>
      <c r="N150" s="0" t="e">
        <f aca="false">L150&amp;M150</f>
        <v>#VALUE!</v>
      </c>
      <c r="O150" s="0" t="e">
        <f aca="false">MOD(N150,97)</f>
        <v>#VALUE!</v>
      </c>
      <c r="P150" s="0" t="e">
        <f aca="false">98-O150</f>
        <v>#VALUE!</v>
      </c>
      <c r="Q150" s="0" t="e">
        <f aca="false">IF(LEN(P150)=1,"0"&amp;P150,P150)</f>
        <v>#VALUE!</v>
      </c>
    </row>
    <row r="151" customFormat="false" ht="15" hidden="false" customHeight="true" outlineLevel="0" collapsed="false">
      <c r="A151" s="12"/>
      <c r="B151" s="13" t="str">
        <f aca="false">IF(A151="","",("ES"&amp;Q151&amp;" "&amp;LEFT(C151,4)&amp;" "&amp;MID(C151,5,4)&amp;" "&amp;MID(C151,9,4)&amp;" "&amp;MID(C151,13,4)&amp;" "&amp;MID(C151,17,4)))</f>
        <v/>
      </c>
      <c r="C151" s="11" t="str">
        <f aca="false">SUBSTITUTE(A151," ","")</f>
        <v/>
      </c>
      <c r="D151" s="0" t="str">
        <f aca="false">C151&amp;CALCULOS!$C$7&amp;CALCULOS!$D$7&amp;CALCULOS!$E$7</f>
        <v>142800</v>
      </c>
      <c r="E151" s="0" t="str">
        <f aca="false">LEFT(D151,8)</f>
        <v>142800</v>
      </c>
      <c r="F151" s="0" t="n">
        <f aca="false">MOD(E151,97)</f>
        <v>16</v>
      </c>
      <c r="G151" s="0" t="str">
        <f aca="false">MID(D151,9,8)</f>
        <v/>
      </c>
      <c r="H151" s="0" t="str">
        <f aca="false">F151&amp;G151</f>
        <v>16</v>
      </c>
      <c r="I151" s="0" t="n">
        <f aca="false">MOD(H151,97)</f>
        <v>16</v>
      </c>
      <c r="J151" s="0" t="str">
        <f aca="false">MID(D151,17,6)</f>
        <v/>
      </c>
      <c r="K151" s="0" t="str">
        <f aca="false">I151&amp;J151</f>
        <v>16</v>
      </c>
      <c r="L151" s="0" t="n">
        <f aca="false">MOD(K151,97)</f>
        <v>16</v>
      </c>
      <c r="M151" s="14" t="e">
        <f aca="false">MID(D151,23,LEN(D151)-22)</f>
        <v>#VALUE!</v>
      </c>
      <c r="N151" s="0" t="e">
        <f aca="false">L151&amp;M151</f>
        <v>#VALUE!</v>
      </c>
      <c r="O151" s="0" t="e">
        <f aca="false">MOD(N151,97)</f>
        <v>#VALUE!</v>
      </c>
      <c r="P151" s="0" t="e">
        <f aca="false">98-O151</f>
        <v>#VALUE!</v>
      </c>
      <c r="Q151" s="0" t="e">
        <f aca="false">IF(LEN(P151)=1,"0"&amp;P151,P151)</f>
        <v>#VALUE!</v>
      </c>
    </row>
    <row r="152" customFormat="false" ht="15" hidden="false" customHeight="true" outlineLevel="0" collapsed="false">
      <c r="A152" s="12"/>
      <c r="B152" s="13" t="str">
        <f aca="false">IF(A152="","",("ES"&amp;Q152&amp;" "&amp;LEFT(C152,4)&amp;" "&amp;MID(C152,5,4)&amp;" "&amp;MID(C152,9,4)&amp;" "&amp;MID(C152,13,4)&amp;" "&amp;MID(C152,17,4)))</f>
        <v/>
      </c>
      <c r="C152" s="11" t="str">
        <f aca="false">SUBSTITUTE(A152," ","")</f>
        <v/>
      </c>
      <c r="D152" s="0" t="str">
        <f aca="false">C152&amp;CALCULOS!$C$7&amp;CALCULOS!$D$7&amp;CALCULOS!$E$7</f>
        <v>142800</v>
      </c>
      <c r="E152" s="0" t="str">
        <f aca="false">LEFT(D152,8)</f>
        <v>142800</v>
      </c>
      <c r="F152" s="0" t="n">
        <f aca="false">MOD(E152,97)</f>
        <v>16</v>
      </c>
      <c r="G152" s="0" t="str">
        <f aca="false">MID(D152,9,8)</f>
        <v/>
      </c>
      <c r="H152" s="0" t="str">
        <f aca="false">F152&amp;G152</f>
        <v>16</v>
      </c>
      <c r="I152" s="0" t="n">
        <f aca="false">MOD(H152,97)</f>
        <v>16</v>
      </c>
      <c r="J152" s="0" t="str">
        <f aca="false">MID(D152,17,6)</f>
        <v/>
      </c>
      <c r="K152" s="0" t="str">
        <f aca="false">I152&amp;J152</f>
        <v>16</v>
      </c>
      <c r="L152" s="0" t="n">
        <f aca="false">MOD(K152,97)</f>
        <v>16</v>
      </c>
      <c r="M152" s="14" t="e">
        <f aca="false">MID(D152,23,LEN(D152)-22)</f>
        <v>#VALUE!</v>
      </c>
      <c r="N152" s="0" t="e">
        <f aca="false">L152&amp;M152</f>
        <v>#VALUE!</v>
      </c>
      <c r="O152" s="0" t="e">
        <f aca="false">MOD(N152,97)</f>
        <v>#VALUE!</v>
      </c>
      <c r="P152" s="0" t="e">
        <f aca="false">98-O152</f>
        <v>#VALUE!</v>
      </c>
      <c r="Q152" s="0" t="e">
        <f aca="false">IF(LEN(P152)=1,"0"&amp;P152,P152)</f>
        <v>#VALUE!</v>
      </c>
    </row>
    <row r="153" customFormat="false" ht="15" hidden="false" customHeight="true" outlineLevel="0" collapsed="false">
      <c r="A153" s="12"/>
      <c r="B153" s="13" t="str">
        <f aca="false">IF(A153="","",("ES"&amp;Q153&amp;" "&amp;LEFT(C153,4)&amp;" "&amp;MID(C153,5,4)&amp;" "&amp;MID(C153,9,4)&amp;" "&amp;MID(C153,13,4)&amp;" "&amp;MID(C153,17,4)))</f>
        <v/>
      </c>
      <c r="C153" s="11" t="str">
        <f aca="false">SUBSTITUTE(A153," ","")</f>
        <v/>
      </c>
      <c r="D153" s="0" t="str">
        <f aca="false">C153&amp;CALCULOS!$C$7&amp;CALCULOS!$D$7&amp;CALCULOS!$E$7</f>
        <v>142800</v>
      </c>
      <c r="E153" s="0" t="str">
        <f aca="false">LEFT(D153,8)</f>
        <v>142800</v>
      </c>
      <c r="F153" s="0" t="n">
        <f aca="false">MOD(E153,97)</f>
        <v>16</v>
      </c>
      <c r="G153" s="0" t="str">
        <f aca="false">MID(D153,9,8)</f>
        <v/>
      </c>
      <c r="H153" s="0" t="str">
        <f aca="false">F153&amp;G153</f>
        <v>16</v>
      </c>
      <c r="I153" s="0" t="n">
        <f aca="false">MOD(H153,97)</f>
        <v>16</v>
      </c>
      <c r="J153" s="0" t="str">
        <f aca="false">MID(D153,17,6)</f>
        <v/>
      </c>
      <c r="K153" s="0" t="str">
        <f aca="false">I153&amp;J153</f>
        <v>16</v>
      </c>
      <c r="L153" s="0" t="n">
        <f aca="false">MOD(K153,97)</f>
        <v>16</v>
      </c>
      <c r="M153" s="14" t="e">
        <f aca="false">MID(D153,23,LEN(D153)-22)</f>
        <v>#VALUE!</v>
      </c>
      <c r="N153" s="0" t="e">
        <f aca="false">L153&amp;M153</f>
        <v>#VALUE!</v>
      </c>
      <c r="O153" s="0" t="e">
        <f aca="false">MOD(N153,97)</f>
        <v>#VALUE!</v>
      </c>
      <c r="P153" s="0" t="e">
        <f aca="false">98-O153</f>
        <v>#VALUE!</v>
      </c>
      <c r="Q153" s="0" t="e">
        <f aca="false">IF(LEN(P153)=1,"0"&amp;P153,P153)</f>
        <v>#VALUE!</v>
      </c>
    </row>
    <row r="154" customFormat="false" ht="15" hidden="false" customHeight="true" outlineLevel="0" collapsed="false">
      <c r="A154" s="12"/>
      <c r="B154" s="13" t="str">
        <f aca="false">IF(A154="","",("ES"&amp;Q154&amp;" "&amp;LEFT(C154,4)&amp;" "&amp;MID(C154,5,4)&amp;" "&amp;MID(C154,9,4)&amp;" "&amp;MID(C154,13,4)&amp;" "&amp;MID(C154,17,4)))</f>
        <v/>
      </c>
      <c r="C154" s="11" t="str">
        <f aca="false">SUBSTITUTE(A154," ","")</f>
        <v/>
      </c>
      <c r="D154" s="0" t="str">
        <f aca="false">C154&amp;CALCULOS!$C$7&amp;CALCULOS!$D$7&amp;CALCULOS!$E$7</f>
        <v>142800</v>
      </c>
      <c r="E154" s="0" t="str">
        <f aca="false">LEFT(D154,8)</f>
        <v>142800</v>
      </c>
      <c r="F154" s="0" t="n">
        <f aca="false">MOD(E154,97)</f>
        <v>16</v>
      </c>
      <c r="G154" s="0" t="str">
        <f aca="false">MID(D154,9,8)</f>
        <v/>
      </c>
      <c r="H154" s="0" t="str">
        <f aca="false">F154&amp;G154</f>
        <v>16</v>
      </c>
      <c r="I154" s="0" t="n">
        <f aca="false">MOD(H154,97)</f>
        <v>16</v>
      </c>
      <c r="J154" s="0" t="str">
        <f aca="false">MID(D154,17,6)</f>
        <v/>
      </c>
      <c r="K154" s="0" t="str">
        <f aca="false">I154&amp;J154</f>
        <v>16</v>
      </c>
      <c r="L154" s="0" t="n">
        <f aca="false">MOD(K154,97)</f>
        <v>16</v>
      </c>
      <c r="M154" s="14" t="e">
        <f aca="false">MID(D154,23,LEN(D154)-22)</f>
        <v>#VALUE!</v>
      </c>
      <c r="N154" s="0" t="e">
        <f aca="false">L154&amp;M154</f>
        <v>#VALUE!</v>
      </c>
      <c r="O154" s="0" t="e">
        <f aca="false">MOD(N154,97)</f>
        <v>#VALUE!</v>
      </c>
      <c r="P154" s="0" t="e">
        <f aca="false">98-O154</f>
        <v>#VALUE!</v>
      </c>
      <c r="Q154" s="0" t="e">
        <f aca="false">IF(LEN(P154)=1,"0"&amp;P154,P154)</f>
        <v>#VALUE!</v>
      </c>
    </row>
    <row r="155" customFormat="false" ht="15" hidden="false" customHeight="true" outlineLevel="0" collapsed="false">
      <c r="A155" s="12"/>
      <c r="B155" s="13" t="str">
        <f aca="false">IF(A155="","",("ES"&amp;Q155&amp;" "&amp;LEFT(C155,4)&amp;" "&amp;MID(C155,5,4)&amp;" "&amp;MID(C155,9,4)&amp;" "&amp;MID(C155,13,4)&amp;" "&amp;MID(C155,17,4)))</f>
        <v/>
      </c>
      <c r="C155" s="11" t="str">
        <f aca="false">SUBSTITUTE(A155," ","")</f>
        <v/>
      </c>
      <c r="D155" s="0" t="str">
        <f aca="false">C155&amp;CALCULOS!$C$7&amp;CALCULOS!$D$7&amp;CALCULOS!$E$7</f>
        <v>142800</v>
      </c>
      <c r="E155" s="0" t="str">
        <f aca="false">LEFT(D155,8)</f>
        <v>142800</v>
      </c>
      <c r="F155" s="0" t="n">
        <f aca="false">MOD(E155,97)</f>
        <v>16</v>
      </c>
      <c r="G155" s="0" t="str">
        <f aca="false">MID(D155,9,8)</f>
        <v/>
      </c>
      <c r="H155" s="0" t="str">
        <f aca="false">F155&amp;G155</f>
        <v>16</v>
      </c>
      <c r="I155" s="0" t="n">
        <f aca="false">MOD(H155,97)</f>
        <v>16</v>
      </c>
      <c r="J155" s="0" t="str">
        <f aca="false">MID(D155,17,6)</f>
        <v/>
      </c>
      <c r="K155" s="0" t="str">
        <f aca="false">I155&amp;J155</f>
        <v>16</v>
      </c>
      <c r="L155" s="0" t="n">
        <f aca="false">MOD(K155,97)</f>
        <v>16</v>
      </c>
      <c r="M155" s="14" t="e">
        <f aca="false">MID(D155,23,LEN(D155)-22)</f>
        <v>#VALUE!</v>
      </c>
      <c r="N155" s="0" t="e">
        <f aca="false">L155&amp;M155</f>
        <v>#VALUE!</v>
      </c>
      <c r="O155" s="0" t="e">
        <f aca="false">MOD(N155,97)</f>
        <v>#VALUE!</v>
      </c>
      <c r="P155" s="0" t="e">
        <f aca="false">98-O155</f>
        <v>#VALUE!</v>
      </c>
      <c r="Q155" s="0" t="e">
        <f aca="false">IF(LEN(P155)=1,"0"&amp;P155,P155)</f>
        <v>#VALUE!</v>
      </c>
    </row>
    <row r="156" customFormat="false" ht="15" hidden="false" customHeight="true" outlineLevel="0" collapsed="false">
      <c r="A156" s="12"/>
      <c r="B156" s="13" t="str">
        <f aca="false">IF(A156="","",("ES"&amp;Q156&amp;" "&amp;LEFT(C156,4)&amp;" "&amp;MID(C156,5,4)&amp;" "&amp;MID(C156,9,4)&amp;" "&amp;MID(C156,13,4)&amp;" "&amp;MID(C156,17,4)))</f>
        <v/>
      </c>
      <c r="C156" s="11" t="str">
        <f aca="false">SUBSTITUTE(A156," ","")</f>
        <v/>
      </c>
      <c r="D156" s="0" t="str">
        <f aca="false">C156&amp;CALCULOS!$C$7&amp;CALCULOS!$D$7&amp;CALCULOS!$E$7</f>
        <v>142800</v>
      </c>
      <c r="E156" s="0" t="str">
        <f aca="false">LEFT(D156,8)</f>
        <v>142800</v>
      </c>
      <c r="F156" s="0" t="n">
        <f aca="false">MOD(E156,97)</f>
        <v>16</v>
      </c>
      <c r="G156" s="0" t="str">
        <f aca="false">MID(D156,9,8)</f>
        <v/>
      </c>
      <c r="H156" s="0" t="str">
        <f aca="false">F156&amp;G156</f>
        <v>16</v>
      </c>
      <c r="I156" s="0" t="n">
        <f aca="false">MOD(H156,97)</f>
        <v>16</v>
      </c>
      <c r="J156" s="0" t="str">
        <f aca="false">MID(D156,17,6)</f>
        <v/>
      </c>
      <c r="K156" s="0" t="str">
        <f aca="false">I156&amp;J156</f>
        <v>16</v>
      </c>
      <c r="L156" s="0" t="n">
        <f aca="false">MOD(K156,97)</f>
        <v>16</v>
      </c>
      <c r="M156" s="14" t="e">
        <f aca="false">MID(D156,23,LEN(D156)-22)</f>
        <v>#VALUE!</v>
      </c>
      <c r="N156" s="0" t="e">
        <f aca="false">L156&amp;M156</f>
        <v>#VALUE!</v>
      </c>
      <c r="O156" s="0" t="e">
        <f aca="false">MOD(N156,97)</f>
        <v>#VALUE!</v>
      </c>
      <c r="P156" s="0" t="e">
        <f aca="false">98-O156</f>
        <v>#VALUE!</v>
      </c>
      <c r="Q156" s="0" t="e">
        <f aca="false">IF(LEN(P156)=1,"0"&amp;P156,P156)</f>
        <v>#VALUE!</v>
      </c>
    </row>
    <row r="157" customFormat="false" ht="15" hidden="false" customHeight="true" outlineLevel="0" collapsed="false">
      <c r="A157" s="12"/>
      <c r="B157" s="13" t="str">
        <f aca="false">IF(A157="","",("ES"&amp;Q157&amp;" "&amp;LEFT(C157,4)&amp;" "&amp;MID(C157,5,4)&amp;" "&amp;MID(C157,9,4)&amp;" "&amp;MID(C157,13,4)&amp;" "&amp;MID(C157,17,4)))</f>
        <v/>
      </c>
      <c r="C157" s="11" t="str">
        <f aca="false">SUBSTITUTE(A157," ","")</f>
        <v/>
      </c>
      <c r="D157" s="0" t="str">
        <f aca="false">C157&amp;CALCULOS!$C$7&amp;CALCULOS!$D$7&amp;CALCULOS!$E$7</f>
        <v>142800</v>
      </c>
      <c r="E157" s="0" t="str">
        <f aca="false">LEFT(D157,8)</f>
        <v>142800</v>
      </c>
      <c r="F157" s="0" t="n">
        <f aca="false">MOD(E157,97)</f>
        <v>16</v>
      </c>
      <c r="G157" s="0" t="str">
        <f aca="false">MID(D157,9,8)</f>
        <v/>
      </c>
      <c r="H157" s="0" t="str">
        <f aca="false">F157&amp;G157</f>
        <v>16</v>
      </c>
      <c r="I157" s="0" t="n">
        <f aca="false">MOD(H157,97)</f>
        <v>16</v>
      </c>
      <c r="J157" s="0" t="str">
        <f aca="false">MID(D157,17,6)</f>
        <v/>
      </c>
      <c r="K157" s="0" t="str">
        <f aca="false">I157&amp;J157</f>
        <v>16</v>
      </c>
      <c r="L157" s="0" t="n">
        <f aca="false">MOD(K157,97)</f>
        <v>16</v>
      </c>
      <c r="M157" s="14" t="e">
        <f aca="false">MID(D157,23,LEN(D157)-22)</f>
        <v>#VALUE!</v>
      </c>
      <c r="N157" s="0" t="e">
        <f aca="false">L157&amp;M157</f>
        <v>#VALUE!</v>
      </c>
      <c r="O157" s="0" t="e">
        <f aca="false">MOD(N157,97)</f>
        <v>#VALUE!</v>
      </c>
      <c r="P157" s="0" t="e">
        <f aca="false">98-O157</f>
        <v>#VALUE!</v>
      </c>
      <c r="Q157" s="0" t="e">
        <f aca="false">IF(LEN(P157)=1,"0"&amp;P157,P157)</f>
        <v>#VALUE!</v>
      </c>
    </row>
    <row r="158" customFormat="false" ht="15" hidden="false" customHeight="true" outlineLevel="0" collapsed="false">
      <c r="A158" s="12"/>
      <c r="B158" s="13" t="str">
        <f aca="false">IF(A158="","",("ES"&amp;Q158&amp;" "&amp;LEFT(C158,4)&amp;" "&amp;MID(C158,5,4)&amp;" "&amp;MID(C158,9,4)&amp;" "&amp;MID(C158,13,4)&amp;" "&amp;MID(C158,17,4)))</f>
        <v/>
      </c>
      <c r="C158" s="11" t="str">
        <f aca="false">SUBSTITUTE(A158," ","")</f>
        <v/>
      </c>
      <c r="D158" s="0" t="str">
        <f aca="false">C158&amp;CALCULOS!$C$7&amp;CALCULOS!$D$7&amp;CALCULOS!$E$7</f>
        <v>142800</v>
      </c>
      <c r="E158" s="0" t="str">
        <f aca="false">LEFT(D158,8)</f>
        <v>142800</v>
      </c>
      <c r="F158" s="0" t="n">
        <f aca="false">MOD(E158,97)</f>
        <v>16</v>
      </c>
      <c r="G158" s="0" t="str">
        <f aca="false">MID(D158,9,8)</f>
        <v/>
      </c>
      <c r="H158" s="0" t="str">
        <f aca="false">F158&amp;G158</f>
        <v>16</v>
      </c>
      <c r="I158" s="0" t="n">
        <f aca="false">MOD(H158,97)</f>
        <v>16</v>
      </c>
      <c r="J158" s="0" t="str">
        <f aca="false">MID(D158,17,6)</f>
        <v/>
      </c>
      <c r="K158" s="0" t="str">
        <f aca="false">I158&amp;J158</f>
        <v>16</v>
      </c>
      <c r="L158" s="0" t="n">
        <f aca="false">MOD(K158,97)</f>
        <v>16</v>
      </c>
      <c r="M158" s="14" t="e">
        <f aca="false">MID(D158,23,LEN(D158)-22)</f>
        <v>#VALUE!</v>
      </c>
      <c r="N158" s="0" t="e">
        <f aca="false">L158&amp;M158</f>
        <v>#VALUE!</v>
      </c>
      <c r="O158" s="0" t="e">
        <f aca="false">MOD(N158,97)</f>
        <v>#VALUE!</v>
      </c>
      <c r="P158" s="0" t="e">
        <f aca="false">98-O158</f>
        <v>#VALUE!</v>
      </c>
      <c r="Q158" s="0" t="e">
        <f aca="false">IF(LEN(P158)=1,"0"&amp;P158,P158)</f>
        <v>#VALUE!</v>
      </c>
    </row>
    <row r="159" customFormat="false" ht="15" hidden="false" customHeight="true" outlineLevel="0" collapsed="false">
      <c r="A159" s="12"/>
      <c r="B159" s="13" t="str">
        <f aca="false">IF(A159="","",("ES"&amp;Q159&amp;" "&amp;LEFT(C159,4)&amp;" "&amp;MID(C159,5,4)&amp;" "&amp;MID(C159,9,4)&amp;" "&amp;MID(C159,13,4)&amp;" "&amp;MID(C159,17,4)))</f>
        <v/>
      </c>
      <c r="C159" s="11" t="str">
        <f aca="false">SUBSTITUTE(A159," ","")</f>
        <v/>
      </c>
      <c r="D159" s="0" t="str">
        <f aca="false">C159&amp;CALCULOS!$C$7&amp;CALCULOS!$D$7&amp;CALCULOS!$E$7</f>
        <v>142800</v>
      </c>
      <c r="E159" s="0" t="str">
        <f aca="false">LEFT(D159,8)</f>
        <v>142800</v>
      </c>
      <c r="F159" s="0" t="n">
        <f aca="false">MOD(E159,97)</f>
        <v>16</v>
      </c>
      <c r="G159" s="0" t="str">
        <f aca="false">MID(D159,9,8)</f>
        <v/>
      </c>
      <c r="H159" s="0" t="str">
        <f aca="false">F159&amp;G159</f>
        <v>16</v>
      </c>
      <c r="I159" s="0" t="n">
        <f aca="false">MOD(H159,97)</f>
        <v>16</v>
      </c>
      <c r="J159" s="0" t="str">
        <f aca="false">MID(D159,17,6)</f>
        <v/>
      </c>
      <c r="K159" s="0" t="str">
        <f aca="false">I159&amp;J159</f>
        <v>16</v>
      </c>
      <c r="L159" s="0" t="n">
        <f aca="false">MOD(K159,97)</f>
        <v>16</v>
      </c>
      <c r="M159" s="14" t="e">
        <f aca="false">MID(D159,23,LEN(D159)-22)</f>
        <v>#VALUE!</v>
      </c>
      <c r="N159" s="0" t="e">
        <f aca="false">L159&amp;M159</f>
        <v>#VALUE!</v>
      </c>
      <c r="O159" s="0" t="e">
        <f aca="false">MOD(N159,97)</f>
        <v>#VALUE!</v>
      </c>
      <c r="P159" s="0" t="e">
        <f aca="false">98-O159</f>
        <v>#VALUE!</v>
      </c>
      <c r="Q159" s="0" t="e">
        <f aca="false">IF(LEN(P159)=1,"0"&amp;P159,P159)</f>
        <v>#VALUE!</v>
      </c>
    </row>
    <row r="160" customFormat="false" ht="15" hidden="false" customHeight="true" outlineLevel="0" collapsed="false">
      <c r="A160" s="12"/>
      <c r="B160" s="13" t="str">
        <f aca="false">IF(A160="","",("ES"&amp;Q160&amp;" "&amp;LEFT(C160,4)&amp;" "&amp;MID(C160,5,4)&amp;" "&amp;MID(C160,9,4)&amp;" "&amp;MID(C160,13,4)&amp;" "&amp;MID(C160,17,4)))</f>
        <v/>
      </c>
      <c r="C160" s="11" t="str">
        <f aca="false">SUBSTITUTE(A160," ","")</f>
        <v/>
      </c>
      <c r="D160" s="0" t="str">
        <f aca="false">C160&amp;CALCULOS!$C$7&amp;CALCULOS!$D$7&amp;CALCULOS!$E$7</f>
        <v>142800</v>
      </c>
      <c r="E160" s="0" t="str">
        <f aca="false">LEFT(D160,8)</f>
        <v>142800</v>
      </c>
      <c r="F160" s="0" t="n">
        <f aca="false">MOD(E160,97)</f>
        <v>16</v>
      </c>
      <c r="G160" s="0" t="str">
        <f aca="false">MID(D160,9,8)</f>
        <v/>
      </c>
      <c r="H160" s="0" t="str">
        <f aca="false">F160&amp;G160</f>
        <v>16</v>
      </c>
      <c r="I160" s="0" t="n">
        <f aca="false">MOD(H160,97)</f>
        <v>16</v>
      </c>
      <c r="J160" s="0" t="str">
        <f aca="false">MID(D160,17,6)</f>
        <v/>
      </c>
      <c r="K160" s="0" t="str">
        <f aca="false">I160&amp;J160</f>
        <v>16</v>
      </c>
      <c r="L160" s="0" t="n">
        <f aca="false">MOD(K160,97)</f>
        <v>16</v>
      </c>
      <c r="M160" s="14" t="e">
        <f aca="false">MID(D160,23,LEN(D160)-22)</f>
        <v>#VALUE!</v>
      </c>
      <c r="N160" s="0" t="e">
        <f aca="false">L160&amp;M160</f>
        <v>#VALUE!</v>
      </c>
      <c r="O160" s="0" t="e">
        <f aca="false">MOD(N160,97)</f>
        <v>#VALUE!</v>
      </c>
      <c r="P160" s="0" t="e">
        <f aca="false">98-O160</f>
        <v>#VALUE!</v>
      </c>
      <c r="Q160" s="0" t="e">
        <f aca="false">IF(LEN(P160)=1,"0"&amp;P160,P160)</f>
        <v>#VALUE!</v>
      </c>
    </row>
    <row r="161" customFormat="false" ht="15" hidden="false" customHeight="true" outlineLevel="0" collapsed="false">
      <c r="A161" s="12"/>
      <c r="B161" s="13" t="str">
        <f aca="false">IF(A161="","",("ES"&amp;Q161&amp;" "&amp;LEFT(C161,4)&amp;" "&amp;MID(C161,5,4)&amp;" "&amp;MID(C161,9,4)&amp;" "&amp;MID(C161,13,4)&amp;" "&amp;MID(C161,17,4)))</f>
        <v/>
      </c>
      <c r="C161" s="11" t="str">
        <f aca="false">SUBSTITUTE(A161," ","")</f>
        <v/>
      </c>
      <c r="D161" s="0" t="str">
        <f aca="false">C161&amp;CALCULOS!$C$7&amp;CALCULOS!$D$7&amp;CALCULOS!$E$7</f>
        <v>142800</v>
      </c>
      <c r="E161" s="0" t="str">
        <f aca="false">LEFT(D161,8)</f>
        <v>142800</v>
      </c>
      <c r="F161" s="0" t="n">
        <f aca="false">MOD(E161,97)</f>
        <v>16</v>
      </c>
      <c r="G161" s="0" t="str">
        <f aca="false">MID(D161,9,8)</f>
        <v/>
      </c>
      <c r="H161" s="0" t="str">
        <f aca="false">F161&amp;G161</f>
        <v>16</v>
      </c>
      <c r="I161" s="0" t="n">
        <f aca="false">MOD(H161,97)</f>
        <v>16</v>
      </c>
      <c r="J161" s="0" t="str">
        <f aca="false">MID(D161,17,6)</f>
        <v/>
      </c>
      <c r="K161" s="0" t="str">
        <f aca="false">I161&amp;J161</f>
        <v>16</v>
      </c>
      <c r="L161" s="0" t="n">
        <f aca="false">MOD(K161,97)</f>
        <v>16</v>
      </c>
      <c r="M161" s="14" t="e">
        <f aca="false">MID(D161,23,LEN(D161)-22)</f>
        <v>#VALUE!</v>
      </c>
      <c r="N161" s="0" t="e">
        <f aca="false">L161&amp;M161</f>
        <v>#VALUE!</v>
      </c>
      <c r="O161" s="0" t="e">
        <f aca="false">MOD(N161,97)</f>
        <v>#VALUE!</v>
      </c>
      <c r="P161" s="0" t="e">
        <f aca="false">98-O161</f>
        <v>#VALUE!</v>
      </c>
      <c r="Q161" s="0" t="e">
        <f aca="false">IF(LEN(P161)=1,"0"&amp;P161,P161)</f>
        <v>#VALUE!</v>
      </c>
    </row>
    <row r="162" customFormat="false" ht="15" hidden="false" customHeight="true" outlineLevel="0" collapsed="false">
      <c r="A162" s="12"/>
      <c r="B162" s="13" t="str">
        <f aca="false">IF(A162="","",("ES"&amp;Q162&amp;" "&amp;LEFT(C162,4)&amp;" "&amp;MID(C162,5,4)&amp;" "&amp;MID(C162,9,4)&amp;" "&amp;MID(C162,13,4)&amp;" "&amp;MID(C162,17,4)))</f>
        <v/>
      </c>
      <c r="C162" s="11" t="str">
        <f aca="false">SUBSTITUTE(A162," ","")</f>
        <v/>
      </c>
      <c r="D162" s="0" t="str">
        <f aca="false">C162&amp;CALCULOS!$C$7&amp;CALCULOS!$D$7&amp;CALCULOS!$E$7</f>
        <v>142800</v>
      </c>
      <c r="E162" s="0" t="str">
        <f aca="false">LEFT(D162,8)</f>
        <v>142800</v>
      </c>
      <c r="F162" s="0" t="n">
        <f aca="false">MOD(E162,97)</f>
        <v>16</v>
      </c>
      <c r="G162" s="0" t="str">
        <f aca="false">MID(D162,9,8)</f>
        <v/>
      </c>
      <c r="H162" s="0" t="str">
        <f aca="false">F162&amp;G162</f>
        <v>16</v>
      </c>
      <c r="I162" s="0" t="n">
        <f aca="false">MOD(H162,97)</f>
        <v>16</v>
      </c>
      <c r="J162" s="0" t="str">
        <f aca="false">MID(D162,17,6)</f>
        <v/>
      </c>
      <c r="K162" s="0" t="str">
        <f aca="false">I162&amp;J162</f>
        <v>16</v>
      </c>
      <c r="L162" s="0" t="n">
        <f aca="false">MOD(K162,97)</f>
        <v>16</v>
      </c>
      <c r="M162" s="14" t="e">
        <f aca="false">MID(D162,23,LEN(D162)-22)</f>
        <v>#VALUE!</v>
      </c>
      <c r="N162" s="0" t="e">
        <f aca="false">L162&amp;M162</f>
        <v>#VALUE!</v>
      </c>
      <c r="O162" s="0" t="e">
        <f aca="false">MOD(N162,97)</f>
        <v>#VALUE!</v>
      </c>
      <c r="P162" s="0" t="e">
        <f aca="false">98-O162</f>
        <v>#VALUE!</v>
      </c>
      <c r="Q162" s="0" t="e">
        <f aca="false">IF(LEN(P162)=1,"0"&amp;P162,P162)</f>
        <v>#VALUE!</v>
      </c>
    </row>
    <row r="163" customFormat="false" ht="15" hidden="false" customHeight="true" outlineLevel="0" collapsed="false">
      <c r="A163" s="12"/>
      <c r="B163" s="13" t="str">
        <f aca="false">IF(A163="","",("ES"&amp;Q163&amp;" "&amp;LEFT(C163,4)&amp;" "&amp;MID(C163,5,4)&amp;" "&amp;MID(C163,9,4)&amp;" "&amp;MID(C163,13,4)&amp;" "&amp;MID(C163,17,4)))</f>
        <v/>
      </c>
      <c r="C163" s="11" t="str">
        <f aca="false">SUBSTITUTE(A163," ","")</f>
        <v/>
      </c>
      <c r="D163" s="0" t="str">
        <f aca="false">C163&amp;CALCULOS!$C$7&amp;CALCULOS!$D$7&amp;CALCULOS!$E$7</f>
        <v>142800</v>
      </c>
      <c r="E163" s="0" t="str">
        <f aca="false">LEFT(D163,8)</f>
        <v>142800</v>
      </c>
      <c r="F163" s="0" t="n">
        <f aca="false">MOD(E163,97)</f>
        <v>16</v>
      </c>
      <c r="G163" s="0" t="str">
        <f aca="false">MID(D163,9,8)</f>
        <v/>
      </c>
      <c r="H163" s="0" t="str">
        <f aca="false">F163&amp;G163</f>
        <v>16</v>
      </c>
      <c r="I163" s="0" t="n">
        <f aca="false">MOD(H163,97)</f>
        <v>16</v>
      </c>
      <c r="J163" s="0" t="str">
        <f aca="false">MID(D163,17,6)</f>
        <v/>
      </c>
      <c r="K163" s="0" t="str">
        <f aca="false">I163&amp;J163</f>
        <v>16</v>
      </c>
      <c r="L163" s="0" t="n">
        <f aca="false">MOD(K163,97)</f>
        <v>16</v>
      </c>
      <c r="M163" s="14" t="e">
        <f aca="false">MID(D163,23,LEN(D163)-22)</f>
        <v>#VALUE!</v>
      </c>
      <c r="N163" s="0" t="e">
        <f aca="false">L163&amp;M163</f>
        <v>#VALUE!</v>
      </c>
      <c r="O163" s="0" t="e">
        <f aca="false">MOD(N163,97)</f>
        <v>#VALUE!</v>
      </c>
      <c r="P163" s="0" t="e">
        <f aca="false">98-O163</f>
        <v>#VALUE!</v>
      </c>
      <c r="Q163" s="0" t="e">
        <f aca="false">IF(LEN(P163)=1,"0"&amp;P163,P163)</f>
        <v>#VALUE!</v>
      </c>
    </row>
    <row r="164" customFormat="false" ht="15" hidden="false" customHeight="true" outlineLevel="0" collapsed="false">
      <c r="A164" s="12"/>
      <c r="B164" s="13" t="str">
        <f aca="false">IF(A164="","",("ES"&amp;Q164&amp;" "&amp;LEFT(C164,4)&amp;" "&amp;MID(C164,5,4)&amp;" "&amp;MID(C164,9,4)&amp;" "&amp;MID(C164,13,4)&amp;" "&amp;MID(C164,17,4)))</f>
        <v/>
      </c>
      <c r="C164" s="11" t="str">
        <f aca="false">SUBSTITUTE(A164," ","")</f>
        <v/>
      </c>
      <c r="D164" s="0" t="str">
        <f aca="false">C164&amp;CALCULOS!$C$7&amp;CALCULOS!$D$7&amp;CALCULOS!$E$7</f>
        <v>142800</v>
      </c>
      <c r="E164" s="0" t="str">
        <f aca="false">LEFT(D164,8)</f>
        <v>142800</v>
      </c>
      <c r="F164" s="0" t="n">
        <f aca="false">MOD(E164,97)</f>
        <v>16</v>
      </c>
      <c r="G164" s="0" t="str">
        <f aca="false">MID(D164,9,8)</f>
        <v/>
      </c>
      <c r="H164" s="0" t="str">
        <f aca="false">F164&amp;G164</f>
        <v>16</v>
      </c>
      <c r="I164" s="0" t="n">
        <f aca="false">MOD(H164,97)</f>
        <v>16</v>
      </c>
      <c r="J164" s="0" t="str">
        <f aca="false">MID(D164,17,6)</f>
        <v/>
      </c>
      <c r="K164" s="0" t="str">
        <f aca="false">I164&amp;J164</f>
        <v>16</v>
      </c>
      <c r="L164" s="0" t="n">
        <f aca="false">MOD(K164,97)</f>
        <v>16</v>
      </c>
      <c r="M164" s="14" t="e">
        <f aca="false">MID(D164,23,LEN(D164)-22)</f>
        <v>#VALUE!</v>
      </c>
      <c r="N164" s="0" t="e">
        <f aca="false">L164&amp;M164</f>
        <v>#VALUE!</v>
      </c>
      <c r="O164" s="0" t="e">
        <f aca="false">MOD(N164,97)</f>
        <v>#VALUE!</v>
      </c>
      <c r="P164" s="0" t="e">
        <f aca="false">98-O164</f>
        <v>#VALUE!</v>
      </c>
      <c r="Q164" s="0" t="e">
        <f aca="false">IF(LEN(P164)=1,"0"&amp;P164,P164)</f>
        <v>#VALUE!</v>
      </c>
    </row>
    <row r="165" customFormat="false" ht="15" hidden="false" customHeight="true" outlineLevel="0" collapsed="false">
      <c r="A165" s="12"/>
      <c r="B165" s="13" t="str">
        <f aca="false">IF(A165="","",("ES"&amp;Q165&amp;" "&amp;LEFT(C165,4)&amp;" "&amp;MID(C165,5,4)&amp;" "&amp;MID(C165,9,4)&amp;" "&amp;MID(C165,13,4)&amp;" "&amp;MID(C165,17,4)))</f>
        <v/>
      </c>
      <c r="C165" s="11" t="str">
        <f aca="false">SUBSTITUTE(A165," ","")</f>
        <v/>
      </c>
      <c r="D165" s="0" t="str">
        <f aca="false">C165&amp;CALCULOS!$C$7&amp;CALCULOS!$D$7&amp;CALCULOS!$E$7</f>
        <v>142800</v>
      </c>
      <c r="E165" s="0" t="str">
        <f aca="false">LEFT(D165,8)</f>
        <v>142800</v>
      </c>
      <c r="F165" s="0" t="n">
        <f aca="false">MOD(E165,97)</f>
        <v>16</v>
      </c>
      <c r="G165" s="0" t="str">
        <f aca="false">MID(D165,9,8)</f>
        <v/>
      </c>
      <c r="H165" s="0" t="str">
        <f aca="false">F165&amp;G165</f>
        <v>16</v>
      </c>
      <c r="I165" s="0" t="n">
        <f aca="false">MOD(H165,97)</f>
        <v>16</v>
      </c>
      <c r="J165" s="0" t="str">
        <f aca="false">MID(D165,17,6)</f>
        <v/>
      </c>
      <c r="K165" s="0" t="str">
        <f aca="false">I165&amp;J165</f>
        <v>16</v>
      </c>
      <c r="L165" s="0" t="n">
        <f aca="false">MOD(K165,97)</f>
        <v>16</v>
      </c>
      <c r="M165" s="14" t="e">
        <f aca="false">MID(D165,23,LEN(D165)-22)</f>
        <v>#VALUE!</v>
      </c>
      <c r="N165" s="0" t="e">
        <f aca="false">L165&amp;M165</f>
        <v>#VALUE!</v>
      </c>
      <c r="O165" s="0" t="e">
        <f aca="false">MOD(N165,97)</f>
        <v>#VALUE!</v>
      </c>
      <c r="P165" s="0" t="e">
        <f aca="false">98-O165</f>
        <v>#VALUE!</v>
      </c>
      <c r="Q165" s="0" t="e">
        <f aca="false">IF(LEN(P165)=1,"0"&amp;P165,P165)</f>
        <v>#VALUE!</v>
      </c>
    </row>
    <row r="166" customFormat="false" ht="15" hidden="false" customHeight="true" outlineLevel="0" collapsed="false">
      <c r="A166" s="12"/>
      <c r="B166" s="13" t="str">
        <f aca="false">IF(A166="","",("ES"&amp;Q166&amp;" "&amp;LEFT(C166,4)&amp;" "&amp;MID(C166,5,4)&amp;" "&amp;MID(C166,9,4)&amp;" "&amp;MID(C166,13,4)&amp;" "&amp;MID(C166,17,4)))</f>
        <v/>
      </c>
      <c r="C166" s="11" t="str">
        <f aca="false">SUBSTITUTE(A166," ","")</f>
        <v/>
      </c>
      <c r="D166" s="0" t="str">
        <f aca="false">C166&amp;CALCULOS!$C$7&amp;CALCULOS!$D$7&amp;CALCULOS!$E$7</f>
        <v>142800</v>
      </c>
      <c r="E166" s="0" t="str">
        <f aca="false">LEFT(D166,8)</f>
        <v>142800</v>
      </c>
      <c r="F166" s="0" t="n">
        <f aca="false">MOD(E166,97)</f>
        <v>16</v>
      </c>
      <c r="G166" s="0" t="str">
        <f aca="false">MID(D166,9,8)</f>
        <v/>
      </c>
      <c r="H166" s="0" t="str">
        <f aca="false">F166&amp;G166</f>
        <v>16</v>
      </c>
      <c r="I166" s="0" t="n">
        <f aca="false">MOD(H166,97)</f>
        <v>16</v>
      </c>
      <c r="J166" s="0" t="str">
        <f aca="false">MID(D166,17,6)</f>
        <v/>
      </c>
      <c r="K166" s="0" t="str">
        <f aca="false">I166&amp;J166</f>
        <v>16</v>
      </c>
      <c r="L166" s="0" t="n">
        <f aca="false">MOD(K166,97)</f>
        <v>16</v>
      </c>
      <c r="M166" s="14" t="e">
        <f aca="false">MID(D166,23,LEN(D166)-22)</f>
        <v>#VALUE!</v>
      </c>
      <c r="N166" s="0" t="e">
        <f aca="false">L166&amp;M166</f>
        <v>#VALUE!</v>
      </c>
      <c r="O166" s="0" t="e">
        <f aca="false">MOD(N166,97)</f>
        <v>#VALUE!</v>
      </c>
      <c r="P166" s="0" t="e">
        <f aca="false">98-O166</f>
        <v>#VALUE!</v>
      </c>
      <c r="Q166" s="0" t="e">
        <f aca="false">IF(LEN(P166)=1,"0"&amp;P166,P166)</f>
        <v>#VALUE!</v>
      </c>
    </row>
    <row r="167" customFormat="false" ht="15" hidden="false" customHeight="true" outlineLevel="0" collapsed="false">
      <c r="A167" s="12"/>
      <c r="B167" s="13" t="str">
        <f aca="false">IF(A167="","",("ES"&amp;Q167&amp;" "&amp;LEFT(C167,4)&amp;" "&amp;MID(C167,5,4)&amp;" "&amp;MID(C167,9,4)&amp;" "&amp;MID(C167,13,4)&amp;" "&amp;MID(C167,17,4)))</f>
        <v/>
      </c>
      <c r="C167" s="11" t="str">
        <f aca="false">SUBSTITUTE(A167," ","")</f>
        <v/>
      </c>
      <c r="D167" s="0" t="str">
        <f aca="false">C167&amp;CALCULOS!$C$7&amp;CALCULOS!$D$7&amp;CALCULOS!$E$7</f>
        <v>142800</v>
      </c>
      <c r="E167" s="0" t="str">
        <f aca="false">LEFT(D167,8)</f>
        <v>142800</v>
      </c>
      <c r="F167" s="0" t="n">
        <f aca="false">MOD(E167,97)</f>
        <v>16</v>
      </c>
      <c r="G167" s="0" t="str">
        <f aca="false">MID(D167,9,8)</f>
        <v/>
      </c>
      <c r="H167" s="0" t="str">
        <f aca="false">F167&amp;G167</f>
        <v>16</v>
      </c>
      <c r="I167" s="0" t="n">
        <f aca="false">MOD(H167,97)</f>
        <v>16</v>
      </c>
      <c r="J167" s="0" t="str">
        <f aca="false">MID(D167,17,6)</f>
        <v/>
      </c>
      <c r="K167" s="0" t="str">
        <f aca="false">I167&amp;J167</f>
        <v>16</v>
      </c>
      <c r="L167" s="0" t="n">
        <f aca="false">MOD(K167,97)</f>
        <v>16</v>
      </c>
      <c r="M167" s="14" t="e">
        <f aca="false">MID(D167,23,LEN(D167)-22)</f>
        <v>#VALUE!</v>
      </c>
      <c r="N167" s="0" t="e">
        <f aca="false">L167&amp;M167</f>
        <v>#VALUE!</v>
      </c>
      <c r="O167" s="0" t="e">
        <f aca="false">MOD(N167,97)</f>
        <v>#VALUE!</v>
      </c>
      <c r="P167" s="0" t="e">
        <f aca="false">98-O167</f>
        <v>#VALUE!</v>
      </c>
      <c r="Q167" s="0" t="e">
        <f aca="false">IF(LEN(P167)=1,"0"&amp;P167,P167)</f>
        <v>#VALUE!</v>
      </c>
    </row>
    <row r="168" customFormat="false" ht="15" hidden="false" customHeight="true" outlineLevel="0" collapsed="false">
      <c r="A168" s="12"/>
      <c r="B168" s="13" t="str">
        <f aca="false">IF(A168="","",("ES"&amp;Q168&amp;" "&amp;LEFT(C168,4)&amp;" "&amp;MID(C168,5,4)&amp;" "&amp;MID(C168,9,4)&amp;" "&amp;MID(C168,13,4)&amp;" "&amp;MID(C168,17,4)))</f>
        <v/>
      </c>
      <c r="C168" s="11" t="str">
        <f aca="false">SUBSTITUTE(A168," ","")</f>
        <v/>
      </c>
      <c r="D168" s="0" t="str">
        <f aca="false">C168&amp;CALCULOS!$C$7&amp;CALCULOS!$D$7&amp;CALCULOS!$E$7</f>
        <v>142800</v>
      </c>
      <c r="E168" s="0" t="str">
        <f aca="false">LEFT(D168,8)</f>
        <v>142800</v>
      </c>
      <c r="F168" s="0" t="n">
        <f aca="false">MOD(E168,97)</f>
        <v>16</v>
      </c>
      <c r="G168" s="0" t="str">
        <f aca="false">MID(D168,9,8)</f>
        <v/>
      </c>
      <c r="H168" s="0" t="str">
        <f aca="false">F168&amp;G168</f>
        <v>16</v>
      </c>
      <c r="I168" s="0" t="n">
        <f aca="false">MOD(H168,97)</f>
        <v>16</v>
      </c>
      <c r="J168" s="0" t="str">
        <f aca="false">MID(D168,17,6)</f>
        <v/>
      </c>
      <c r="K168" s="0" t="str">
        <f aca="false">I168&amp;J168</f>
        <v>16</v>
      </c>
      <c r="L168" s="0" t="n">
        <f aca="false">MOD(K168,97)</f>
        <v>16</v>
      </c>
      <c r="M168" s="14" t="e">
        <f aca="false">MID(D168,23,LEN(D168)-22)</f>
        <v>#VALUE!</v>
      </c>
      <c r="N168" s="0" t="e">
        <f aca="false">L168&amp;M168</f>
        <v>#VALUE!</v>
      </c>
      <c r="O168" s="0" t="e">
        <f aca="false">MOD(N168,97)</f>
        <v>#VALUE!</v>
      </c>
      <c r="P168" s="0" t="e">
        <f aca="false">98-O168</f>
        <v>#VALUE!</v>
      </c>
      <c r="Q168" s="0" t="e">
        <f aca="false">IF(LEN(P168)=1,"0"&amp;P168,P168)</f>
        <v>#VALUE!</v>
      </c>
    </row>
    <row r="169" customFormat="false" ht="15" hidden="false" customHeight="true" outlineLevel="0" collapsed="false">
      <c r="A169" s="12"/>
      <c r="B169" s="13" t="str">
        <f aca="false">IF(A169="","",("ES"&amp;Q169&amp;" "&amp;LEFT(C169,4)&amp;" "&amp;MID(C169,5,4)&amp;" "&amp;MID(C169,9,4)&amp;" "&amp;MID(C169,13,4)&amp;" "&amp;MID(C169,17,4)))</f>
        <v/>
      </c>
      <c r="C169" s="11" t="str">
        <f aca="false">SUBSTITUTE(A169," ","")</f>
        <v/>
      </c>
      <c r="D169" s="0" t="str">
        <f aca="false">C169&amp;CALCULOS!$C$7&amp;CALCULOS!$D$7&amp;CALCULOS!$E$7</f>
        <v>142800</v>
      </c>
      <c r="E169" s="0" t="str">
        <f aca="false">LEFT(D169,8)</f>
        <v>142800</v>
      </c>
      <c r="F169" s="0" t="n">
        <f aca="false">MOD(E169,97)</f>
        <v>16</v>
      </c>
      <c r="G169" s="0" t="str">
        <f aca="false">MID(D169,9,8)</f>
        <v/>
      </c>
      <c r="H169" s="0" t="str">
        <f aca="false">F169&amp;G169</f>
        <v>16</v>
      </c>
      <c r="I169" s="0" t="n">
        <f aca="false">MOD(H169,97)</f>
        <v>16</v>
      </c>
      <c r="J169" s="0" t="str">
        <f aca="false">MID(D169,17,6)</f>
        <v/>
      </c>
      <c r="K169" s="0" t="str">
        <f aca="false">I169&amp;J169</f>
        <v>16</v>
      </c>
      <c r="L169" s="0" t="n">
        <f aca="false">MOD(K169,97)</f>
        <v>16</v>
      </c>
      <c r="M169" s="14" t="e">
        <f aca="false">MID(D169,23,LEN(D169)-22)</f>
        <v>#VALUE!</v>
      </c>
      <c r="N169" s="0" t="e">
        <f aca="false">L169&amp;M169</f>
        <v>#VALUE!</v>
      </c>
      <c r="O169" s="0" t="e">
        <f aca="false">MOD(N169,97)</f>
        <v>#VALUE!</v>
      </c>
      <c r="P169" s="0" t="e">
        <f aca="false">98-O169</f>
        <v>#VALUE!</v>
      </c>
      <c r="Q169" s="0" t="e">
        <f aca="false">IF(LEN(P169)=1,"0"&amp;P169,P169)</f>
        <v>#VALUE!</v>
      </c>
    </row>
    <row r="170" customFormat="false" ht="15" hidden="false" customHeight="true" outlineLevel="0" collapsed="false">
      <c r="A170" s="12"/>
      <c r="B170" s="13" t="str">
        <f aca="false">IF(A170="","",("ES"&amp;Q170&amp;" "&amp;LEFT(C170,4)&amp;" "&amp;MID(C170,5,4)&amp;" "&amp;MID(C170,9,4)&amp;" "&amp;MID(C170,13,4)&amp;" "&amp;MID(C170,17,4)))</f>
        <v/>
      </c>
      <c r="C170" s="11" t="str">
        <f aca="false">SUBSTITUTE(A170," ","")</f>
        <v/>
      </c>
      <c r="D170" s="0" t="str">
        <f aca="false">C170&amp;CALCULOS!$C$7&amp;CALCULOS!$D$7&amp;CALCULOS!$E$7</f>
        <v>142800</v>
      </c>
      <c r="E170" s="0" t="str">
        <f aca="false">LEFT(D170,8)</f>
        <v>142800</v>
      </c>
      <c r="F170" s="0" t="n">
        <f aca="false">MOD(E170,97)</f>
        <v>16</v>
      </c>
      <c r="G170" s="0" t="str">
        <f aca="false">MID(D170,9,8)</f>
        <v/>
      </c>
      <c r="H170" s="0" t="str">
        <f aca="false">F170&amp;G170</f>
        <v>16</v>
      </c>
      <c r="I170" s="0" t="n">
        <f aca="false">MOD(H170,97)</f>
        <v>16</v>
      </c>
      <c r="J170" s="0" t="str">
        <f aca="false">MID(D170,17,6)</f>
        <v/>
      </c>
      <c r="K170" s="0" t="str">
        <f aca="false">I170&amp;J170</f>
        <v>16</v>
      </c>
      <c r="L170" s="0" t="n">
        <f aca="false">MOD(K170,97)</f>
        <v>16</v>
      </c>
      <c r="M170" s="14" t="e">
        <f aca="false">MID(D170,23,LEN(D170)-22)</f>
        <v>#VALUE!</v>
      </c>
      <c r="N170" s="0" t="e">
        <f aca="false">L170&amp;M170</f>
        <v>#VALUE!</v>
      </c>
      <c r="O170" s="0" t="e">
        <f aca="false">MOD(N170,97)</f>
        <v>#VALUE!</v>
      </c>
      <c r="P170" s="0" t="e">
        <f aca="false">98-O170</f>
        <v>#VALUE!</v>
      </c>
      <c r="Q170" s="0" t="e">
        <f aca="false">IF(LEN(P170)=1,"0"&amp;P170,P170)</f>
        <v>#VALUE!</v>
      </c>
    </row>
    <row r="171" customFormat="false" ht="15" hidden="false" customHeight="true" outlineLevel="0" collapsed="false">
      <c r="A171" s="12"/>
      <c r="B171" s="13" t="str">
        <f aca="false">IF(A171="","",("ES"&amp;Q171&amp;" "&amp;LEFT(C171,4)&amp;" "&amp;MID(C171,5,4)&amp;" "&amp;MID(C171,9,4)&amp;" "&amp;MID(C171,13,4)&amp;" "&amp;MID(C171,17,4)))</f>
        <v/>
      </c>
      <c r="C171" s="11" t="str">
        <f aca="false">SUBSTITUTE(A171," ","")</f>
        <v/>
      </c>
      <c r="D171" s="0" t="str">
        <f aca="false">C171&amp;CALCULOS!$C$7&amp;CALCULOS!$D$7&amp;CALCULOS!$E$7</f>
        <v>142800</v>
      </c>
      <c r="E171" s="0" t="str">
        <f aca="false">LEFT(D171,8)</f>
        <v>142800</v>
      </c>
      <c r="F171" s="0" t="n">
        <f aca="false">MOD(E171,97)</f>
        <v>16</v>
      </c>
      <c r="G171" s="0" t="str">
        <f aca="false">MID(D171,9,8)</f>
        <v/>
      </c>
      <c r="H171" s="0" t="str">
        <f aca="false">F171&amp;G171</f>
        <v>16</v>
      </c>
      <c r="I171" s="0" t="n">
        <f aca="false">MOD(H171,97)</f>
        <v>16</v>
      </c>
      <c r="J171" s="0" t="str">
        <f aca="false">MID(D171,17,6)</f>
        <v/>
      </c>
      <c r="K171" s="0" t="str">
        <f aca="false">I171&amp;J171</f>
        <v>16</v>
      </c>
      <c r="L171" s="0" t="n">
        <f aca="false">MOD(K171,97)</f>
        <v>16</v>
      </c>
      <c r="M171" s="14" t="e">
        <f aca="false">MID(D171,23,LEN(D171)-22)</f>
        <v>#VALUE!</v>
      </c>
      <c r="N171" s="0" t="e">
        <f aca="false">L171&amp;M171</f>
        <v>#VALUE!</v>
      </c>
      <c r="O171" s="0" t="e">
        <f aca="false">MOD(N171,97)</f>
        <v>#VALUE!</v>
      </c>
      <c r="P171" s="0" t="e">
        <f aca="false">98-O171</f>
        <v>#VALUE!</v>
      </c>
      <c r="Q171" s="0" t="e">
        <f aca="false">IF(LEN(P171)=1,"0"&amp;P171,P171)</f>
        <v>#VALUE!</v>
      </c>
    </row>
    <row r="172" customFormat="false" ht="15" hidden="false" customHeight="true" outlineLevel="0" collapsed="false">
      <c r="A172" s="12"/>
      <c r="B172" s="13" t="str">
        <f aca="false">IF(A172="","",("ES"&amp;Q172&amp;" "&amp;LEFT(C172,4)&amp;" "&amp;MID(C172,5,4)&amp;" "&amp;MID(C172,9,4)&amp;" "&amp;MID(C172,13,4)&amp;" "&amp;MID(C172,17,4)))</f>
        <v/>
      </c>
      <c r="C172" s="11" t="str">
        <f aca="false">SUBSTITUTE(A172," ","")</f>
        <v/>
      </c>
      <c r="D172" s="0" t="str">
        <f aca="false">C172&amp;CALCULOS!$C$7&amp;CALCULOS!$D$7&amp;CALCULOS!$E$7</f>
        <v>142800</v>
      </c>
      <c r="E172" s="0" t="str">
        <f aca="false">LEFT(D172,8)</f>
        <v>142800</v>
      </c>
      <c r="F172" s="0" t="n">
        <f aca="false">MOD(E172,97)</f>
        <v>16</v>
      </c>
      <c r="G172" s="0" t="str">
        <f aca="false">MID(D172,9,8)</f>
        <v/>
      </c>
      <c r="H172" s="0" t="str">
        <f aca="false">F172&amp;G172</f>
        <v>16</v>
      </c>
      <c r="I172" s="0" t="n">
        <f aca="false">MOD(H172,97)</f>
        <v>16</v>
      </c>
      <c r="J172" s="0" t="str">
        <f aca="false">MID(D172,17,6)</f>
        <v/>
      </c>
      <c r="K172" s="0" t="str">
        <f aca="false">I172&amp;J172</f>
        <v>16</v>
      </c>
      <c r="L172" s="0" t="n">
        <f aca="false">MOD(K172,97)</f>
        <v>16</v>
      </c>
      <c r="M172" s="14" t="e">
        <f aca="false">MID(D172,23,LEN(D172)-22)</f>
        <v>#VALUE!</v>
      </c>
      <c r="N172" s="0" t="e">
        <f aca="false">L172&amp;M172</f>
        <v>#VALUE!</v>
      </c>
      <c r="O172" s="0" t="e">
        <f aca="false">MOD(N172,97)</f>
        <v>#VALUE!</v>
      </c>
      <c r="P172" s="0" t="e">
        <f aca="false">98-O172</f>
        <v>#VALUE!</v>
      </c>
      <c r="Q172" s="0" t="e">
        <f aca="false">IF(LEN(P172)=1,"0"&amp;P172,P172)</f>
        <v>#VALUE!</v>
      </c>
    </row>
    <row r="173" customFormat="false" ht="15" hidden="false" customHeight="true" outlineLevel="0" collapsed="false">
      <c r="A173" s="12"/>
      <c r="B173" s="13" t="str">
        <f aca="false">IF(A173="","",("ES"&amp;Q173&amp;" "&amp;LEFT(C173,4)&amp;" "&amp;MID(C173,5,4)&amp;" "&amp;MID(C173,9,4)&amp;" "&amp;MID(C173,13,4)&amp;" "&amp;MID(C173,17,4)))</f>
        <v/>
      </c>
      <c r="C173" s="11" t="str">
        <f aca="false">SUBSTITUTE(A173," ","")</f>
        <v/>
      </c>
      <c r="D173" s="0" t="str">
        <f aca="false">C173&amp;CALCULOS!$C$7&amp;CALCULOS!$D$7&amp;CALCULOS!$E$7</f>
        <v>142800</v>
      </c>
      <c r="E173" s="0" t="str">
        <f aca="false">LEFT(D173,8)</f>
        <v>142800</v>
      </c>
      <c r="F173" s="0" t="n">
        <f aca="false">MOD(E173,97)</f>
        <v>16</v>
      </c>
      <c r="G173" s="0" t="str">
        <f aca="false">MID(D173,9,8)</f>
        <v/>
      </c>
      <c r="H173" s="0" t="str">
        <f aca="false">F173&amp;G173</f>
        <v>16</v>
      </c>
      <c r="I173" s="0" t="n">
        <f aca="false">MOD(H173,97)</f>
        <v>16</v>
      </c>
      <c r="J173" s="0" t="str">
        <f aca="false">MID(D173,17,6)</f>
        <v/>
      </c>
      <c r="K173" s="0" t="str">
        <f aca="false">I173&amp;J173</f>
        <v>16</v>
      </c>
      <c r="L173" s="0" t="n">
        <f aca="false">MOD(K173,97)</f>
        <v>16</v>
      </c>
      <c r="M173" s="14" t="e">
        <f aca="false">MID(D173,23,LEN(D173)-22)</f>
        <v>#VALUE!</v>
      </c>
      <c r="N173" s="0" t="e">
        <f aca="false">L173&amp;M173</f>
        <v>#VALUE!</v>
      </c>
      <c r="O173" s="0" t="e">
        <f aca="false">MOD(N173,97)</f>
        <v>#VALUE!</v>
      </c>
      <c r="P173" s="0" t="e">
        <f aca="false">98-O173</f>
        <v>#VALUE!</v>
      </c>
      <c r="Q173" s="0" t="e">
        <f aca="false">IF(LEN(P173)=1,"0"&amp;P173,P173)</f>
        <v>#VALUE!</v>
      </c>
    </row>
    <row r="174" customFormat="false" ht="15" hidden="false" customHeight="true" outlineLevel="0" collapsed="false">
      <c r="A174" s="12"/>
      <c r="B174" s="13" t="str">
        <f aca="false">IF(A174="","",("ES"&amp;Q174&amp;" "&amp;LEFT(C174,4)&amp;" "&amp;MID(C174,5,4)&amp;" "&amp;MID(C174,9,4)&amp;" "&amp;MID(C174,13,4)&amp;" "&amp;MID(C174,17,4)))</f>
        <v/>
      </c>
      <c r="C174" s="11" t="str">
        <f aca="false">SUBSTITUTE(A174," ","")</f>
        <v/>
      </c>
      <c r="D174" s="0" t="str">
        <f aca="false">C174&amp;CALCULOS!$C$7&amp;CALCULOS!$D$7&amp;CALCULOS!$E$7</f>
        <v>142800</v>
      </c>
      <c r="E174" s="0" t="str">
        <f aca="false">LEFT(D174,8)</f>
        <v>142800</v>
      </c>
      <c r="F174" s="0" t="n">
        <f aca="false">MOD(E174,97)</f>
        <v>16</v>
      </c>
      <c r="G174" s="0" t="str">
        <f aca="false">MID(D174,9,8)</f>
        <v/>
      </c>
      <c r="H174" s="0" t="str">
        <f aca="false">F174&amp;G174</f>
        <v>16</v>
      </c>
      <c r="I174" s="0" t="n">
        <f aca="false">MOD(H174,97)</f>
        <v>16</v>
      </c>
      <c r="J174" s="0" t="str">
        <f aca="false">MID(D174,17,6)</f>
        <v/>
      </c>
      <c r="K174" s="0" t="str">
        <f aca="false">I174&amp;J174</f>
        <v>16</v>
      </c>
      <c r="L174" s="0" t="n">
        <f aca="false">MOD(K174,97)</f>
        <v>16</v>
      </c>
      <c r="M174" s="14" t="e">
        <f aca="false">MID(D174,23,LEN(D174)-22)</f>
        <v>#VALUE!</v>
      </c>
      <c r="N174" s="0" t="e">
        <f aca="false">L174&amp;M174</f>
        <v>#VALUE!</v>
      </c>
      <c r="O174" s="0" t="e">
        <f aca="false">MOD(N174,97)</f>
        <v>#VALUE!</v>
      </c>
      <c r="P174" s="0" t="e">
        <f aca="false">98-O174</f>
        <v>#VALUE!</v>
      </c>
      <c r="Q174" s="0" t="e">
        <f aca="false">IF(LEN(P174)=1,"0"&amp;P174,P174)</f>
        <v>#VALUE!</v>
      </c>
    </row>
    <row r="175" customFormat="false" ht="15" hidden="false" customHeight="true" outlineLevel="0" collapsed="false">
      <c r="A175" s="12"/>
      <c r="B175" s="13" t="str">
        <f aca="false">IF(A175="","",("ES"&amp;Q175&amp;" "&amp;LEFT(C175,4)&amp;" "&amp;MID(C175,5,4)&amp;" "&amp;MID(C175,9,4)&amp;" "&amp;MID(C175,13,4)&amp;" "&amp;MID(C175,17,4)))</f>
        <v/>
      </c>
      <c r="C175" s="11" t="str">
        <f aca="false">SUBSTITUTE(A175," ","")</f>
        <v/>
      </c>
      <c r="D175" s="0" t="str">
        <f aca="false">C175&amp;CALCULOS!$C$7&amp;CALCULOS!$D$7&amp;CALCULOS!$E$7</f>
        <v>142800</v>
      </c>
      <c r="E175" s="0" t="str">
        <f aca="false">LEFT(D175,8)</f>
        <v>142800</v>
      </c>
      <c r="F175" s="0" t="n">
        <f aca="false">MOD(E175,97)</f>
        <v>16</v>
      </c>
      <c r="G175" s="0" t="str">
        <f aca="false">MID(D175,9,8)</f>
        <v/>
      </c>
      <c r="H175" s="0" t="str">
        <f aca="false">F175&amp;G175</f>
        <v>16</v>
      </c>
      <c r="I175" s="0" t="n">
        <f aca="false">MOD(H175,97)</f>
        <v>16</v>
      </c>
      <c r="J175" s="0" t="str">
        <f aca="false">MID(D175,17,6)</f>
        <v/>
      </c>
      <c r="K175" s="0" t="str">
        <f aca="false">I175&amp;J175</f>
        <v>16</v>
      </c>
      <c r="L175" s="0" t="n">
        <f aca="false">MOD(K175,97)</f>
        <v>16</v>
      </c>
      <c r="M175" s="14" t="e">
        <f aca="false">MID(D175,23,LEN(D175)-22)</f>
        <v>#VALUE!</v>
      </c>
      <c r="N175" s="0" t="e">
        <f aca="false">L175&amp;M175</f>
        <v>#VALUE!</v>
      </c>
      <c r="O175" s="0" t="e">
        <f aca="false">MOD(N175,97)</f>
        <v>#VALUE!</v>
      </c>
      <c r="P175" s="0" t="e">
        <f aca="false">98-O175</f>
        <v>#VALUE!</v>
      </c>
      <c r="Q175" s="0" t="e">
        <f aca="false">IF(LEN(P175)=1,"0"&amp;P175,P175)</f>
        <v>#VALUE!</v>
      </c>
    </row>
    <row r="176" customFormat="false" ht="15" hidden="false" customHeight="true" outlineLevel="0" collapsed="false">
      <c r="A176" s="12"/>
      <c r="B176" s="13" t="str">
        <f aca="false">IF(A176="","",("ES"&amp;Q176&amp;" "&amp;LEFT(C176,4)&amp;" "&amp;MID(C176,5,4)&amp;" "&amp;MID(C176,9,4)&amp;" "&amp;MID(C176,13,4)&amp;" "&amp;MID(C176,17,4)))</f>
        <v/>
      </c>
      <c r="C176" s="11" t="str">
        <f aca="false">SUBSTITUTE(A176," ","")</f>
        <v/>
      </c>
      <c r="D176" s="0" t="str">
        <f aca="false">C176&amp;CALCULOS!$C$7&amp;CALCULOS!$D$7&amp;CALCULOS!$E$7</f>
        <v>142800</v>
      </c>
      <c r="E176" s="0" t="str">
        <f aca="false">LEFT(D176,8)</f>
        <v>142800</v>
      </c>
      <c r="F176" s="0" t="n">
        <f aca="false">MOD(E176,97)</f>
        <v>16</v>
      </c>
      <c r="G176" s="0" t="str">
        <f aca="false">MID(D176,9,8)</f>
        <v/>
      </c>
      <c r="H176" s="0" t="str">
        <f aca="false">F176&amp;G176</f>
        <v>16</v>
      </c>
      <c r="I176" s="0" t="n">
        <f aca="false">MOD(H176,97)</f>
        <v>16</v>
      </c>
      <c r="J176" s="0" t="str">
        <f aca="false">MID(D176,17,6)</f>
        <v/>
      </c>
      <c r="K176" s="0" t="str">
        <f aca="false">I176&amp;J176</f>
        <v>16</v>
      </c>
      <c r="L176" s="0" t="n">
        <f aca="false">MOD(K176,97)</f>
        <v>16</v>
      </c>
      <c r="M176" s="14" t="e">
        <f aca="false">MID(D176,23,LEN(D176)-22)</f>
        <v>#VALUE!</v>
      </c>
      <c r="N176" s="0" t="e">
        <f aca="false">L176&amp;M176</f>
        <v>#VALUE!</v>
      </c>
      <c r="O176" s="0" t="e">
        <f aca="false">MOD(N176,97)</f>
        <v>#VALUE!</v>
      </c>
      <c r="P176" s="0" t="e">
        <f aca="false">98-O176</f>
        <v>#VALUE!</v>
      </c>
      <c r="Q176" s="0" t="e">
        <f aca="false">IF(LEN(P176)=1,"0"&amp;P176,P176)</f>
        <v>#VALUE!</v>
      </c>
    </row>
    <row r="177" customFormat="false" ht="15" hidden="false" customHeight="true" outlineLevel="0" collapsed="false">
      <c r="A177" s="12"/>
      <c r="B177" s="13" t="str">
        <f aca="false">IF(A177="","",("ES"&amp;Q177&amp;" "&amp;LEFT(C177,4)&amp;" "&amp;MID(C177,5,4)&amp;" "&amp;MID(C177,9,4)&amp;" "&amp;MID(C177,13,4)&amp;" "&amp;MID(C177,17,4)))</f>
        <v/>
      </c>
      <c r="C177" s="11" t="str">
        <f aca="false">SUBSTITUTE(A177," ","")</f>
        <v/>
      </c>
      <c r="D177" s="0" t="str">
        <f aca="false">C177&amp;CALCULOS!$C$7&amp;CALCULOS!$D$7&amp;CALCULOS!$E$7</f>
        <v>142800</v>
      </c>
      <c r="E177" s="0" t="str">
        <f aca="false">LEFT(D177,8)</f>
        <v>142800</v>
      </c>
      <c r="F177" s="0" t="n">
        <f aca="false">MOD(E177,97)</f>
        <v>16</v>
      </c>
      <c r="G177" s="0" t="str">
        <f aca="false">MID(D177,9,8)</f>
        <v/>
      </c>
      <c r="H177" s="0" t="str">
        <f aca="false">F177&amp;G177</f>
        <v>16</v>
      </c>
      <c r="I177" s="0" t="n">
        <f aca="false">MOD(H177,97)</f>
        <v>16</v>
      </c>
      <c r="J177" s="0" t="str">
        <f aca="false">MID(D177,17,6)</f>
        <v/>
      </c>
      <c r="K177" s="0" t="str">
        <f aca="false">I177&amp;J177</f>
        <v>16</v>
      </c>
      <c r="L177" s="0" t="n">
        <f aca="false">MOD(K177,97)</f>
        <v>16</v>
      </c>
      <c r="M177" s="14" t="e">
        <f aca="false">MID(D177,23,LEN(D177)-22)</f>
        <v>#VALUE!</v>
      </c>
      <c r="N177" s="0" t="e">
        <f aca="false">L177&amp;M177</f>
        <v>#VALUE!</v>
      </c>
      <c r="O177" s="0" t="e">
        <f aca="false">MOD(N177,97)</f>
        <v>#VALUE!</v>
      </c>
      <c r="P177" s="0" t="e">
        <f aca="false">98-O177</f>
        <v>#VALUE!</v>
      </c>
      <c r="Q177" s="0" t="e">
        <f aca="false">IF(LEN(P177)=1,"0"&amp;P177,P177)</f>
        <v>#VALUE!</v>
      </c>
    </row>
    <row r="178" customFormat="false" ht="15" hidden="false" customHeight="true" outlineLevel="0" collapsed="false">
      <c r="A178" s="12"/>
      <c r="B178" s="13" t="str">
        <f aca="false">IF(A178="","",("ES"&amp;Q178&amp;" "&amp;LEFT(C178,4)&amp;" "&amp;MID(C178,5,4)&amp;" "&amp;MID(C178,9,4)&amp;" "&amp;MID(C178,13,4)&amp;" "&amp;MID(C178,17,4)))</f>
        <v/>
      </c>
      <c r="C178" s="11" t="str">
        <f aca="false">SUBSTITUTE(A178," ","")</f>
        <v/>
      </c>
      <c r="D178" s="0" t="str">
        <f aca="false">C178&amp;CALCULOS!$C$7&amp;CALCULOS!$D$7&amp;CALCULOS!$E$7</f>
        <v>142800</v>
      </c>
      <c r="E178" s="0" t="str">
        <f aca="false">LEFT(D178,8)</f>
        <v>142800</v>
      </c>
      <c r="F178" s="0" t="n">
        <f aca="false">MOD(E178,97)</f>
        <v>16</v>
      </c>
      <c r="G178" s="0" t="str">
        <f aca="false">MID(D178,9,8)</f>
        <v/>
      </c>
      <c r="H178" s="0" t="str">
        <f aca="false">F178&amp;G178</f>
        <v>16</v>
      </c>
      <c r="I178" s="0" t="n">
        <f aca="false">MOD(H178,97)</f>
        <v>16</v>
      </c>
      <c r="J178" s="0" t="str">
        <f aca="false">MID(D178,17,6)</f>
        <v/>
      </c>
      <c r="K178" s="0" t="str">
        <f aca="false">I178&amp;J178</f>
        <v>16</v>
      </c>
      <c r="L178" s="0" t="n">
        <f aca="false">MOD(K178,97)</f>
        <v>16</v>
      </c>
      <c r="M178" s="14" t="e">
        <f aca="false">MID(D178,23,LEN(D178)-22)</f>
        <v>#VALUE!</v>
      </c>
      <c r="N178" s="0" t="e">
        <f aca="false">L178&amp;M178</f>
        <v>#VALUE!</v>
      </c>
      <c r="O178" s="0" t="e">
        <f aca="false">MOD(N178,97)</f>
        <v>#VALUE!</v>
      </c>
      <c r="P178" s="0" t="e">
        <f aca="false">98-O178</f>
        <v>#VALUE!</v>
      </c>
      <c r="Q178" s="0" t="e">
        <f aca="false">IF(LEN(P178)=1,"0"&amp;P178,P178)</f>
        <v>#VALUE!</v>
      </c>
    </row>
    <row r="179" customFormat="false" ht="15" hidden="false" customHeight="true" outlineLevel="0" collapsed="false">
      <c r="A179" s="12"/>
      <c r="B179" s="13" t="str">
        <f aca="false">IF(A179="","",("ES"&amp;Q179&amp;" "&amp;LEFT(C179,4)&amp;" "&amp;MID(C179,5,4)&amp;" "&amp;MID(C179,9,4)&amp;" "&amp;MID(C179,13,4)&amp;" "&amp;MID(C179,17,4)))</f>
        <v/>
      </c>
      <c r="C179" s="11" t="str">
        <f aca="false">SUBSTITUTE(A179," ","")</f>
        <v/>
      </c>
      <c r="D179" s="0" t="str">
        <f aca="false">C179&amp;CALCULOS!$C$7&amp;CALCULOS!$D$7&amp;CALCULOS!$E$7</f>
        <v>142800</v>
      </c>
      <c r="E179" s="0" t="str">
        <f aca="false">LEFT(D179,8)</f>
        <v>142800</v>
      </c>
      <c r="F179" s="0" t="n">
        <f aca="false">MOD(E179,97)</f>
        <v>16</v>
      </c>
      <c r="G179" s="0" t="str">
        <f aca="false">MID(D179,9,8)</f>
        <v/>
      </c>
      <c r="H179" s="0" t="str">
        <f aca="false">F179&amp;G179</f>
        <v>16</v>
      </c>
      <c r="I179" s="0" t="n">
        <f aca="false">MOD(H179,97)</f>
        <v>16</v>
      </c>
      <c r="J179" s="0" t="str">
        <f aca="false">MID(D179,17,6)</f>
        <v/>
      </c>
      <c r="K179" s="0" t="str">
        <f aca="false">I179&amp;J179</f>
        <v>16</v>
      </c>
      <c r="L179" s="0" t="n">
        <f aca="false">MOD(K179,97)</f>
        <v>16</v>
      </c>
      <c r="M179" s="14" t="e">
        <f aca="false">MID(D179,23,LEN(D179)-22)</f>
        <v>#VALUE!</v>
      </c>
      <c r="N179" s="0" t="e">
        <f aca="false">L179&amp;M179</f>
        <v>#VALUE!</v>
      </c>
      <c r="O179" s="0" t="e">
        <f aca="false">MOD(N179,97)</f>
        <v>#VALUE!</v>
      </c>
      <c r="P179" s="0" t="e">
        <f aca="false">98-O179</f>
        <v>#VALUE!</v>
      </c>
      <c r="Q179" s="0" t="e">
        <f aca="false">IF(LEN(P179)=1,"0"&amp;P179,P179)</f>
        <v>#VALUE!</v>
      </c>
    </row>
    <row r="180" customFormat="false" ht="15" hidden="false" customHeight="true" outlineLevel="0" collapsed="false">
      <c r="A180" s="12"/>
      <c r="B180" s="13" t="str">
        <f aca="false">IF(A180="","",("ES"&amp;Q180&amp;" "&amp;LEFT(C180,4)&amp;" "&amp;MID(C180,5,4)&amp;" "&amp;MID(C180,9,4)&amp;" "&amp;MID(C180,13,4)&amp;" "&amp;MID(C180,17,4)))</f>
        <v/>
      </c>
      <c r="C180" s="11" t="str">
        <f aca="false">SUBSTITUTE(A180," ","")</f>
        <v/>
      </c>
      <c r="D180" s="0" t="str">
        <f aca="false">C180&amp;CALCULOS!$C$7&amp;CALCULOS!$D$7&amp;CALCULOS!$E$7</f>
        <v>142800</v>
      </c>
      <c r="E180" s="0" t="str">
        <f aca="false">LEFT(D180,8)</f>
        <v>142800</v>
      </c>
      <c r="F180" s="0" t="n">
        <f aca="false">MOD(E180,97)</f>
        <v>16</v>
      </c>
      <c r="G180" s="0" t="str">
        <f aca="false">MID(D180,9,8)</f>
        <v/>
      </c>
      <c r="H180" s="0" t="str">
        <f aca="false">F180&amp;G180</f>
        <v>16</v>
      </c>
      <c r="I180" s="0" t="n">
        <f aca="false">MOD(H180,97)</f>
        <v>16</v>
      </c>
      <c r="J180" s="0" t="str">
        <f aca="false">MID(D180,17,6)</f>
        <v/>
      </c>
      <c r="K180" s="0" t="str">
        <f aca="false">I180&amp;J180</f>
        <v>16</v>
      </c>
      <c r="L180" s="0" t="n">
        <f aca="false">MOD(K180,97)</f>
        <v>16</v>
      </c>
      <c r="M180" s="14" t="e">
        <f aca="false">MID(D180,23,LEN(D180)-22)</f>
        <v>#VALUE!</v>
      </c>
      <c r="N180" s="0" t="e">
        <f aca="false">L180&amp;M180</f>
        <v>#VALUE!</v>
      </c>
      <c r="O180" s="0" t="e">
        <f aca="false">MOD(N180,97)</f>
        <v>#VALUE!</v>
      </c>
      <c r="P180" s="0" t="e">
        <f aca="false">98-O180</f>
        <v>#VALUE!</v>
      </c>
      <c r="Q180" s="0" t="e">
        <f aca="false">IF(LEN(P180)=1,"0"&amp;P180,P180)</f>
        <v>#VALUE!</v>
      </c>
    </row>
    <row r="181" customFormat="false" ht="15" hidden="false" customHeight="true" outlineLevel="0" collapsed="false">
      <c r="A181" s="12"/>
      <c r="B181" s="13" t="str">
        <f aca="false">IF(A181="","",("ES"&amp;Q181&amp;" "&amp;LEFT(C181,4)&amp;" "&amp;MID(C181,5,4)&amp;" "&amp;MID(C181,9,4)&amp;" "&amp;MID(C181,13,4)&amp;" "&amp;MID(C181,17,4)))</f>
        <v/>
      </c>
      <c r="C181" s="11" t="str">
        <f aca="false">SUBSTITUTE(A181," ","")</f>
        <v/>
      </c>
      <c r="D181" s="0" t="str">
        <f aca="false">C181&amp;CALCULOS!$C$7&amp;CALCULOS!$D$7&amp;CALCULOS!$E$7</f>
        <v>142800</v>
      </c>
      <c r="E181" s="0" t="str">
        <f aca="false">LEFT(D181,8)</f>
        <v>142800</v>
      </c>
      <c r="F181" s="0" t="n">
        <f aca="false">MOD(E181,97)</f>
        <v>16</v>
      </c>
      <c r="G181" s="0" t="str">
        <f aca="false">MID(D181,9,8)</f>
        <v/>
      </c>
      <c r="H181" s="0" t="str">
        <f aca="false">F181&amp;G181</f>
        <v>16</v>
      </c>
      <c r="I181" s="0" t="n">
        <f aca="false">MOD(H181,97)</f>
        <v>16</v>
      </c>
      <c r="J181" s="0" t="str">
        <f aca="false">MID(D181,17,6)</f>
        <v/>
      </c>
      <c r="K181" s="0" t="str">
        <f aca="false">I181&amp;J181</f>
        <v>16</v>
      </c>
      <c r="L181" s="0" t="n">
        <f aca="false">MOD(K181,97)</f>
        <v>16</v>
      </c>
      <c r="M181" s="14" t="e">
        <f aca="false">MID(D181,23,LEN(D181)-22)</f>
        <v>#VALUE!</v>
      </c>
      <c r="N181" s="0" t="e">
        <f aca="false">L181&amp;M181</f>
        <v>#VALUE!</v>
      </c>
      <c r="O181" s="0" t="e">
        <f aca="false">MOD(N181,97)</f>
        <v>#VALUE!</v>
      </c>
      <c r="P181" s="0" t="e">
        <f aca="false">98-O181</f>
        <v>#VALUE!</v>
      </c>
      <c r="Q181" s="0" t="e">
        <f aca="false">IF(LEN(P181)=1,"0"&amp;P181,P181)</f>
        <v>#VALUE!</v>
      </c>
    </row>
    <row r="182" customFormat="false" ht="15" hidden="false" customHeight="true" outlineLevel="0" collapsed="false">
      <c r="A182" s="12"/>
      <c r="B182" s="13" t="str">
        <f aca="false">IF(A182="","",("ES"&amp;Q182&amp;" "&amp;LEFT(C182,4)&amp;" "&amp;MID(C182,5,4)&amp;" "&amp;MID(C182,9,4)&amp;" "&amp;MID(C182,13,4)&amp;" "&amp;MID(C182,17,4)))</f>
        <v/>
      </c>
      <c r="C182" s="11" t="str">
        <f aca="false">SUBSTITUTE(A182," ","")</f>
        <v/>
      </c>
      <c r="D182" s="0" t="str">
        <f aca="false">C182&amp;CALCULOS!$C$7&amp;CALCULOS!$D$7&amp;CALCULOS!$E$7</f>
        <v>142800</v>
      </c>
      <c r="E182" s="0" t="str">
        <f aca="false">LEFT(D182,8)</f>
        <v>142800</v>
      </c>
      <c r="F182" s="0" t="n">
        <f aca="false">MOD(E182,97)</f>
        <v>16</v>
      </c>
      <c r="G182" s="0" t="str">
        <f aca="false">MID(D182,9,8)</f>
        <v/>
      </c>
      <c r="H182" s="0" t="str">
        <f aca="false">F182&amp;G182</f>
        <v>16</v>
      </c>
      <c r="I182" s="0" t="n">
        <f aca="false">MOD(H182,97)</f>
        <v>16</v>
      </c>
      <c r="J182" s="0" t="str">
        <f aca="false">MID(D182,17,6)</f>
        <v/>
      </c>
      <c r="K182" s="0" t="str">
        <f aca="false">I182&amp;J182</f>
        <v>16</v>
      </c>
      <c r="L182" s="0" t="n">
        <f aca="false">MOD(K182,97)</f>
        <v>16</v>
      </c>
      <c r="M182" s="14" t="e">
        <f aca="false">MID(D182,23,LEN(D182)-22)</f>
        <v>#VALUE!</v>
      </c>
      <c r="N182" s="0" t="e">
        <f aca="false">L182&amp;M182</f>
        <v>#VALUE!</v>
      </c>
      <c r="O182" s="0" t="e">
        <f aca="false">MOD(N182,97)</f>
        <v>#VALUE!</v>
      </c>
      <c r="P182" s="0" t="e">
        <f aca="false">98-O182</f>
        <v>#VALUE!</v>
      </c>
      <c r="Q182" s="0" t="e">
        <f aca="false">IF(LEN(P182)=1,"0"&amp;P182,P182)</f>
        <v>#VALUE!</v>
      </c>
    </row>
    <row r="183" customFormat="false" ht="15" hidden="false" customHeight="true" outlineLevel="0" collapsed="false">
      <c r="A183" s="12"/>
      <c r="B183" s="13" t="str">
        <f aca="false">IF(A183="","",("ES"&amp;Q183&amp;" "&amp;LEFT(C183,4)&amp;" "&amp;MID(C183,5,4)&amp;" "&amp;MID(C183,9,4)&amp;" "&amp;MID(C183,13,4)&amp;" "&amp;MID(C183,17,4)))</f>
        <v/>
      </c>
      <c r="C183" s="11" t="str">
        <f aca="false">SUBSTITUTE(A183," ","")</f>
        <v/>
      </c>
      <c r="D183" s="0" t="str">
        <f aca="false">C183&amp;CALCULOS!$C$7&amp;CALCULOS!$D$7&amp;CALCULOS!$E$7</f>
        <v>142800</v>
      </c>
      <c r="E183" s="0" t="str">
        <f aca="false">LEFT(D183,8)</f>
        <v>142800</v>
      </c>
      <c r="F183" s="0" t="n">
        <f aca="false">MOD(E183,97)</f>
        <v>16</v>
      </c>
      <c r="G183" s="0" t="str">
        <f aca="false">MID(D183,9,8)</f>
        <v/>
      </c>
      <c r="H183" s="0" t="str">
        <f aca="false">F183&amp;G183</f>
        <v>16</v>
      </c>
      <c r="I183" s="0" t="n">
        <f aca="false">MOD(H183,97)</f>
        <v>16</v>
      </c>
      <c r="J183" s="0" t="str">
        <f aca="false">MID(D183,17,6)</f>
        <v/>
      </c>
      <c r="K183" s="0" t="str">
        <f aca="false">I183&amp;J183</f>
        <v>16</v>
      </c>
      <c r="L183" s="0" t="n">
        <f aca="false">MOD(K183,97)</f>
        <v>16</v>
      </c>
      <c r="M183" s="14" t="e">
        <f aca="false">MID(D183,23,LEN(D183)-22)</f>
        <v>#VALUE!</v>
      </c>
      <c r="N183" s="0" t="e">
        <f aca="false">L183&amp;M183</f>
        <v>#VALUE!</v>
      </c>
      <c r="O183" s="0" t="e">
        <f aca="false">MOD(N183,97)</f>
        <v>#VALUE!</v>
      </c>
      <c r="P183" s="0" t="e">
        <f aca="false">98-O183</f>
        <v>#VALUE!</v>
      </c>
      <c r="Q183" s="0" t="e">
        <f aca="false">IF(LEN(P183)=1,"0"&amp;P183,P183)</f>
        <v>#VALUE!</v>
      </c>
    </row>
    <row r="184" customFormat="false" ht="15" hidden="false" customHeight="true" outlineLevel="0" collapsed="false">
      <c r="A184" s="12"/>
      <c r="B184" s="13" t="str">
        <f aca="false">IF(A184="","",("ES"&amp;Q184&amp;" "&amp;LEFT(C184,4)&amp;" "&amp;MID(C184,5,4)&amp;" "&amp;MID(C184,9,4)&amp;" "&amp;MID(C184,13,4)&amp;" "&amp;MID(C184,17,4)))</f>
        <v/>
      </c>
      <c r="C184" s="11" t="str">
        <f aca="false">SUBSTITUTE(A184," ","")</f>
        <v/>
      </c>
      <c r="D184" s="0" t="str">
        <f aca="false">C184&amp;CALCULOS!$C$7&amp;CALCULOS!$D$7&amp;CALCULOS!$E$7</f>
        <v>142800</v>
      </c>
      <c r="E184" s="0" t="str">
        <f aca="false">LEFT(D184,8)</f>
        <v>142800</v>
      </c>
      <c r="F184" s="0" t="n">
        <f aca="false">MOD(E184,97)</f>
        <v>16</v>
      </c>
      <c r="G184" s="0" t="str">
        <f aca="false">MID(D184,9,8)</f>
        <v/>
      </c>
      <c r="H184" s="0" t="str">
        <f aca="false">F184&amp;G184</f>
        <v>16</v>
      </c>
      <c r="I184" s="0" t="n">
        <f aca="false">MOD(H184,97)</f>
        <v>16</v>
      </c>
      <c r="J184" s="0" t="str">
        <f aca="false">MID(D184,17,6)</f>
        <v/>
      </c>
      <c r="K184" s="0" t="str">
        <f aca="false">I184&amp;J184</f>
        <v>16</v>
      </c>
      <c r="L184" s="0" t="n">
        <f aca="false">MOD(K184,97)</f>
        <v>16</v>
      </c>
      <c r="M184" s="14" t="e">
        <f aca="false">MID(D184,23,LEN(D184)-22)</f>
        <v>#VALUE!</v>
      </c>
      <c r="N184" s="0" t="e">
        <f aca="false">L184&amp;M184</f>
        <v>#VALUE!</v>
      </c>
      <c r="O184" s="0" t="e">
        <f aca="false">MOD(N184,97)</f>
        <v>#VALUE!</v>
      </c>
      <c r="P184" s="0" t="e">
        <f aca="false">98-O184</f>
        <v>#VALUE!</v>
      </c>
      <c r="Q184" s="0" t="e">
        <f aca="false">IF(LEN(P184)=1,"0"&amp;P184,P184)</f>
        <v>#VALUE!</v>
      </c>
    </row>
    <row r="185" customFormat="false" ht="15" hidden="false" customHeight="true" outlineLevel="0" collapsed="false">
      <c r="A185" s="12"/>
      <c r="B185" s="13" t="str">
        <f aca="false">IF(A185="","",("ES"&amp;Q185&amp;" "&amp;LEFT(C185,4)&amp;" "&amp;MID(C185,5,4)&amp;" "&amp;MID(C185,9,4)&amp;" "&amp;MID(C185,13,4)&amp;" "&amp;MID(C185,17,4)))</f>
        <v/>
      </c>
      <c r="C185" s="11" t="str">
        <f aca="false">SUBSTITUTE(A185," ","")</f>
        <v/>
      </c>
      <c r="D185" s="0" t="str">
        <f aca="false">C185&amp;CALCULOS!$C$7&amp;CALCULOS!$D$7&amp;CALCULOS!$E$7</f>
        <v>142800</v>
      </c>
      <c r="E185" s="0" t="str">
        <f aca="false">LEFT(D185,8)</f>
        <v>142800</v>
      </c>
      <c r="F185" s="0" t="n">
        <f aca="false">MOD(E185,97)</f>
        <v>16</v>
      </c>
      <c r="G185" s="0" t="str">
        <f aca="false">MID(D185,9,8)</f>
        <v/>
      </c>
      <c r="H185" s="0" t="str">
        <f aca="false">F185&amp;G185</f>
        <v>16</v>
      </c>
      <c r="I185" s="0" t="n">
        <f aca="false">MOD(H185,97)</f>
        <v>16</v>
      </c>
      <c r="J185" s="0" t="str">
        <f aca="false">MID(D185,17,6)</f>
        <v/>
      </c>
      <c r="K185" s="0" t="str">
        <f aca="false">I185&amp;J185</f>
        <v>16</v>
      </c>
      <c r="L185" s="0" t="n">
        <f aca="false">MOD(K185,97)</f>
        <v>16</v>
      </c>
      <c r="M185" s="14" t="e">
        <f aca="false">MID(D185,23,LEN(D185)-22)</f>
        <v>#VALUE!</v>
      </c>
      <c r="N185" s="0" t="e">
        <f aca="false">L185&amp;M185</f>
        <v>#VALUE!</v>
      </c>
      <c r="O185" s="0" t="e">
        <f aca="false">MOD(N185,97)</f>
        <v>#VALUE!</v>
      </c>
      <c r="P185" s="0" t="e">
        <f aca="false">98-O185</f>
        <v>#VALUE!</v>
      </c>
      <c r="Q185" s="0" t="e">
        <f aca="false">IF(LEN(P185)=1,"0"&amp;P185,P185)</f>
        <v>#VALUE!</v>
      </c>
    </row>
    <row r="186" customFormat="false" ht="15" hidden="false" customHeight="true" outlineLevel="0" collapsed="false">
      <c r="A186" s="12"/>
      <c r="B186" s="13" t="str">
        <f aca="false">IF(A186="","",("ES"&amp;Q186&amp;" "&amp;LEFT(C186,4)&amp;" "&amp;MID(C186,5,4)&amp;" "&amp;MID(C186,9,4)&amp;" "&amp;MID(C186,13,4)&amp;" "&amp;MID(C186,17,4)))</f>
        <v/>
      </c>
      <c r="C186" s="11" t="str">
        <f aca="false">SUBSTITUTE(A186," ","")</f>
        <v/>
      </c>
      <c r="D186" s="0" t="str">
        <f aca="false">C186&amp;CALCULOS!$C$7&amp;CALCULOS!$D$7&amp;CALCULOS!$E$7</f>
        <v>142800</v>
      </c>
      <c r="E186" s="0" t="str">
        <f aca="false">LEFT(D186,8)</f>
        <v>142800</v>
      </c>
      <c r="F186" s="0" t="n">
        <f aca="false">MOD(E186,97)</f>
        <v>16</v>
      </c>
      <c r="G186" s="0" t="str">
        <f aca="false">MID(D186,9,8)</f>
        <v/>
      </c>
      <c r="H186" s="0" t="str">
        <f aca="false">F186&amp;G186</f>
        <v>16</v>
      </c>
      <c r="I186" s="0" t="n">
        <f aca="false">MOD(H186,97)</f>
        <v>16</v>
      </c>
      <c r="J186" s="0" t="str">
        <f aca="false">MID(D186,17,6)</f>
        <v/>
      </c>
      <c r="K186" s="0" t="str">
        <f aca="false">I186&amp;J186</f>
        <v>16</v>
      </c>
      <c r="L186" s="0" t="n">
        <f aca="false">MOD(K186,97)</f>
        <v>16</v>
      </c>
      <c r="M186" s="14" t="e">
        <f aca="false">MID(D186,23,LEN(D186)-22)</f>
        <v>#VALUE!</v>
      </c>
      <c r="N186" s="0" t="e">
        <f aca="false">L186&amp;M186</f>
        <v>#VALUE!</v>
      </c>
      <c r="O186" s="0" t="e">
        <f aca="false">MOD(N186,97)</f>
        <v>#VALUE!</v>
      </c>
      <c r="P186" s="0" t="e">
        <f aca="false">98-O186</f>
        <v>#VALUE!</v>
      </c>
      <c r="Q186" s="0" t="e">
        <f aca="false">IF(LEN(P186)=1,"0"&amp;P186,P186)</f>
        <v>#VALUE!</v>
      </c>
    </row>
    <row r="187" customFormat="false" ht="15" hidden="false" customHeight="true" outlineLevel="0" collapsed="false">
      <c r="A187" s="12"/>
      <c r="B187" s="13" t="str">
        <f aca="false">IF(A187="","",("ES"&amp;Q187&amp;" "&amp;LEFT(C187,4)&amp;" "&amp;MID(C187,5,4)&amp;" "&amp;MID(C187,9,4)&amp;" "&amp;MID(C187,13,4)&amp;" "&amp;MID(C187,17,4)))</f>
        <v/>
      </c>
      <c r="C187" s="11" t="str">
        <f aca="false">SUBSTITUTE(A187," ","")</f>
        <v/>
      </c>
      <c r="D187" s="0" t="str">
        <f aca="false">C187&amp;CALCULOS!$C$7&amp;CALCULOS!$D$7&amp;CALCULOS!$E$7</f>
        <v>142800</v>
      </c>
      <c r="E187" s="0" t="str">
        <f aca="false">LEFT(D187,8)</f>
        <v>142800</v>
      </c>
      <c r="F187" s="0" t="n">
        <f aca="false">MOD(E187,97)</f>
        <v>16</v>
      </c>
      <c r="G187" s="0" t="str">
        <f aca="false">MID(D187,9,8)</f>
        <v/>
      </c>
      <c r="H187" s="0" t="str">
        <f aca="false">F187&amp;G187</f>
        <v>16</v>
      </c>
      <c r="I187" s="0" t="n">
        <f aca="false">MOD(H187,97)</f>
        <v>16</v>
      </c>
      <c r="J187" s="0" t="str">
        <f aca="false">MID(D187,17,6)</f>
        <v/>
      </c>
      <c r="K187" s="0" t="str">
        <f aca="false">I187&amp;J187</f>
        <v>16</v>
      </c>
      <c r="L187" s="0" t="n">
        <f aca="false">MOD(K187,97)</f>
        <v>16</v>
      </c>
      <c r="M187" s="14" t="e">
        <f aca="false">MID(D187,23,LEN(D187)-22)</f>
        <v>#VALUE!</v>
      </c>
      <c r="N187" s="0" t="e">
        <f aca="false">L187&amp;M187</f>
        <v>#VALUE!</v>
      </c>
      <c r="O187" s="0" t="e">
        <f aca="false">MOD(N187,97)</f>
        <v>#VALUE!</v>
      </c>
      <c r="P187" s="0" t="e">
        <f aca="false">98-O187</f>
        <v>#VALUE!</v>
      </c>
      <c r="Q187" s="0" t="e">
        <f aca="false">IF(LEN(P187)=1,"0"&amp;P187,P187)</f>
        <v>#VALUE!</v>
      </c>
    </row>
    <row r="188" customFormat="false" ht="15" hidden="false" customHeight="true" outlineLevel="0" collapsed="false">
      <c r="A188" s="12"/>
      <c r="B188" s="13" t="str">
        <f aca="false">IF(A188="","",("ES"&amp;Q188&amp;" "&amp;LEFT(C188,4)&amp;" "&amp;MID(C188,5,4)&amp;" "&amp;MID(C188,9,4)&amp;" "&amp;MID(C188,13,4)&amp;" "&amp;MID(C188,17,4)))</f>
        <v/>
      </c>
      <c r="C188" s="11" t="str">
        <f aca="false">SUBSTITUTE(A188," ","")</f>
        <v/>
      </c>
      <c r="D188" s="0" t="str">
        <f aca="false">C188&amp;CALCULOS!$C$7&amp;CALCULOS!$D$7&amp;CALCULOS!$E$7</f>
        <v>142800</v>
      </c>
      <c r="E188" s="0" t="str">
        <f aca="false">LEFT(D188,8)</f>
        <v>142800</v>
      </c>
      <c r="F188" s="0" t="n">
        <f aca="false">MOD(E188,97)</f>
        <v>16</v>
      </c>
      <c r="G188" s="0" t="str">
        <f aca="false">MID(D188,9,8)</f>
        <v/>
      </c>
      <c r="H188" s="0" t="str">
        <f aca="false">F188&amp;G188</f>
        <v>16</v>
      </c>
      <c r="I188" s="0" t="n">
        <f aca="false">MOD(H188,97)</f>
        <v>16</v>
      </c>
      <c r="J188" s="0" t="str">
        <f aca="false">MID(D188,17,6)</f>
        <v/>
      </c>
      <c r="K188" s="0" t="str">
        <f aca="false">I188&amp;J188</f>
        <v>16</v>
      </c>
      <c r="L188" s="0" t="n">
        <f aca="false">MOD(K188,97)</f>
        <v>16</v>
      </c>
      <c r="M188" s="14" t="e">
        <f aca="false">MID(D188,23,LEN(D188)-22)</f>
        <v>#VALUE!</v>
      </c>
      <c r="N188" s="0" t="e">
        <f aca="false">L188&amp;M188</f>
        <v>#VALUE!</v>
      </c>
      <c r="O188" s="0" t="e">
        <f aca="false">MOD(N188,97)</f>
        <v>#VALUE!</v>
      </c>
      <c r="P188" s="0" t="e">
        <f aca="false">98-O188</f>
        <v>#VALUE!</v>
      </c>
      <c r="Q188" s="0" t="e">
        <f aca="false">IF(LEN(P188)=1,"0"&amp;P188,P188)</f>
        <v>#VALUE!</v>
      </c>
    </row>
    <row r="189" customFormat="false" ht="15" hidden="false" customHeight="true" outlineLevel="0" collapsed="false">
      <c r="A189" s="12"/>
      <c r="B189" s="13" t="str">
        <f aca="false">IF(A189="","",("ES"&amp;Q189&amp;" "&amp;LEFT(C189,4)&amp;" "&amp;MID(C189,5,4)&amp;" "&amp;MID(C189,9,4)&amp;" "&amp;MID(C189,13,4)&amp;" "&amp;MID(C189,17,4)))</f>
        <v/>
      </c>
      <c r="C189" s="11" t="str">
        <f aca="false">SUBSTITUTE(A189," ","")</f>
        <v/>
      </c>
      <c r="D189" s="0" t="str">
        <f aca="false">C189&amp;CALCULOS!$C$7&amp;CALCULOS!$D$7&amp;CALCULOS!$E$7</f>
        <v>142800</v>
      </c>
      <c r="E189" s="0" t="str">
        <f aca="false">LEFT(D189,8)</f>
        <v>142800</v>
      </c>
      <c r="F189" s="0" t="n">
        <f aca="false">MOD(E189,97)</f>
        <v>16</v>
      </c>
      <c r="G189" s="0" t="str">
        <f aca="false">MID(D189,9,8)</f>
        <v/>
      </c>
      <c r="H189" s="0" t="str">
        <f aca="false">F189&amp;G189</f>
        <v>16</v>
      </c>
      <c r="I189" s="0" t="n">
        <f aca="false">MOD(H189,97)</f>
        <v>16</v>
      </c>
      <c r="J189" s="0" t="str">
        <f aca="false">MID(D189,17,6)</f>
        <v/>
      </c>
      <c r="K189" s="0" t="str">
        <f aca="false">I189&amp;J189</f>
        <v>16</v>
      </c>
      <c r="L189" s="0" t="n">
        <f aca="false">MOD(K189,97)</f>
        <v>16</v>
      </c>
      <c r="M189" s="14" t="e">
        <f aca="false">MID(D189,23,LEN(D189)-22)</f>
        <v>#VALUE!</v>
      </c>
      <c r="N189" s="0" t="e">
        <f aca="false">L189&amp;M189</f>
        <v>#VALUE!</v>
      </c>
      <c r="O189" s="0" t="e">
        <f aca="false">MOD(N189,97)</f>
        <v>#VALUE!</v>
      </c>
      <c r="P189" s="0" t="e">
        <f aca="false">98-O189</f>
        <v>#VALUE!</v>
      </c>
      <c r="Q189" s="0" t="e">
        <f aca="false">IF(LEN(P189)=1,"0"&amp;P189,P189)</f>
        <v>#VALUE!</v>
      </c>
    </row>
    <row r="190" customFormat="false" ht="15" hidden="false" customHeight="true" outlineLevel="0" collapsed="false">
      <c r="A190" s="12"/>
      <c r="B190" s="13" t="str">
        <f aca="false">IF(A190="","",("ES"&amp;Q190&amp;" "&amp;LEFT(C190,4)&amp;" "&amp;MID(C190,5,4)&amp;" "&amp;MID(C190,9,4)&amp;" "&amp;MID(C190,13,4)&amp;" "&amp;MID(C190,17,4)))</f>
        <v/>
      </c>
      <c r="C190" s="11" t="str">
        <f aca="false">SUBSTITUTE(A190," ","")</f>
        <v/>
      </c>
      <c r="D190" s="0" t="str">
        <f aca="false">C190&amp;CALCULOS!$C$7&amp;CALCULOS!$D$7&amp;CALCULOS!$E$7</f>
        <v>142800</v>
      </c>
      <c r="E190" s="0" t="str">
        <f aca="false">LEFT(D190,8)</f>
        <v>142800</v>
      </c>
      <c r="F190" s="0" t="n">
        <f aca="false">MOD(E190,97)</f>
        <v>16</v>
      </c>
      <c r="G190" s="0" t="str">
        <f aca="false">MID(D190,9,8)</f>
        <v/>
      </c>
      <c r="H190" s="0" t="str">
        <f aca="false">F190&amp;G190</f>
        <v>16</v>
      </c>
      <c r="I190" s="0" t="n">
        <f aca="false">MOD(H190,97)</f>
        <v>16</v>
      </c>
      <c r="J190" s="0" t="str">
        <f aca="false">MID(D190,17,6)</f>
        <v/>
      </c>
      <c r="K190" s="0" t="str">
        <f aca="false">I190&amp;J190</f>
        <v>16</v>
      </c>
      <c r="L190" s="0" t="n">
        <f aca="false">MOD(K190,97)</f>
        <v>16</v>
      </c>
      <c r="M190" s="14" t="e">
        <f aca="false">MID(D190,23,LEN(D190)-22)</f>
        <v>#VALUE!</v>
      </c>
      <c r="N190" s="0" t="e">
        <f aca="false">L190&amp;M190</f>
        <v>#VALUE!</v>
      </c>
      <c r="O190" s="0" t="e">
        <f aca="false">MOD(N190,97)</f>
        <v>#VALUE!</v>
      </c>
      <c r="P190" s="0" t="e">
        <f aca="false">98-O190</f>
        <v>#VALUE!</v>
      </c>
      <c r="Q190" s="0" t="e">
        <f aca="false">IF(LEN(P190)=1,"0"&amp;P190,P190)</f>
        <v>#VALUE!</v>
      </c>
    </row>
    <row r="191" customFormat="false" ht="15" hidden="false" customHeight="true" outlineLevel="0" collapsed="false">
      <c r="A191" s="12"/>
      <c r="B191" s="13" t="str">
        <f aca="false">IF(A191="","",("ES"&amp;Q191&amp;" "&amp;LEFT(C191,4)&amp;" "&amp;MID(C191,5,4)&amp;" "&amp;MID(C191,9,4)&amp;" "&amp;MID(C191,13,4)&amp;" "&amp;MID(C191,17,4)))</f>
        <v/>
      </c>
      <c r="C191" s="11" t="str">
        <f aca="false">SUBSTITUTE(A191," ","")</f>
        <v/>
      </c>
      <c r="D191" s="0" t="str">
        <f aca="false">C191&amp;CALCULOS!$C$7&amp;CALCULOS!$D$7&amp;CALCULOS!$E$7</f>
        <v>142800</v>
      </c>
      <c r="E191" s="0" t="str">
        <f aca="false">LEFT(D191,8)</f>
        <v>142800</v>
      </c>
      <c r="F191" s="0" t="n">
        <f aca="false">MOD(E191,97)</f>
        <v>16</v>
      </c>
      <c r="G191" s="0" t="str">
        <f aca="false">MID(D191,9,8)</f>
        <v/>
      </c>
      <c r="H191" s="0" t="str">
        <f aca="false">F191&amp;G191</f>
        <v>16</v>
      </c>
      <c r="I191" s="0" t="n">
        <f aca="false">MOD(H191,97)</f>
        <v>16</v>
      </c>
      <c r="J191" s="0" t="str">
        <f aca="false">MID(D191,17,6)</f>
        <v/>
      </c>
      <c r="K191" s="0" t="str">
        <f aca="false">I191&amp;J191</f>
        <v>16</v>
      </c>
      <c r="L191" s="0" t="n">
        <f aca="false">MOD(K191,97)</f>
        <v>16</v>
      </c>
      <c r="M191" s="14" t="e">
        <f aca="false">MID(D191,23,LEN(D191)-22)</f>
        <v>#VALUE!</v>
      </c>
      <c r="N191" s="0" t="e">
        <f aca="false">L191&amp;M191</f>
        <v>#VALUE!</v>
      </c>
      <c r="O191" s="0" t="e">
        <f aca="false">MOD(N191,97)</f>
        <v>#VALUE!</v>
      </c>
      <c r="P191" s="0" t="e">
        <f aca="false">98-O191</f>
        <v>#VALUE!</v>
      </c>
      <c r="Q191" s="0" t="e">
        <f aca="false">IF(LEN(P191)=1,"0"&amp;P191,P191)</f>
        <v>#VALUE!</v>
      </c>
    </row>
    <row r="192" customFormat="false" ht="15" hidden="false" customHeight="true" outlineLevel="0" collapsed="false">
      <c r="A192" s="12"/>
      <c r="B192" s="13" t="str">
        <f aca="false">IF(A192="","",("ES"&amp;Q192&amp;" "&amp;LEFT(C192,4)&amp;" "&amp;MID(C192,5,4)&amp;" "&amp;MID(C192,9,4)&amp;" "&amp;MID(C192,13,4)&amp;" "&amp;MID(C192,17,4)))</f>
        <v/>
      </c>
      <c r="C192" s="11" t="str">
        <f aca="false">SUBSTITUTE(A192," ","")</f>
        <v/>
      </c>
      <c r="D192" s="0" t="str">
        <f aca="false">C192&amp;CALCULOS!$C$7&amp;CALCULOS!$D$7&amp;CALCULOS!$E$7</f>
        <v>142800</v>
      </c>
      <c r="E192" s="0" t="str">
        <f aca="false">LEFT(D192,8)</f>
        <v>142800</v>
      </c>
      <c r="F192" s="0" t="n">
        <f aca="false">MOD(E192,97)</f>
        <v>16</v>
      </c>
      <c r="G192" s="0" t="str">
        <f aca="false">MID(D192,9,8)</f>
        <v/>
      </c>
      <c r="H192" s="0" t="str">
        <f aca="false">F192&amp;G192</f>
        <v>16</v>
      </c>
      <c r="I192" s="0" t="n">
        <f aca="false">MOD(H192,97)</f>
        <v>16</v>
      </c>
      <c r="J192" s="0" t="str">
        <f aca="false">MID(D192,17,6)</f>
        <v/>
      </c>
      <c r="K192" s="0" t="str">
        <f aca="false">I192&amp;J192</f>
        <v>16</v>
      </c>
      <c r="L192" s="0" t="n">
        <f aca="false">MOD(K192,97)</f>
        <v>16</v>
      </c>
      <c r="M192" s="14" t="e">
        <f aca="false">MID(D192,23,LEN(D192)-22)</f>
        <v>#VALUE!</v>
      </c>
      <c r="N192" s="0" t="e">
        <f aca="false">L192&amp;M192</f>
        <v>#VALUE!</v>
      </c>
      <c r="O192" s="0" t="e">
        <f aca="false">MOD(N192,97)</f>
        <v>#VALUE!</v>
      </c>
      <c r="P192" s="0" t="e">
        <f aca="false">98-O192</f>
        <v>#VALUE!</v>
      </c>
      <c r="Q192" s="0" t="e">
        <f aca="false">IF(LEN(P192)=1,"0"&amp;P192,P192)</f>
        <v>#VALUE!</v>
      </c>
    </row>
    <row r="193" customFormat="false" ht="15" hidden="false" customHeight="true" outlineLevel="0" collapsed="false">
      <c r="A193" s="12"/>
      <c r="B193" s="13" t="str">
        <f aca="false">IF(A193="","",("ES"&amp;Q193&amp;" "&amp;LEFT(C193,4)&amp;" "&amp;MID(C193,5,4)&amp;" "&amp;MID(C193,9,4)&amp;" "&amp;MID(C193,13,4)&amp;" "&amp;MID(C193,17,4)))</f>
        <v/>
      </c>
      <c r="C193" s="11" t="str">
        <f aca="false">SUBSTITUTE(A193," ","")</f>
        <v/>
      </c>
      <c r="D193" s="0" t="str">
        <f aca="false">C193&amp;CALCULOS!$C$7&amp;CALCULOS!$D$7&amp;CALCULOS!$E$7</f>
        <v>142800</v>
      </c>
      <c r="E193" s="0" t="str">
        <f aca="false">LEFT(D193,8)</f>
        <v>142800</v>
      </c>
      <c r="F193" s="0" t="n">
        <f aca="false">MOD(E193,97)</f>
        <v>16</v>
      </c>
      <c r="G193" s="0" t="str">
        <f aca="false">MID(D193,9,8)</f>
        <v/>
      </c>
      <c r="H193" s="0" t="str">
        <f aca="false">F193&amp;G193</f>
        <v>16</v>
      </c>
      <c r="I193" s="0" t="n">
        <f aca="false">MOD(H193,97)</f>
        <v>16</v>
      </c>
      <c r="J193" s="0" t="str">
        <f aca="false">MID(D193,17,6)</f>
        <v/>
      </c>
      <c r="K193" s="0" t="str">
        <f aca="false">I193&amp;J193</f>
        <v>16</v>
      </c>
      <c r="L193" s="0" t="n">
        <f aca="false">MOD(K193,97)</f>
        <v>16</v>
      </c>
      <c r="M193" s="14" t="e">
        <f aca="false">MID(D193,23,LEN(D193)-22)</f>
        <v>#VALUE!</v>
      </c>
      <c r="N193" s="0" t="e">
        <f aca="false">L193&amp;M193</f>
        <v>#VALUE!</v>
      </c>
      <c r="O193" s="0" t="e">
        <f aca="false">MOD(N193,97)</f>
        <v>#VALUE!</v>
      </c>
      <c r="P193" s="0" t="e">
        <f aca="false">98-O193</f>
        <v>#VALUE!</v>
      </c>
      <c r="Q193" s="0" t="e">
        <f aca="false">IF(LEN(P193)=1,"0"&amp;P193,P193)</f>
        <v>#VALUE!</v>
      </c>
    </row>
    <row r="194" customFormat="false" ht="15" hidden="false" customHeight="true" outlineLevel="0" collapsed="false">
      <c r="A194" s="12"/>
      <c r="B194" s="13" t="str">
        <f aca="false">IF(A194="","",("ES"&amp;Q194&amp;" "&amp;LEFT(C194,4)&amp;" "&amp;MID(C194,5,4)&amp;" "&amp;MID(C194,9,4)&amp;" "&amp;MID(C194,13,4)&amp;" "&amp;MID(C194,17,4)))</f>
        <v/>
      </c>
      <c r="C194" s="11" t="str">
        <f aca="false">SUBSTITUTE(A194," ","")</f>
        <v/>
      </c>
      <c r="D194" s="0" t="str">
        <f aca="false">C194&amp;CALCULOS!$C$7&amp;CALCULOS!$D$7&amp;CALCULOS!$E$7</f>
        <v>142800</v>
      </c>
      <c r="E194" s="0" t="str">
        <f aca="false">LEFT(D194,8)</f>
        <v>142800</v>
      </c>
      <c r="F194" s="0" t="n">
        <f aca="false">MOD(E194,97)</f>
        <v>16</v>
      </c>
      <c r="G194" s="0" t="str">
        <f aca="false">MID(D194,9,8)</f>
        <v/>
      </c>
      <c r="H194" s="0" t="str">
        <f aca="false">F194&amp;G194</f>
        <v>16</v>
      </c>
      <c r="I194" s="0" t="n">
        <f aca="false">MOD(H194,97)</f>
        <v>16</v>
      </c>
      <c r="J194" s="0" t="str">
        <f aca="false">MID(D194,17,6)</f>
        <v/>
      </c>
      <c r="K194" s="0" t="str">
        <f aca="false">I194&amp;J194</f>
        <v>16</v>
      </c>
      <c r="L194" s="0" t="n">
        <f aca="false">MOD(K194,97)</f>
        <v>16</v>
      </c>
      <c r="M194" s="14" t="e">
        <f aca="false">MID(D194,23,LEN(D194)-22)</f>
        <v>#VALUE!</v>
      </c>
      <c r="N194" s="0" t="e">
        <f aca="false">L194&amp;M194</f>
        <v>#VALUE!</v>
      </c>
      <c r="O194" s="0" t="e">
        <f aca="false">MOD(N194,97)</f>
        <v>#VALUE!</v>
      </c>
      <c r="P194" s="0" t="e">
        <f aca="false">98-O194</f>
        <v>#VALUE!</v>
      </c>
      <c r="Q194" s="0" t="e">
        <f aca="false">IF(LEN(P194)=1,"0"&amp;P194,P194)</f>
        <v>#VALUE!</v>
      </c>
    </row>
    <row r="195" customFormat="false" ht="15" hidden="false" customHeight="true" outlineLevel="0" collapsed="false">
      <c r="A195" s="12"/>
      <c r="B195" s="13" t="str">
        <f aca="false">IF(A195="","",("ES"&amp;Q195&amp;" "&amp;LEFT(C195,4)&amp;" "&amp;MID(C195,5,4)&amp;" "&amp;MID(C195,9,4)&amp;" "&amp;MID(C195,13,4)&amp;" "&amp;MID(C195,17,4)))</f>
        <v/>
      </c>
      <c r="C195" s="11" t="str">
        <f aca="false">SUBSTITUTE(A195," ","")</f>
        <v/>
      </c>
      <c r="D195" s="0" t="str">
        <f aca="false">C195&amp;CALCULOS!$C$7&amp;CALCULOS!$D$7&amp;CALCULOS!$E$7</f>
        <v>142800</v>
      </c>
      <c r="E195" s="0" t="str">
        <f aca="false">LEFT(D195,8)</f>
        <v>142800</v>
      </c>
      <c r="F195" s="0" t="n">
        <f aca="false">MOD(E195,97)</f>
        <v>16</v>
      </c>
      <c r="G195" s="0" t="str">
        <f aca="false">MID(D195,9,8)</f>
        <v/>
      </c>
      <c r="H195" s="0" t="str">
        <f aca="false">F195&amp;G195</f>
        <v>16</v>
      </c>
      <c r="I195" s="0" t="n">
        <f aca="false">MOD(H195,97)</f>
        <v>16</v>
      </c>
      <c r="J195" s="0" t="str">
        <f aca="false">MID(D195,17,6)</f>
        <v/>
      </c>
      <c r="K195" s="0" t="str">
        <f aca="false">I195&amp;J195</f>
        <v>16</v>
      </c>
      <c r="L195" s="0" t="n">
        <f aca="false">MOD(K195,97)</f>
        <v>16</v>
      </c>
      <c r="M195" s="14" t="e">
        <f aca="false">MID(D195,23,LEN(D195)-22)</f>
        <v>#VALUE!</v>
      </c>
      <c r="N195" s="0" t="e">
        <f aca="false">L195&amp;M195</f>
        <v>#VALUE!</v>
      </c>
      <c r="O195" s="0" t="e">
        <f aca="false">MOD(N195,97)</f>
        <v>#VALUE!</v>
      </c>
      <c r="P195" s="0" t="e">
        <f aca="false">98-O195</f>
        <v>#VALUE!</v>
      </c>
      <c r="Q195" s="0" t="e">
        <f aca="false">IF(LEN(P195)=1,"0"&amp;P195,P195)</f>
        <v>#VALUE!</v>
      </c>
    </row>
    <row r="196" customFormat="false" ht="15" hidden="false" customHeight="true" outlineLevel="0" collapsed="false">
      <c r="A196" s="12"/>
      <c r="B196" s="13" t="str">
        <f aca="false">IF(A196="","",("ES"&amp;Q196&amp;" "&amp;LEFT(C196,4)&amp;" "&amp;MID(C196,5,4)&amp;" "&amp;MID(C196,9,4)&amp;" "&amp;MID(C196,13,4)&amp;" "&amp;MID(C196,17,4)))</f>
        <v/>
      </c>
      <c r="C196" s="11" t="str">
        <f aca="false">SUBSTITUTE(A196," ","")</f>
        <v/>
      </c>
      <c r="D196" s="0" t="str">
        <f aca="false">C196&amp;CALCULOS!$C$7&amp;CALCULOS!$D$7&amp;CALCULOS!$E$7</f>
        <v>142800</v>
      </c>
      <c r="E196" s="0" t="str">
        <f aca="false">LEFT(D196,8)</f>
        <v>142800</v>
      </c>
      <c r="F196" s="0" t="n">
        <f aca="false">MOD(E196,97)</f>
        <v>16</v>
      </c>
      <c r="G196" s="0" t="str">
        <f aca="false">MID(D196,9,8)</f>
        <v/>
      </c>
      <c r="H196" s="0" t="str">
        <f aca="false">F196&amp;G196</f>
        <v>16</v>
      </c>
      <c r="I196" s="0" t="n">
        <f aca="false">MOD(H196,97)</f>
        <v>16</v>
      </c>
      <c r="J196" s="0" t="str">
        <f aca="false">MID(D196,17,6)</f>
        <v/>
      </c>
      <c r="K196" s="0" t="str">
        <f aca="false">I196&amp;J196</f>
        <v>16</v>
      </c>
      <c r="L196" s="0" t="n">
        <f aca="false">MOD(K196,97)</f>
        <v>16</v>
      </c>
      <c r="M196" s="14" t="e">
        <f aca="false">MID(D196,23,LEN(D196)-22)</f>
        <v>#VALUE!</v>
      </c>
      <c r="N196" s="0" t="e">
        <f aca="false">L196&amp;M196</f>
        <v>#VALUE!</v>
      </c>
      <c r="O196" s="0" t="e">
        <f aca="false">MOD(N196,97)</f>
        <v>#VALUE!</v>
      </c>
      <c r="P196" s="0" t="e">
        <f aca="false">98-O196</f>
        <v>#VALUE!</v>
      </c>
      <c r="Q196" s="0" t="e">
        <f aca="false">IF(LEN(P196)=1,"0"&amp;P196,P196)</f>
        <v>#VALUE!</v>
      </c>
    </row>
    <row r="197" customFormat="false" ht="15" hidden="false" customHeight="true" outlineLevel="0" collapsed="false">
      <c r="A197" s="12"/>
      <c r="B197" s="13" t="str">
        <f aca="false">IF(A197="","",("ES"&amp;Q197&amp;" "&amp;LEFT(C197,4)&amp;" "&amp;MID(C197,5,4)&amp;" "&amp;MID(C197,9,4)&amp;" "&amp;MID(C197,13,4)&amp;" "&amp;MID(C197,17,4)))</f>
        <v/>
      </c>
      <c r="C197" s="11" t="str">
        <f aca="false">SUBSTITUTE(A197," ","")</f>
        <v/>
      </c>
      <c r="D197" s="0" t="str">
        <f aca="false">C197&amp;CALCULOS!$C$7&amp;CALCULOS!$D$7&amp;CALCULOS!$E$7</f>
        <v>142800</v>
      </c>
      <c r="E197" s="0" t="str">
        <f aca="false">LEFT(D197,8)</f>
        <v>142800</v>
      </c>
      <c r="F197" s="0" t="n">
        <f aca="false">MOD(E197,97)</f>
        <v>16</v>
      </c>
      <c r="G197" s="0" t="str">
        <f aca="false">MID(D197,9,8)</f>
        <v/>
      </c>
      <c r="H197" s="0" t="str">
        <f aca="false">F197&amp;G197</f>
        <v>16</v>
      </c>
      <c r="I197" s="0" t="n">
        <f aca="false">MOD(H197,97)</f>
        <v>16</v>
      </c>
      <c r="J197" s="0" t="str">
        <f aca="false">MID(D197,17,6)</f>
        <v/>
      </c>
      <c r="K197" s="0" t="str">
        <f aca="false">I197&amp;J197</f>
        <v>16</v>
      </c>
      <c r="L197" s="0" t="n">
        <f aca="false">MOD(K197,97)</f>
        <v>16</v>
      </c>
      <c r="M197" s="14" t="e">
        <f aca="false">MID(D197,23,LEN(D197)-22)</f>
        <v>#VALUE!</v>
      </c>
      <c r="N197" s="0" t="e">
        <f aca="false">L197&amp;M197</f>
        <v>#VALUE!</v>
      </c>
      <c r="O197" s="0" t="e">
        <f aca="false">MOD(N197,97)</f>
        <v>#VALUE!</v>
      </c>
      <c r="P197" s="0" t="e">
        <f aca="false">98-O197</f>
        <v>#VALUE!</v>
      </c>
      <c r="Q197" s="0" t="e">
        <f aca="false">IF(LEN(P197)=1,"0"&amp;P197,P197)</f>
        <v>#VALUE!</v>
      </c>
    </row>
    <row r="198" customFormat="false" ht="15" hidden="false" customHeight="true" outlineLevel="0" collapsed="false">
      <c r="A198" s="12"/>
      <c r="B198" s="13" t="str">
        <f aca="false">IF(A198="","",("ES"&amp;Q198&amp;" "&amp;LEFT(C198,4)&amp;" "&amp;MID(C198,5,4)&amp;" "&amp;MID(C198,9,4)&amp;" "&amp;MID(C198,13,4)&amp;" "&amp;MID(C198,17,4)))</f>
        <v/>
      </c>
      <c r="C198" s="11" t="str">
        <f aca="false">SUBSTITUTE(A198," ","")</f>
        <v/>
      </c>
      <c r="D198" s="0" t="str">
        <f aca="false">C198&amp;CALCULOS!$C$7&amp;CALCULOS!$D$7&amp;CALCULOS!$E$7</f>
        <v>142800</v>
      </c>
      <c r="E198" s="0" t="str">
        <f aca="false">LEFT(D198,8)</f>
        <v>142800</v>
      </c>
      <c r="F198" s="0" t="n">
        <f aca="false">MOD(E198,97)</f>
        <v>16</v>
      </c>
      <c r="G198" s="0" t="str">
        <f aca="false">MID(D198,9,8)</f>
        <v/>
      </c>
      <c r="H198" s="0" t="str">
        <f aca="false">F198&amp;G198</f>
        <v>16</v>
      </c>
      <c r="I198" s="0" t="n">
        <f aca="false">MOD(H198,97)</f>
        <v>16</v>
      </c>
      <c r="J198" s="0" t="str">
        <f aca="false">MID(D198,17,6)</f>
        <v/>
      </c>
      <c r="K198" s="0" t="str">
        <f aca="false">I198&amp;J198</f>
        <v>16</v>
      </c>
      <c r="L198" s="0" t="n">
        <f aca="false">MOD(K198,97)</f>
        <v>16</v>
      </c>
      <c r="M198" s="14" t="e">
        <f aca="false">MID(D198,23,LEN(D198)-22)</f>
        <v>#VALUE!</v>
      </c>
      <c r="N198" s="0" t="e">
        <f aca="false">L198&amp;M198</f>
        <v>#VALUE!</v>
      </c>
      <c r="O198" s="0" t="e">
        <f aca="false">MOD(N198,97)</f>
        <v>#VALUE!</v>
      </c>
      <c r="P198" s="0" t="e">
        <f aca="false">98-O198</f>
        <v>#VALUE!</v>
      </c>
      <c r="Q198" s="0" t="e">
        <f aca="false">IF(LEN(P198)=1,"0"&amp;P198,P198)</f>
        <v>#VALUE!</v>
      </c>
    </row>
    <row r="199" customFormat="false" ht="15" hidden="false" customHeight="true" outlineLevel="0" collapsed="false">
      <c r="A199" s="12"/>
      <c r="B199" s="13" t="str">
        <f aca="false">IF(A199="","",("ES"&amp;Q199&amp;" "&amp;LEFT(C199,4)&amp;" "&amp;MID(C199,5,4)&amp;" "&amp;MID(C199,9,4)&amp;" "&amp;MID(C199,13,4)&amp;" "&amp;MID(C199,17,4)))</f>
        <v/>
      </c>
      <c r="C199" s="11" t="str">
        <f aca="false">SUBSTITUTE(A199," ","")</f>
        <v/>
      </c>
      <c r="D199" s="0" t="str">
        <f aca="false">C199&amp;CALCULOS!$C$7&amp;CALCULOS!$D$7&amp;CALCULOS!$E$7</f>
        <v>142800</v>
      </c>
      <c r="E199" s="0" t="str">
        <f aca="false">LEFT(D199,8)</f>
        <v>142800</v>
      </c>
      <c r="F199" s="0" t="n">
        <f aca="false">MOD(E199,97)</f>
        <v>16</v>
      </c>
      <c r="G199" s="0" t="str">
        <f aca="false">MID(D199,9,8)</f>
        <v/>
      </c>
      <c r="H199" s="0" t="str">
        <f aca="false">F199&amp;G199</f>
        <v>16</v>
      </c>
      <c r="I199" s="0" t="n">
        <f aca="false">MOD(H199,97)</f>
        <v>16</v>
      </c>
      <c r="J199" s="0" t="str">
        <f aca="false">MID(D199,17,6)</f>
        <v/>
      </c>
      <c r="K199" s="0" t="str">
        <f aca="false">I199&amp;J199</f>
        <v>16</v>
      </c>
      <c r="L199" s="0" t="n">
        <f aca="false">MOD(K199,97)</f>
        <v>16</v>
      </c>
      <c r="M199" s="14" t="e">
        <f aca="false">MID(D199,23,LEN(D199)-22)</f>
        <v>#VALUE!</v>
      </c>
      <c r="N199" s="0" t="e">
        <f aca="false">L199&amp;M199</f>
        <v>#VALUE!</v>
      </c>
      <c r="O199" s="0" t="e">
        <f aca="false">MOD(N199,97)</f>
        <v>#VALUE!</v>
      </c>
      <c r="P199" s="0" t="e">
        <f aca="false">98-O199</f>
        <v>#VALUE!</v>
      </c>
      <c r="Q199" s="0" t="e">
        <f aca="false">IF(LEN(P199)=1,"0"&amp;P199,P199)</f>
        <v>#VALUE!</v>
      </c>
    </row>
    <row r="200" customFormat="false" ht="15" hidden="false" customHeight="true" outlineLevel="0" collapsed="false">
      <c r="A200" s="12"/>
      <c r="B200" s="13" t="str">
        <f aca="false">IF(A200="","",("ES"&amp;Q200&amp;" "&amp;LEFT(C200,4)&amp;" "&amp;MID(C200,5,4)&amp;" "&amp;MID(C200,9,4)&amp;" "&amp;MID(C200,13,4)&amp;" "&amp;MID(C200,17,4)))</f>
        <v/>
      </c>
      <c r="C200" s="11" t="str">
        <f aca="false">SUBSTITUTE(A200," ","")</f>
        <v/>
      </c>
      <c r="D200" s="0" t="str">
        <f aca="false">C200&amp;CALCULOS!$C$7&amp;CALCULOS!$D$7&amp;CALCULOS!$E$7</f>
        <v>142800</v>
      </c>
      <c r="E200" s="0" t="str">
        <f aca="false">LEFT(D200,8)</f>
        <v>142800</v>
      </c>
      <c r="F200" s="0" t="n">
        <f aca="false">MOD(E200,97)</f>
        <v>16</v>
      </c>
      <c r="G200" s="0" t="str">
        <f aca="false">MID(D200,9,8)</f>
        <v/>
      </c>
      <c r="H200" s="0" t="str">
        <f aca="false">F200&amp;G200</f>
        <v>16</v>
      </c>
      <c r="I200" s="0" t="n">
        <f aca="false">MOD(H200,97)</f>
        <v>16</v>
      </c>
      <c r="J200" s="0" t="str">
        <f aca="false">MID(D200,17,6)</f>
        <v/>
      </c>
      <c r="K200" s="0" t="str">
        <f aca="false">I200&amp;J200</f>
        <v>16</v>
      </c>
      <c r="L200" s="0" t="n">
        <f aca="false">MOD(K200,97)</f>
        <v>16</v>
      </c>
      <c r="M200" s="14" t="e">
        <f aca="false">MID(D200,23,LEN(D200)-22)</f>
        <v>#VALUE!</v>
      </c>
      <c r="N200" s="0" t="e">
        <f aca="false">L200&amp;M200</f>
        <v>#VALUE!</v>
      </c>
      <c r="O200" s="0" t="e">
        <f aca="false">MOD(N200,97)</f>
        <v>#VALUE!</v>
      </c>
      <c r="P200" s="0" t="e">
        <f aca="false">98-O200</f>
        <v>#VALUE!</v>
      </c>
      <c r="Q200" s="0" t="e">
        <f aca="false">IF(LEN(P200)=1,"0"&amp;P200,P200)</f>
        <v>#VALUE!</v>
      </c>
    </row>
    <row r="201" customFormat="false" ht="15" hidden="false" customHeight="true" outlineLevel="0" collapsed="false">
      <c r="A201" s="12"/>
      <c r="B201" s="13" t="str">
        <f aca="false">IF(A201="","",("ES"&amp;Q201&amp;" "&amp;LEFT(C201,4)&amp;" "&amp;MID(C201,5,4)&amp;" "&amp;MID(C201,9,4)&amp;" "&amp;MID(C201,13,4)&amp;" "&amp;MID(C201,17,4)))</f>
        <v/>
      </c>
      <c r="C201" s="11" t="str">
        <f aca="false">SUBSTITUTE(A201," ","")</f>
        <v/>
      </c>
      <c r="D201" s="0" t="str">
        <f aca="false">C201&amp;CALCULOS!$C$7&amp;CALCULOS!$D$7&amp;CALCULOS!$E$7</f>
        <v>142800</v>
      </c>
      <c r="E201" s="0" t="str">
        <f aca="false">LEFT(D201,8)</f>
        <v>142800</v>
      </c>
      <c r="F201" s="0" t="n">
        <f aca="false">MOD(E201,97)</f>
        <v>16</v>
      </c>
      <c r="G201" s="0" t="str">
        <f aca="false">MID(D201,9,8)</f>
        <v/>
      </c>
      <c r="H201" s="0" t="str">
        <f aca="false">F201&amp;G201</f>
        <v>16</v>
      </c>
      <c r="I201" s="0" t="n">
        <f aca="false">MOD(H201,97)</f>
        <v>16</v>
      </c>
      <c r="J201" s="0" t="str">
        <f aca="false">MID(D201,17,6)</f>
        <v/>
      </c>
      <c r="K201" s="0" t="str">
        <f aca="false">I201&amp;J201</f>
        <v>16</v>
      </c>
      <c r="L201" s="0" t="n">
        <f aca="false">MOD(K201,97)</f>
        <v>16</v>
      </c>
      <c r="M201" s="14" t="e">
        <f aca="false">MID(D201,23,LEN(D201)-22)</f>
        <v>#VALUE!</v>
      </c>
      <c r="N201" s="0" t="e">
        <f aca="false">L201&amp;M201</f>
        <v>#VALUE!</v>
      </c>
      <c r="O201" s="0" t="e">
        <f aca="false">MOD(N201,97)</f>
        <v>#VALUE!</v>
      </c>
      <c r="P201" s="0" t="e">
        <f aca="false">98-O201</f>
        <v>#VALUE!</v>
      </c>
      <c r="Q201" s="0" t="e">
        <f aca="false">IF(LEN(P201)=1,"0"&amp;P201,P201)</f>
        <v>#VALUE!</v>
      </c>
    </row>
    <row r="202" customFormat="false" ht="15" hidden="false" customHeight="true" outlineLevel="0" collapsed="false">
      <c r="A202" s="12"/>
      <c r="B202" s="13" t="str">
        <f aca="false">IF(A202="","",("ES"&amp;Q202&amp;" "&amp;LEFT(C202,4)&amp;" "&amp;MID(C202,5,4)&amp;" "&amp;MID(C202,9,4)&amp;" "&amp;MID(C202,13,4)&amp;" "&amp;MID(C202,17,4)))</f>
        <v/>
      </c>
      <c r="C202" s="11" t="str">
        <f aca="false">SUBSTITUTE(A202," ","")</f>
        <v/>
      </c>
      <c r="D202" s="0" t="str">
        <f aca="false">C202&amp;CALCULOS!$C$7&amp;CALCULOS!$D$7&amp;CALCULOS!$E$7</f>
        <v>142800</v>
      </c>
      <c r="E202" s="0" t="str">
        <f aca="false">LEFT(D202,8)</f>
        <v>142800</v>
      </c>
      <c r="F202" s="0" t="n">
        <f aca="false">MOD(E202,97)</f>
        <v>16</v>
      </c>
      <c r="G202" s="0" t="str">
        <f aca="false">MID(D202,9,8)</f>
        <v/>
      </c>
      <c r="H202" s="0" t="str">
        <f aca="false">F202&amp;G202</f>
        <v>16</v>
      </c>
      <c r="I202" s="0" t="n">
        <f aca="false">MOD(H202,97)</f>
        <v>16</v>
      </c>
      <c r="J202" s="0" t="str">
        <f aca="false">MID(D202,17,6)</f>
        <v/>
      </c>
      <c r="K202" s="0" t="str">
        <f aca="false">I202&amp;J202</f>
        <v>16</v>
      </c>
      <c r="L202" s="0" t="n">
        <f aca="false">MOD(K202,97)</f>
        <v>16</v>
      </c>
      <c r="M202" s="14" t="e">
        <f aca="false">MID(D202,23,LEN(D202)-22)</f>
        <v>#VALUE!</v>
      </c>
      <c r="N202" s="0" t="e">
        <f aca="false">L202&amp;M202</f>
        <v>#VALUE!</v>
      </c>
      <c r="O202" s="0" t="e">
        <f aca="false">MOD(N202,97)</f>
        <v>#VALUE!</v>
      </c>
      <c r="P202" s="0" t="e">
        <f aca="false">98-O202</f>
        <v>#VALUE!</v>
      </c>
      <c r="Q202" s="0" t="e">
        <f aca="false">IF(LEN(P202)=1,"0"&amp;P202,P202)</f>
        <v>#VALUE!</v>
      </c>
    </row>
    <row r="203" customFormat="false" ht="15" hidden="false" customHeight="true" outlineLevel="0" collapsed="false">
      <c r="A203" s="12"/>
      <c r="B203" s="13" t="str">
        <f aca="false">IF(A203="","",("ES"&amp;Q203&amp;" "&amp;LEFT(C203,4)&amp;" "&amp;MID(C203,5,4)&amp;" "&amp;MID(C203,9,4)&amp;" "&amp;MID(C203,13,4)&amp;" "&amp;MID(C203,17,4)))</f>
        <v/>
      </c>
      <c r="C203" s="11" t="str">
        <f aca="false">SUBSTITUTE(A203," ","")</f>
        <v/>
      </c>
      <c r="D203" s="0" t="str">
        <f aca="false">C203&amp;CALCULOS!$C$7&amp;CALCULOS!$D$7&amp;CALCULOS!$E$7</f>
        <v>142800</v>
      </c>
      <c r="E203" s="0" t="str">
        <f aca="false">LEFT(D203,8)</f>
        <v>142800</v>
      </c>
      <c r="F203" s="0" t="n">
        <f aca="false">MOD(E203,97)</f>
        <v>16</v>
      </c>
      <c r="G203" s="0" t="str">
        <f aca="false">MID(D203,9,8)</f>
        <v/>
      </c>
      <c r="H203" s="0" t="str">
        <f aca="false">F203&amp;G203</f>
        <v>16</v>
      </c>
      <c r="I203" s="0" t="n">
        <f aca="false">MOD(H203,97)</f>
        <v>16</v>
      </c>
      <c r="J203" s="0" t="str">
        <f aca="false">MID(D203,17,6)</f>
        <v/>
      </c>
      <c r="K203" s="0" t="str">
        <f aca="false">I203&amp;J203</f>
        <v>16</v>
      </c>
      <c r="L203" s="0" t="n">
        <f aca="false">MOD(K203,97)</f>
        <v>16</v>
      </c>
      <c r="M203" s="14" t="e">
        <f aca="false">MID(D203,23,LEN(D203)-22)</f>
        <v>#VALUE!</v>
      </c>
      <c r="N203" s="0" t="e">
        <f aca="false">L203&amp;M203</f>
        <v>#VALUE!</v>
      </c>
      <c r="O203" s="0" t="e">
        <f aca="false">MOD(N203,97)</f>
        <v>#VALUE!</v>
      </c>
      <c r="P203" s="0" t="e">
        <f aca="false">98-O203</f>
        <v>#VALUE!</v>
      </c>
      <c r="Q203" s="0" t="e">
        <f aca="false">IF(LEN(P203)=1,"0"&amp;P203,P203)</f>
        <v>#VALUE!</v>
      </c>
    </row>
    <row r="204" customFormat="false" ht="15" hidden="false" customHeight="true" outlineLevel="0" collapsed="false">
      <c r="A204" s="12"/>
      <c r="B204" s="13" t="str">
        <f aca="false">IF(A204="","",("ES"&amp;Q204&amp;" "&amp;LEFT(C204,4)&amp;" "&amp;MID(C204,5,4)&amp;" "&amp;MID(C204,9,4)&amp;" "&amp;MID(C204,13,4)&amp;" "&amp;MID(C204,17,4)))</f>
        <v/>
      </c>
      <c r="C204" s="11" t="str">
        <f aca="false">SUBSTITUTE(A204," ","")</f>
        <v/>
      </c>
      <c r="D204" s="0" t="str">
        <f aca="false">C204&amp;CALCULOS!$C$7&amp;CALCULOS!$D$7&amp;CALCULOS!$E$7</f>
        <v>142800</v>
      </c>
      <c r="E204" s="0" t="str">
        <f aca="false">LEFT(D204,8)</f>
        <v>142800</v>
      </c>
      <c r="F204" s="0" t="n">
        <f aca="false">MOD(E204,97)</f>
        <v>16</v>
      </c>
      <c r="G204" s="0" t="str">
        <f aca="false">MID(D204,9,8)</f>
        <v/>
      </c>
      <c r="H204" s="0" t="str">
        <f aca="false">F204&amp;G204</f>
        <v>16</v>
      </c>
      <c r="I204" s="0" t="n">
        <f aca="false">MOD(H204,97)</f>
        <v>16</v>
      </c>
      <c r="J204" s="0" t="str">
        <f aca="false">MID(D204,17,6)</f>
        <v/>
      </c>
      <c r="K204" s="0" t="str">
        <f aca="false">I204&amp;J204</f>
        <v>16</v>
      </c>
      <c r="L204" s="0" t="n">
        <f aca="false">MOD(K204,97)</f>
        <v>16</v>
      </c>
      <c r="M204" s="14" t="e">
        <f aca="false">MID(D204,23,LEN(D204)-22)</f>
        <v>#VALUE!</v>
      </c>
      <c r="N204" s="0" t="e">
        <f aca="false">L204&amp;M204</f>
        <v>#VALUE!</v>
      </c>
      <c r="O204" s="0" t="e">
        <f aca="false">MOD(N204,97)</f>
        <v>#VALUE!</v>
      </c>
      <c r="P204" s="0" t="e">
        <f aca="false">98-O204</f>
        <v>#VALUE!</v>
      </c>
      <c r="Q204" s="0" t="e">
        <f aca="false">IF(LEN(P204)=1,"0"&amp;P204,P204)</f>
        <v>#VALUE!</v>
      </c>
    </row>
    <row r="205" customFormat="false" ht="15" hidden="false" customHeight="true" outlineLevel="0" collapsed="false">
      <c r="A205" s="12"/>
      <c r="B205" s="13" t="str">
        <f aca="false">IF(A205="","",("ES"&amp;Q205&amp;" "&amp;LEFT(C205,4)&amp;" "&amp;MID(C205,5,4)&amp;" "&amp;MID(C205,9,4)&amp;" "&amp;MID(C205,13,4)&amp;" "&amp;MID(C205,17,4)))</f>
        <v/>
      </c>
      <c r="C205" s="11" t="str">
        <f aca="false">SUBSTITUTE(A205," ","")</f>
        <v/>
      </c>
      <c r="D205" s="0" t="str">
        <f aca="false">C205&amp;CALCULOS!$C$7&amp;CALCULOS!$D$7&amp;CALCULOS!$E$7</f>
        <v>142800</v>
      </c>
      <c r="E205" s="0" t="str">
        <f aca="false">LEFT(D205,8)</f>
        <v>142800</v>
      </c>
      <c r="F205" s="0" t="n">
        <f aca="false">MOD(E205,97)</f>
        <v>16</v>
      </c>
      <c r="G205" s="0" t="str">
        <f aca="false">MID(D205,9,8)</f>
        <v/>
      </c>
      <c r="H205" s="0" t="str">
        <f aca="false">F205&amp;G205</f>
        <v>16</v>
      </c>
      <c r="I205" s="0" t="n">
        <f aca="false">MOD(H205,97)</f>
        <v>16</v>
      </c>
      <c r="J205" s="0" t="str">
        <f aca="false">MID(D205,17,6)</f>
        <v/>
      </c>
      <c r="K205" s="0" t="str">
        <f aca="false">I205&amp;J205</f>
        <v>16</v>
      </c>
      <c r="L205" s="0" t="n">
        <f aca="false">MOD(K205,97)</f>
        <v>16</v>
      </c>
      <c r="M205" s="14" t="e">
        <f aca="false">MID(D205,23,LEN(D205)-22)</f>
        <v>#VALUE!</v>
      </c>
      <c r="N205" s="0" t="e">
        <f aca="false">L205&amp;M205</f>
        <v>#VALUE!</v>
      </c>
      <c r="O205" s="0" t="e">
        <f aca="false">MOD(N205,97)</f>
        <v>#VALUE!</v>
      </c>
      <c r="P205" s="0" t="e">
        <f aca="false">98-O205</f>
        <v>#VALUE!</v>
      </c>
      <c r="Q205" s="0" t="e">
        <f aca="false">IF(LEN(P205)=1,"0"&amp;P205,P205)</f>
        <v>#VALUE!</v>
      </c>
    </row>
    <row r="206" customFormat="false" ht="15" hidden="false" customHeight="true" outlineLevel="0" collapsed="false">
      <c r="A206" s="12"/>
      <c r="B206" s="13" t="str">
        <f aca="false">IF(A206="","",("ES"&amp;Q206&amp;" "&amp;LEFT(C206,4)&amp;" "&amp;MID(C206,5,4)&amp;" "&amp;MID(C206,9,4)&amp;" "&amp;MID(C206,13,4)&amp;" "&amp;MID(C206,17,4)))</f>
        <v/>
      </c>
      <c r="C206" s="11" t="str">
        <f aca="false">SUBSTITUTE(A206," ","")</f>
        <v/>
      </c>
      <c r="D206" s="0" t="str">
        <f aca="false">C206&amp;CALCULOS!$C$7&amp;CALCULOS!$D$7&amp;CALCULOS!$E$7</f>
        <v>142800</v>
      </c>
      <c r="E206" s="0" t="str">
        <f aca="false">LEFT(D206,8)</f>
        <v>142800</v>
      </c>
      <c r="F206" s="0" t="n">
        <f aca="false">MOD(E206,97)</f>
        <v>16</v>
      </c>
      <c r="G206" s="0" t="str">
        <f aca="false">MID(D206,9,8)</f>
        <v/>
      </c>
      <c r="H206" s="0" t="str">
        <f aca="false">F206&amp;G206</f>
        <v>16</v>
      </c>
      <c r="I206" s="0" t="n">
        <f aca="false">MOD(H206,97)</f>
        <v>16</v>
      </c>
      <c r="J206" s="0" t="str">
        <f aca="false">MID(D206,17,6)</f>
        <v/>
      </c>
      <c r="K206" s="0" t="str">
        <f aca="false">I206&amp;J206</f>
        <v>16</v>
      </c>
      <c r="L206" s="0" t="n">
        <f aca="false">MOD(K206,97)</f>
        <v>16</v>
      </c>
      <c r="M206" s="14" t="e">
        <f aca="false">MID(D206,23,LEN(D206)-22)</f>
        <v>#VALUE!</v>
      </c>
      <c r="N206" s="0" t="e">
        <f aca="false">L206&amp;M206</f>
        <v>#VALUE!</v>
      </c>
      <c r="O206" s="0" t="e">
        <f aca="false">MOD(N206,97)</f>
        <v>#VALUE!</v>
      </c>
      <c r="P206" s="0" t="e">
        <f aca="false">98-O206</f>
        <v>#VALUE!</v>
      </c>
      <c r="Q206" s="0" t="e">
        <f aca="false">IF(LEN(P206)=1,"0"&amp;P206,P206)</f>
        <v>#VALUE!</v>
      </c>
    </row>
    <row r="207" customFormat="false" ht="15" hidden="false" customHeight="true" outlineLevel="0" collapsed="false">
      <c r="A207" s="12"/>
      <c r="B207" s="13" t="str">
        <f aca="false">IF(A207="","",("ES"&amp;Q207&amp;" "&amp;LEFT(C207,4)&amp;" "&amp;MID(C207,5,4)&amp;" "&amp;MID(C207,9,4)&amp;" "&amp;MID(C207,13,4)&amp;" "&amp;MID(C207,17,4)))</f>
        <v/>
      </c>
      <c r="C207" s="11" t="str">
        <f aca="false">SUBSTITUTE(A207," ","")</f>
        <v/>
      </c>
      <c r="D207" s="0" t="str">
        <f aca="false">C207&amp;CALCULOS!$C$7&amp;CALCULOS!$D$7&amp;CALCULOS!$E$7</f>
        <v>142800</v>
      </c>
      <c r="E207" s="0" t="str">
        <f aca="false">LEFT(D207,8)</f>
        <v>142800</v>
      </c>
      <c r="F207" s="0" t="n">
        <f aca="false">MOD(E207,97)</f>
        <v>16</v>
      </c>
      <c r="G207" s="0" t="str">
        <f aca="false">MID(D207,9,8)</f>
        <v/>
      </c>
      <c r="H207" s="0" t="str">
        <f aca="false">F207&amp;G207</f>
        <v>16</v>
      </c>
      <c r="I207" s="0" t="n">
        <f aca="false">MOD(H207,97)</f>
        <v>16</v>
      </c>
      <c r="J207" s="0" t="str">
        <f aca="false">MID(D207,17,6)</f>
        <v/>
      </c>
      <c r="K207" s="0" t="str">
        <f aca="false">I207&amp;J207</f>
        <v>16</v>
      </c>
      <c r="L207" s="0" t="n">
        <f aca="false">MOD(K207,97)</f>
        <v>16</v>
      </c>
      <c r="M207" s="14" t="e">
        <f aca="false">MID(D207,23,LEN(D207)-22)</f>
        <v>#VALUE!</v>
      </c>
      <c r="N207" s="0" t="e">
        <f aca="false">L207&amp;M207</f>
        <v>#VALUE!</v>
      </c>
      <c r="O207" s="0" t="e">
        <f aca="false">MOD(N207,97)</f>
        <v>#VALUE!</v>
      </c>
      <c r="P207" s="0" t="e">
        <f aca="false">98-O207</f>
        <v>#VALUE!</v>
      </c>
      <c r="Q207" s="0" t="e">
        <f aca="false">IF(LEN(P207)=1,"0"&amp;P207,P207)</f>
        <v>#VALUE!</v>
      </c>
    </row>
    <row r="208" customFormat="false" ht="15" hidden="false" customHeight="true" outlineLevel="0" collapsed="false">
      <c r="A208" s="12"/>
      <c r="B208" s="13" t="str">
        <f aca="false">IF(A208="","",("ES"&amp;Q208&amp;" "&amp;LEFT(C208,4)&amp;" "&amp;MID(C208,5,4)&amp;" "&amp;MID(C208,9,4)&amp;" "&amp;MID(C208,13,4)&amp;" "&amp;MID(C208,17,4)))</f>
        <v/>
      </c>
      <c r="C208" s="11" t="str">
        <f aca="false">SUBSTITUTE(A208," ","")</f>
        <v/>
      </c>
      <c r="D208" s="0" t="str">
        <f aca="false">C208&amp;CALCULOS!$C$7&amp;CALCULOS!$D$7&amp;CALCULOS!$E$7</f>
        <v>142800</v>
      </c>
      <c r="E208" s="0" t="str">
        <f aca="false">LEFT(D208,8)</f>
        <v>142800</v>
      </c>
      <c r="F208" s="0" t="n">
        <f aca="false">MOD(E208,97)</f>
        <v>16</v>
      </c>
      <c r="G208" s="0" t="str">
        <f aca="false">MID(D208,9,8)</f>
        <v/>
      </c>
      <c r="H208" s="0" t="str">
        <f aca="false">F208&amp;G208</f>
        <v>16</v>
      </c>
      <c r="I208" s="0" t="n">
        <f aca="false">MOD(H208,97)</f>
        <v>16</v>
      </c>
      <c r="J208" s="0" t="str">
        <f aca="false">MID(D208,17,6)</f>
        <v/>
      </c>
      <c r="K208" s="0" t="str">
        <f aca="false">I208&amp;J208</f>
        <v>16</v>
      </c>
      <c r="L208" s="0" t="n">
        <f aca="false">MOD(K208,97)</f>
        <v>16</v>
      </c>
      <c r="M208" s="14" t="e">
        <f aca="false">MID(D208,23,LEN(D208)-22)</f>
        <v>#VALUE!</v>
      </c>
      <c r="N208" s="0" t="e">
        <f aca="false">L208&amp;M208</f>
        <v>#VALUE!</v>
      </c>
      <c r="O208" s="0" t="e">
        <f aca="false">MOD(N208,97)</f>
        <v>#VALUE!</v>
      </c>
      <c r="P208" s="0" t="e">
        <f aca="false">98-O208</f>
        <v>#VALUE!</v>
      </c>
      <c r="Q208" s="0" t="e">
        <f aca="false">IF(LEN(P208)=1,"0"&amp;P208,P208)</f>
        <v>#VALUE!</v>
      </c>
    </row>
    <row r="209" customFormat="false" ht="15" hidden="false" customHeight="true" outlineLevel="0" collapsed="false">
      <c r="A209" s="12"/>
      <c r="B209" s="13" t="str">
        <f aca="false">IF(A209="","",("ES"&amp;Q209&amp;" "&amp;LEFT(C209,4)&amp;" "&amp;MID(C209,5,4)&amp;" "&amp;MID(C209,9,4)&amp;" "&amp;MID(C209,13,4)&amp;" "&amp;MID(C209,17,4)))</f>
        <v/>
      </c>
      <c r="C209" s="11" t="str">
        <f aca="false">SUBSTITUTE(A209," ","")</f>
        <v/>
      </c>
      <c r="D209" s="0" t="str">
        <f aca="false">C209&amp;CALCULOS!$C$7&amp;CALCULOS!$D$7&amp;CALCULOS!$E$7</f>
        <v>142800</v>
      </c>
      <c r="E209" s="0" t="str">
        <f aca="false">LEFT(D209,8)</f>
        <v>142800</v>
      </c>
      <c r="F209" s="0" t="n">
        <f aca="false">MOD(E209,97)</f>
        <v>16</v>
      </c>
      <c r="G209" s="0" t="str">
        <f aca="false">MID(D209,9,8)</f>
        <v/>
      </c>
      <c r="H209" s="0" t="str">
        <f aca="false">F209&amp;G209</f>
        <v>16</v>
      </c>
      <c r="I209" s="0" t="n">
        <f aca="false">MOD(H209,97)</f>
        <v>16</v>
      </c>
      <c r="J209" s="0" t="str">
        <f aca="false">MID(D209,17,6)</f>
        <v/>
      </c>
      <c r="K209" s="0" t="str">
        <f aca="false">I209&amp;J209</f>
        <v>16</v>
      </c>
      <c r="L209" s="0" t="n">
        <f aca="false">MOD(K209,97)</f>
        <v>16</v>
      </c>
      <c r="M209" s="14" t="e">
        <f aca="false">MID(D209,23,LEN(D209)-22)</f>
        <v>#VALUE!</v>
      </c>
      <c r="N209" s="0" t="e">
        <f aca="false">L209&amp;M209</f>
        <v>#VALUE!</v>
      </c>
      <c r="O209" s="0" t="e">
        <f aca="false">MOD(N209,97)</f>
        <v>#VALUE!</v>
      </c>
      <c r="P209" s="0" t="e">
        <f aca="false">98-O209</f>
        <v>#VALUE!</v>
      </c>
      <c r="Q209" s="0" t="e">
        <f aca="false">IF(LEN(P209)=1,"0"&amp;P209,P209)</f>
        <v>#VALUE!</v>
      </c>
    </row>
    <row r="210" customFormat="false" ht="15" hidden="false" customHeight="true" outlineLevel="0" collapsed="false">
      <c r="A210" s="12"/>
      <c r="B210" s="13" t="str">
        <f aca="false">IF(A210="","",("ES"&amp;Q210&amp;" "&amp;LEFT(C210,4)&amp;" "&amp;MID(C210,5,4)&amp;" "&amp;MID(C210,9,4)&amp;" "&amp;MID(C210,13,4)&amp;" "&amp;MID(C210,17,4)))</f>
        <v/>
      </c>
      <c r="C210" s="11" t="str">
        <f aca="false">SUBSTITUTE(A210," ","")</f>
        <v/>
      </c>
      <c r="D210" s="0" t="str">
        <f aca="false">C210&amp;CALCULOS!$C$7&amp;CALCULOS!$D$7&amp;CALCULOS!$E$7</f>
        <v>142800</v>
      </c>
      <c r="E210" s="0" t="str">
        <f aca="false">LEFT(D210,8)</f>
        <v>142800</v>
      </c>
      <c r="F210" s="0" t="n">
        <f aca="false">MOD(E210,97)</f>
        <v>16</v>
      </c>
      <c r="G210" s="0" t="str">
        <f aca="false">MID(D210,9,8)</f>
        <v/>
      </c>
      <c r="H210" s="0" t="str">
        <f aca="false">F210&amp;G210</f>
        <v>16</v>
      </c>
      <c r="I210" s="0" t="n">
        <f aca="false">MOD(H210,97)</f>
        <v>16</v>
      </c>
      <c r="J210" s="0" t="str">
        <f aca="false">MID(D210,17,6)</f>
        <v/>
      </c>
      <c r="K210" s="0" t="str">
        <f aca="false">I210&amp;J210</f>
        <v>16</v>
      </c>
      <c r="L210" s="0" t="n">
        <f aca="false">MOD(K210,97)</f>
        <v>16</v>
      </c>
      <c r="M210" s="14" t="e">
        <f aca="false">MID(D210,23,LEN(D210)-22)</f>
        <v>#VALUE!</v>
      </c>
      <c r="N210" s="0" t="e">
        <f aca="false">L210&amp;M210</f>
        <v>#VALUE!</v>
      </c>
      <c r="O210" s="0" t="e">
        <f aca="false">MOD(N210,97)</f>
        <v>#VALUE!</v>
      </c>
      <c r="P210" s="0" t="e">
        <f aca="false">98-O210</f>
        <v>#VALUE!</v>
      </c>
      <c r="Q210" s="0" t="e">
        <f aca="false">IF(LEN(P210)=1,"0"&amp;P210,P210)</f>
        <v>#VALUE!</v>
      </c>
    </row>
    <row r="211" customFormat="false" ht="15" hidden="false" customHeight="true" outlineLevel="0" collapsed="false">
      <c r="A211" s="12"/>
      <c r="B211" s="13" t="str">
        <f aca="false">IF(A211="","",("ES"&amp;Q211&amp;" "&amp;LEFT(C211,4)&amp;" "&amp;MID(C211,5,4)&amp;" "&amp;MID(C211,9,4)&amp;" "&amp;MID(C211,13,4)&amp;" "&amp;MID(C211,17,4)))</f>
        <v/>
      </c>
      <c r="C211" s="11" t="str">
        <f aca="false">SUBSTITUTE(A211," ","")</f>
        <v/>
      </c>
      <c r="D211" s="0" t="str">
        <f aca="false">C211&amp;CALCULOS!$C$7&amp;CALCULOS!$D$7&amp;CALCULOS!$E$7</f>
        <v>142800</v>
      </c>
      <c r="E211" s="0" t="str">
        <f aca="false">LEFT(D211,8)</f>
        <v>142800</v>
      </c>
      <c r="F211" s="0" t="n">
        <f aca="false">MOD(E211,97)</f>
        <v>16</v>
      </c>
      <c r="G211" s="0" t="str">
        <f aca="false">MID(D211,9,8)</f>
        <v/>
      </c>
      <c r="H211" s="0" t="str">
        <f aca="false">F211&amp;G211</f>
        <v>16</v>
      </c>
      <c r="I211" s="0" t="n">
        <f aca="false">MOD(H211,97)</f>
        <v>16</v>
      </c>
      <c r="J211" s="0" t="str">
        <f aca="false">MID(D211,17,6)</f>
        <v/>
      </c>
      <c r="K211" s="0" t="str">
        <f aca="false">I211&amp;J211</f>
        <v>16</v>
      </c>
      <c r="L211" s="0" t="n">
        <f aca="false">MOD(K211,97)</f>
        <v>16</v>
      </c>
      <c r="M211" s="14" t="e">
        <f aca="false">MID(D211,23,LEN(D211)-22)</f>
        <v>#VALUE!</v>
      </c>
      <c r="N211" s="0" t="e">
        <f aca="false">L211&amp;M211</f>
        <v>#VALUE!</v>
      </c>
      <c r="O211" s="0" t="e">
        <f aca="false">MOD(N211,97)</f>
        <v>#VALUE!</v>
      </c>
      <c r="P211" s="0" t="e">
        <f aca="false">98-O211</f>
        <v>#VALUE!</v>
      </c>
      <c r="Q211" s="0" t="e">
        <f aca="false">IF(LEN(P211)=1,"0"&amp;P211,P211)</f>
        <v>#VALUE!</v>
      </c>
    </row>
    <row r="212" customFormat="false" ht="15" hidden="false" customHeight="true" outlineLevel="0" collapsed="false">
      <c r="A212" s="12"/>
      <c r="B212" s="13" t="str">
        <f aca="false">IF(A212="","",("ES"&amp;Q212&amp;" "&amp;LEFT(C212,4)&amp;" "&amp;MID(C212,5,4)&amp;" "&amp;MID(C212,9,4)&amp;" "&amp;MID(C212,13,4)&amp;" "&amp;MID(C212,17,4)))</f>
        <v/>
      </c>
      <c r="C212" s="11" t="str">
        <f aca="false">SUBSTITUTE(A212," ","")</f>
        <v/>
      </c>
      <c r="D212" s="0" t="str">
        <f aca="false">C212&amp;CALCULOS!$C$7&amp;CALCULOS!$D$7&amp;CALCULOS!$E$7</f>
        <v>142800</v>
      </c>
      <c r="E212" s="0" t="str">
        <f aca="false">LEFT(D212,8)</f>
        <v>142800</v>
      </c>
      <c r="F212" s="0" t="n">
        <f aca="false">MOD(E212,97)</f>
        <v>16</v>
      </c>
      <c r="G212" s="0" t="str">
        <f aca="false">MID(D212,9,8)</f>
        <v/>
      </c>
      <c r="H212" s="0" t="str">
        <f aca="false">F212&amp;G212</f>
        <v>16</v>
      </c>
      <c r="I212" s="0" t="n">
        <f aca="false">MOD(H212,97)</f>
        <v>16</v>
      </c>
      <c r="J212" s="0" t="str">
        <f aca="false">MID(D212,17,6)</f>
        <v/>
      </c>
      <c r="K212" s="0" t="str">
        <f aca="false">I212&amp;J212</f>
        <v>16</v>
      </c>
      <c r="L212" s="0" t="n">
        <f aca="false">MOD(K212,97)</f>
        <v>16</v>
      </c>
      <c r="M212" s="14" t="e">
        <f aca="false">MID(D212,23,LEN(D212)-22)</f>
        <v>#VALUE!</v>
      </c>
      <c r="N212" s="0" t="e">
        <f aca="false">L212&amp;M212</f>
        <v>#VALUE!</v>
      </c>
      <c r="O212" s="0" t="e">
        <f aca="false">MOD(N212,97)</f>
        <v>#VALUE!</v>
      </c>
      <c r="P212" s="0" t="e">
        <f aca="false">98-O212</f>
        <v>#VALUE!</v>
      </c>
      <c r="Q212" s="0" t="e">
        <f aca="false">IF(LEN(P212)=1,"0"&amp;P212,P212)</f>
        <v>#VALUE!</v>
      </c>
    </row>
    <row r="213" customFormat="false" ht="15" hidden="false" customHeight="true" outlineLevel="0" collapsed="false">
      <c r="A213" s="12"/>
      <c r="B213" s="13" t="str">
        <f aca="false">IF(A213="","",("ES"&amp;Q213&amp;" "&amp;LEFT(C213,4)&amp;" "&amp;MID(C213,5,4)&amp;" "&amp;MID(C213,9,4)&amp;" "&amp;MID(C213,13,4)&amp;" "&amp;MID(C213,17,4)))</f>
        <v/>
      </c>
      <c r="C213" s="11" t="str">
        <f aca="false">SUBSTITUTE(A213," ","")</f>
        <v/>
      </c>
      <c r="D213" s="0" t="str">
        <f aca="false">C213&amp;CALCULOS!$C$7&amp;CALCULOS!$D$7&amp;CALCULOS!$E$7</f>
        <v>142800</v>
      </c>
      <c r="E213" s="0" t="str">
        <f aca="false">LEFT(D213,8)</f>
        <v>142800</v>
      </c>
      <c r="F213" s="0" t="n">
        <f aca="false">MOD(E213,97)</f>
        <v>16</v>
      </c>
      <c r="G213" s="0" t="str">
        <f aca="false">MID(D213,9,8)</f>
        <v/>
      </c>
      <c r="H213" s="0" t="str">
        <f aca="false">F213&amp;G213</f>
        <v>16</v>
      </c>
      <c r="I213" s="0" t="n">
        <f aca="false">MOD(H213,97)</f>
        <v>16</v>
      </c>
      <c r="J213" s="0" t="str">
        <f aca="false">MID(D213,17,6)</f>
        <v/>
      </c>
      <c r="K213" s="0" t="str">
        <f aca="false">I213&amp;J213</f>
        <v>16</v>
      </c>
      <c r="L213" s="0" t="n">
        <f aca="false">MOD(K213,97)</f>
        <v>16</v>
      </c>
      <c r="M213" s="14" t="e">
        <f aca="false">MID(D213,23,LEN(D213)-22)</f>
        <v>#VALUE!</v>
      </c>
      <c r="N213" s="0" t="e">
        <f aca="false">L213&amp;M213</f>
        <v>#VALUE!</v>
      </c>
      <c r="O213" s="0" t="e">
        <f aca="false">MOD(N213,97)</f>
        <v>#VALUE!</v>
      </c>
      <c r="P213" s="0" t="e">
        <f aca="false">98-O213</f>
        <v>#VALUE!</v>
      </c>
      <c r="Q213" s="0" t="e">
        <f aca="false">IF(LEN(P213)=1,"0"&amp;P213,P213)</f>
        <v>#VALUE!</v>
      </c>
    </row>
    <row r="214" customFormat="false" ht="15" hidden="false" customHeight="true" outlineLevel="0" collapsed="false">
      <c r="A214" s="12"/>
      <c r="B214" s="13" t="str">
        <f aca="false">IF(A214="","",("ES"&amp;Q214&amp;" "&amp;LEFT(C214,4)&amp;" "&amp;MID(C214,5,4)&amp;" "&amp;MID(C214,9,4)&amp;" "&amp;MID(C214,13,4)&amp;" "&amp;MID(C214,17,4)))</f>
        <v/>
      </c>
      <c r="C214" s="11" t="str">
        <f aca="false">SUBSTITUTE(A214," ","")</f>
        <v/>
      </c>
      <c r="D214" s="0" t="str">
        <f aca="false">C214&amp;CALCULOS!$C$7&amp;CALCULOS!$D$7&amp;CALCULOS!$E$7</f>
        <v>142800</v>
      </c>
      <c r="E214" s="0" t="str">
        <f aca="false">LEFT(D214,8)</f>
        <v>142800</v>
      </c>
      <c r="F214" s="0" t="n">
        <f aca="false">MOD(E214,97)</f>
        <v>16</v>
      </c>
      <c r="G214" s="0" t="str">
        <f aca="false">MID(D214,9,8)</f>
        <v/>
      </c>
      <c r="H214" s="0" t="str">
        <f aca="false">F214&amp;G214</f>
        <v>16</v>
      </c>
      <c r="I214" s="0" t="n">
        <f aca="false">MOD(H214,97)</f>
        <v>16</v>
      </c>
      <c r="J214" s="0" t="str">
        <f aca="false">MID(D214,17,6)</f>
        <v/>
      </c>
      <c r="K214" s="0" t="str">
        <f aca="false">I214&amp;J214</f>
        <v>16</v>
      </c>
      <c r="L214" s="0" t="n">
        <f aca="false">MOD(K214,97)</f>
        <v>16</v>
      </c>
      <c r="M214" s="14" t="e">
        <f aca="false">MID(D214,23,LEN(D214)-22)</f>
        <v>#VALUE!</v>
      </c>
      <c r="N214" s="0" t="e">
        <f aca="false">L214&amp;M214</f>
        <v>#VALUE!</v>
      </c>
      <c r="O214" s="0" t="e">
        <f aca="false">MOD(N214,97)</f>
        <v>#VALUE!</v>
      </c>
      <c r="P214" s="0" t="e">
        <f aca="false">98-O214</f>
        <v>#VALUE!</v>
      </c>
      <c r="Q214" s="0" t="e">
        <f aca="false">IF(LEN(P214)=1,"0"&amp;P214,P214)</f>
        <v>#VALUE!</v>
      </c>
    </row>
    <row r="215" customFormat="false" ht="15" hidden="false" customHeight="true" outlineLevel="0" collapsed="false">
      <c r="A215" s="12"/>
      <c r="B215" s="13" t="str">
        <f aca="false">IF(A215="","",("ES"&amp;Q215&amp;" "&amp;LEFT(C215,4)&amp;" "&amp;MID(C215,5,4)&amp;" "&amp;MID(C215,9,4)&amp;" "&amp;MID(C215,13,4)&amp;" "&amp;MID(C215,17,4)))</f>
        <v/>
      </c>
      <c r="C215" s="11" t="str">
        <f aca="false">SUBSTITUTE(A215," ","")</f>
        <v/>
      </c>
      <c r="D215" s="0" t="str">
        <f aca="false">C215&amp;CALCULOS!$C$7&amp;CALCULOS!$D$7&amp;CALCULOS!$E$7</f>
        <v>142800</v>
      </c>
      <c r="E215" s="0" t="str">
        <f aca="false">LEFT(D215,8)</f>
        <v>142800</v>
      </c>
      <c r="F215" s="0" t="n">
        <f aca="false">MOD(E215,97)</f>
        <v>16</v>
      </c>
      <c r="G215" s="0" t="str">
        <f aca="false">MID(D215,9,8)</f>
        <v/>
      </c>
      <c r="H215" s="0" t="str">
        <f aca="false">F215&amp;G215</f>
        <v>16</v>
      </c>
      <c r="I215" s="0" t="n">
        <f aca="false">MOD(H215,97)</f>
        <v>16</v>
      </c>
      <c r="J215" s="0" t="str">
        <f aca="false">MID(D215,17,6)</f>
        <v/>
      </c>
      <c r="K215" s="0" t="str">
        <f aca="false">I215&amp;J215</f>
        <v>16</v>
      </c>
      <c r="L215" s="0" t="n">
        <f aca="false">MOD(K215,97)</f>
        <v>16</v>
      </c>
      <c r="M215" s="14" t="e">
        <f aca="false">MID(D215,23,LEN(D215)-22)</f>
        <v>#VALUE!</v>
      </c>
      <c r="N215" s="0" t="e">
        <f aca="false">L215&amp;M215</f>
        <v>#VALUE!</v>
      </c>
      <c r="O215" s="0" t="e">
        <f aca="false">MOD(N215,97)</f>
        <v>#VALUE!</v>
      </c>
      <c r="P215" s="0" t="e">
        <f aca="false">98-O215</f>
        <v>#VALUE!</v>
      </c>
      <c r="Q215" s="0" t="e">
        <f aca="false">IF(LEN(P215)=1,"0"&amp;P215,P215)</f>
        <v>#VALUE!</v>
      </c>
    </row>
    <row r="216" customFormat="false" ht="15" hidden="false" customHeight="true" outlineLevel="0" collapsed="false">
      <c r="A216" s="12"/>
      <c r="B216" s="13" t="str">
        <f aca="false">IF(A216="","",("ES"&amp;Q216&amp;" "&amp;LEFT(C216,4)&amp;" "&amp;MID(C216,5,4)&amp;" "&amp;MID(C216,9,4)&amp;" "&amp;MID(C216,13,4)&amp;" "&amp;MID(C216,17,4)))</f>
        <v/>
      </c>
      <c r="C216" s="11" t="str">
        <f aca="false">SUBSTITUTE(A216," ","")</f>
        <v/>
      </c>
      <c r="D216" s="0" t="str">
        <f aca="false">C216&amp;CALCULOS!$C$7&amp;CALCULOS!$D$7&amp;CALCULOS!$E$7</f>
        <v>142800</v>
      </c>
      <c r="E216" s="0" t="str">
        <f aca="false">LEFT(D216,8)</f>
        <v>142800</v>
      </c>
      <c r="F216" s="0" t="n">
        <f aca="false">MOD(E216,97)</f>
        <v>16</v>
      </c>
      <c r="G216" s="0" t="str">
        <f aca="false">MID(D216,9,8)</f>
        <v/>
      </c>
      <c r="H216" s="0" t="str">
        <f aca="false">F216&amp;G216</f>
        <v>16</v>
      </c>
      <c r="I216" s="0" t="n">
        <f aca="false">MOD(H216,97)</f>
        <v>16</v>
      </c>
      <c r="J216" s="0" t="str">
        <f aca="false">MID(D216,17,6)</f>
        <v/>
      </c>
      <c r="K216" s="0" t="str">
        <f aca="false">I216&amp;J216</f>
        <v>16</v>
      </c>
      <c r="L216" s="0" t="n">
        <f aca="false">MOD(K216,97)</f>
        <v>16</v>
      </c>
      <c r="M216" s="14" t="e">
        <f aca="false">MID(D216,23,LEN(D216)-22)</f>
        <v>#VALUE!</v>
      </c>
      <c r="N216" s="0" t="e">
        <f aca="false">L216&amp;M216</f>
        <v>#VALUE!</v>
      </c>
      <c r="O216" s="0" t="e">
        <f aca="false">MOD(N216,97)</f>
        <v>#VALUE!</v>
      </c>
      <c r="P216" s="0" t="e">
        <f aca="false">98-O216</f>
        <v>#VALUE!</v>
      </c>
      <c r="Q216" s="0" t="e">
        <f aca="false">IF(LEN(P216)=1,"0"&amp;P216,P216)</f>
        <v>#VALUE!</v>
      </c>
    </row>
    <row r="217" customFormat="false" ht="15" hidden="false" customHeight="true" outlineLevel="0" collapsed="false">
      <c r="A217" s="12"/>
      <c r="B217" s="13" t="str">
        <f aca="false">IF(A217="","",("ES"&amp;Q217&amp;" "&amp;LEFT(C217,4)&amp;" "&amp;MID(C217,5,4)&amp;" "&amp;MID(C217,9,4)&amp;" "&amp;MID(C217,13,4)&amp;" "&amp;MID(C217,17,4)))</f>
        <v/>
      </c>
      <c r="C217" s="11" t="str">
        <f aca="false">SUBSTITUTE(A217," ","")</f>
        <v/>
      </c>
      <c r="D217" s="0" t="str">
        <f aca="false">C217&amp;CALCULOS!$C$7&amp;CALCULOS!$D$7&amp;CALCULOS!$E$7</f>
        <v>142800</v>
      </c>
      <c r="E217" s="0" t="str">
        <f aca="false">LEFT(D217,8)</f>
        <v>142800</v>
      </c>
      <c r="F217" s="0" t="n">
        <f aca="false">MOD(E217,97)</f>
        <v>16</v>
      </c>
      <c r="G217" s="0" t="str">
        <f aca="false">MID(D217,9,8)</f>
        <v/>
      </c>
      <c r="H217" s="0" t="str">
        <f aca="false">F217&amp;G217</f>
        <v>16</v>
      </c>
      <c r="I217" s="0" t="n">
        <f aca="false">MOD(H217,97)</f>
        <v>16</v>
      </c>
      <c r="J217" s="0" t="str">
        <f aca="false">MID(D217,17,6)</f>
        <v/>
      </c>
      <c r="K217" s="0" t="str">
        <f aca="false">I217&amp;J217</f>
        <v>16</v>
      </c>
      <c r="L217" s="0" t="n">
        <f aca="false">MOD(K217,97)</f>
        <v>16</v>
      </c>
      <c r="M217" s="14" t="e">
        <f aca="false">MID(D217,23,LEN(D217)-22)</f>
        <v>#VALUE!</v>
      </c>
      <c r="N217" s="0" t="e">
        <f aca="false">L217&amp;M217</f>
        <v>#VALUE!</v>
      </c>
      <c r="O217" s="0" t="e">
        <f aca="false">MOD(N217,97)</f>
        <v>#VALUE!</v>
      </c>
      <c r="P217" s="0" t="e">
        <f aca="false">98-O217</f>
        <v>#VALUE!</v>
      </c>
      <c r="Q217" s="0" t="e">
        <f aca="false">IF(LEN(P217)=1,"0"&amp;P217,P217)</f>
        <v>#VALUE!</v>
      </c>
    </row>
    <row r="218" customFormat="false" ht="15" hidden="false" customHeight="true" outlineLevel="0" collapsed="false">
      <c r="A218" s="12"/>
      <c r="B218" s="13" t="str">
        <f aca="false">IF(A218="","",("ES"&amp;Q218&amp;" "&amp;LEFT(C218,4)&amp;" "&amp;MID(C218,5,4)&amp;" "&amp;MID(C218,9,4)&amp;" "&amp;MID(C218,13,4)&amp;" "&amp;MID(C218,17,4)))</f>
        <v/>
      </c>
      <c r="C218" s="11" t="str">
        <f aca="false">SUBSTITUTE(A218," ","")</f>
        <v/>
      </c>
      <c r="D218" s="0" t="str">
        <f aca="false">C218&amp;CALCULOS!$C$7&amp;CALCULOS!$D$7&amp;CALCULOS!$E$7</f>
        <v>142800</v>
      </c>
      <c r="E218" s="0" t="str">
        <f aca="false">LEFT(D218,8)</f>
        <v>142800</v>
      </c>
      <c r="F218" s="0" t="n">
        <f aca="false">MOD(E218,97)</f>
        <v>16</v>
      </c>
      <c r="G218" s="0" t="str">
        <f aca="false">MID(D218,9,8)</f>
        <v/>
      </c>
      <c r="H218" s="0" t="str">
        <f aca="false">F218&amp;G218</f>
        <v>16</v>
      </c>
      <c r="I218" s="0" t="n">
        <f aca="false">MOD(H218,97)</f>
        <v>16</v>
      </c>
      <c r="J218" s="0" t="str">
        <f aca="false">MID(D218,17,6)</f>
        <v/>
      </c>
      <c r="K218" s="0" t="str">
        <f aca="false">I218&amp;J218</f>
        <v>16</v>
      </c>
      <c r="L218" s="0" t="n">
        <f aca="false">MOD(K218,97)</f>
        <v>16</v>
      </c>
      <c r="M218" s="14" t="e">
        <f aca="false">MID(D218,23,LEN(D218)-22)</f>
        <v>#VALUE!</v>
      </c>
      <c r="N218" s="0" t="e">
        <f aca="false">L218&amp;M218</f>
        <v>#VALUE!</v>
      </c>
      <c r="O218" s="0" t="e">
        <f aca="false">MOD(N218,97)</f>
        <v>#VALUE!</v>
      </c>
      <c r="P218" s="0" t="e">
        <f aca="false">98-O218</f>
        <v>#VALUE!</v>
      </c>
      <c r="Q218" s="0" t="e">
        <f aca="false">IF(LEN(P218)=1,"0"&amp;P218,P218)</f>
        <v>#VALUE!</v>
      </c>
    </row>
    <row r="219" customFormat="false" ht="15" hidden="false" customHeight="true" outlineLevel="0" collapsed="false">
      <c r="A219" s="12"/>
      <c r="B219" s="13" t="str">
        <f aca="false">IF(A219="","",("ES"&amp;Q219&amp;" "&amp;LEFT(C219,4)&amp;" "&amp;MID(C219,5,4)&amp;" "&amp;MID(C219,9,4)&amp;" "&amp;MID(C219,13,4)&amp;" "&amp;MID(C219,17,4)))</f>
        <v/>
      </c>
      <c r="C219" s="11" t="str">
        <f aca="false">SUBSTITUTE(A219," ","")</f>
        <v/>
      </c>
      <c r="D219" s="0" t="str">
        <f aca="false">C219&amp;CALCULOS!$C$7&amp;CALCULOS!$D$7&amp;CALCULOS!$E$7</f>
        <v>142800</v>
      </c>
      <c r="E219" s="0" t="str">
        <f aca="false">LEFT(D219,8)</f>
        <v>142800</v>
      </c>
      <c r="F219" s="0" t="n">
        <f aca="false">MOD(E219,97)</f>
        <v>16</v>
      </c>
      <c r="G219" s="0" t="str">
        <f aca="false">MID(D219,9,8)</f>
        <v/>
      </c>
      <c r="H219" s="0" t="str">
        <f aca="false">F219&amp;G219</f>
        <v>16</v>
      </c>
      <c r="I219" s="0" t="n">
        <f aca="false">MOD(H219,97)</f>
        <v>16</v>
      </c>
      <c r="J219" s="0" t="str">
        <f aca="false">MID(D219,17,6)</f>
        <v/>
      </c>
      <c r="K219" s="0" t="str">
        <f aca="false">I219&amp;J219</f>
        <v>16</v>
      </c>
      <c r="L219" s="0" t="n">
        <f aca="false">MOD(K219,97)</f>
        <v>16</v>
      </c>
      <c r="M219" s="14" t="e">
        <f aca="false">MID(D219,23,LEN(D219)-22)</f>
        <v>#VALUE!</v>
      </c>
      <c r="N219" s="0" t="e">
        <f aca="false">L219&amp;M219</f>
        <v>#VALUE!</v>
      </c>
      <c r="O219" s="0" t="e">
        <f aca="false">MOD(N219,97)</f>
        <v>#VALUE!</v>
      </c>
      <c r="P219" s="0" t="e">
        <f aca="false">98-O219</f>
        <v>#VALUE!</v>
      </c>
      <c r="Q219" s="0" t="e">
        <f aca="false">IF(LEN(P219)=1,"0"&amp;P219,P219)</f>
        <v>#VALUE!</v>
      </c>
    </row>
    <row r="220" customFormat="false" ht="15" hidden="false" customHeight="true" outlineLevel="0" collapsed="false">
      <c r="A220" s="12"/>
      <c r="B220" s="13" t="str">
        <f aca="false">IF(A220="","",("ES"&amp;Q220&amp;" "&amp;LEFT(C220,4)&amp;" "&amp;MID(C220,5,4)&amp;" "&amp;MID(C220,9,4)&amp;" "&amp;MID(C220,13,4)&amp;" "&amp;MID(C220,17,4)))</f>
        <v/>
      </c>
      <c r="C220" s="11" t="str">
        <f aca="false">SUBSTITUTE(A220," ","")</f>
        <v/>
      </c>
      <c r="D220" s="0" t="str">
        <f aca="false">C220&amp;CALCULOS!$C$7&amp;CALCULOS!$D$7&amp;CALCULOS!$E$7</f>
        <v>142800</v>
      </c>
      <c r="E220" s="0" t="str">
        <f aca="false">LEFT(D220,8)</f>
        <v>142800</v>
      </c>
      <c r="F220" s="0" t="n">
        <f aca="false">MOD(E220,97)</f>
        <v>16</v>
      </c>
      <c r="G220" s="0" t="str">
        <f aca="false">MID(D220,9,8)</f>
        <v/>
      </c>
      <c r="H220" s="0" t="str">
        <f aca="false">F220&amp;G220</f>
        <v>16</v>
      </c>
      <c r="I220" s="0" t="n">
        <f aca="false">MOD(H220,97)</f>
        <v>16</v>
      </c>
      <c r="J220" s="0" t="str">
        <f aca="false">MID(D220,17,6)</f>
        <v/>
      </c>
      <c r="K220" s="0" t="str">
        <f aca="false">I220&amp;J220</f>
        <v>16</v>
      </c>
      <c r="L220" s="0" t="n">
        <f aca="false">MOD(K220,97)</f>
        <v>16</v>
      </c>
      <c r="M220" s="14" t="e">
        <f aca="false">MID(D220,23,LEN(D220)-22)</f>
        <v>#VALUE!</v>
      </c>
      <c r="N220" s="0" t="e">
        <f aca="false">L220&amp;M220</f>
        <v>#VALUE!</v>
      </c>
      <c r="O220" s="0" t="e">
        <f aca="false">MOD(N220,97)</f>
        <v>#VALUE!</v>
      </c>
      <c r="P220" s="0" t="e">
        <f aca="false">98-O220</f>
        <v>#VALUE!</v>
      </c>
      <c r="Q220" s="0" t="e">
        <f aca="false">IF(LEN(P220)=1,"0"&amp;P220,P220)</f>
        <v>#VALUE!</v>
      </c>
    </row>
    <row r="221" customFormat="false" ht="15" hidden="false" customHeight="true" outlineLevel="0" collapsed="false">
      <c r="A221" s="12"/>
      <c r="B221" s="13" t="str">
        <f aca="false">IF(A221="","",("ES"&amp;Q221&amp;" "&amp;LEFT(C221,4)&amp;" "&amp;MID(C221,5,4)&amp;" "&amp;MID(C221,9,4)&amp;" "&amp;MID(C221,13,4)&amp;" "&amp;MID(C221,17,4)))</f>
        <v/>
      </c>
      <c r="C221" s="11" t="str">
        <f aca="false">SUBSTITUTE(A221," ","")</f>
        <v/>
      </c>
      <c r="D221" s="0" t="str">
        <f aca="false">C221&amp;CALCULOS!$C$7&amp;CALCULOS!$D$7&amp;CALCULOS!$E$7</f>
        <v>142800</v>
      </c>
      <c r="E221" s="0" t="str">
        <f aca="false">LEFT(D221,8)</f>
        <v>142800</v>
      </c>
      <c r="F221" s="0" t="n">
        <f aca="false">MOD(E221,97)</f>
        <v>16</v>
      </c>
      <c r="G221" s="0" t="str">
        <f aca="false">MID(D221,9,8)</f>
        <v/>
      </c>
      <c r="H221" s="0" t="str">
        <f aca="false">F221&amp;G221</f>
        <v>16</v>
      </c>
      <c r="I221" s="0" t="n">
        <f aca="false">MOD(H221,97)</f>
        <v>16</v>
      </c>
      <c r="J221" s="0" t="str">
        <f aca="false">MID(D221,17,6)</f>
        <v/>
      </c>
      <c r="K221" s="0" t="str">
        <f aca="false">I221&amp;J221</f>
        <v>16</v>
      </c>
      <c r="L221" s="0" t="n">
        <f aca="false">MOD(K221,97)</f>
        <v>16</v>
      </c>
      <c r="M221" s="14" t="e">
        <f aca="false">MID(D221,23,LEN(D221)-22)</f>
        <v>#VALUE!</v>
      </c>
      <c r="N221" s="0" t="e">
        <f aca="false">L221&amp;M221</f>
        <v>#VALUE!</v>
      </c>
      <c r="O221" s="0" t="e">
        <f aca="false">MOD(N221,97)</f>
        <v>#VALUE!</v>
      </c>
      <c r="P221" s="0" t="e">
        <f aca="false">98-O221</f>
        <v>#VALUE!</v>
      </c>
      <c r="Q221" s="0" t="e">
        <f aca="false">IF(LEN(P221)=1,"0"&amp;P221,P221)</f>
        <v>#VALUE!</v>
      </c>
    </row>
    <row r="222" customFormat="false" ht="15" hidden="false" customHeight="true" outlineLevel="0" collapsed="false">
      <c r="A222" s="12"/>
      <c r="B222" s="13" t="str">
        <f aca="false">IF(A222="","",("ES"&amp;Q222&amp;" "&amp;LEFT(C222,4)&amp;" "&amp;MID(C222,5,4)&amp;" "&amp;MID(C222,9,4)&amp;" "&amp;MID(C222,13,4)&amp;" "&amp;MID(C222,17,4)))</f>
        <v/>
      </c>
      <c r="C222" s="11" t="str">
        <f aca="false">SUBSTITUTE(A222," ","")</f>
        <v/>
      </c>
      <c r="D222" s="0" t="str">
        <f aca="false">C222&amp;CALCULOS!$C$7&amp;CALCULOS!$D$7&amp;CALCULOS!$E$7</f>
        <v>142800</v>
      </c>
      <c r="E222" s="0" t="str">
        <f aca="false">LEFT(D222,8)</f>
        <v>142800</v>
      </c>
      <c r="F222" s="0" t="n">
        <f aca="false">MOD(E222,97)</f>
        <v>16</v>
      </c>
      <c r="G222" s="0" t="str">
        <f aca="false">MID(D222,9,8)</f>
        <v/>
      </c>
      <c r="H222" s="0" t="str">
        <f aca="false">F222&amp;G222</f>
        <v>16</v>
      </c>
      <c r="I222" s="0" t="n">
        <f aca="false">MOD(H222,97)</f>
        <v>16</v>
      </c>
      <c r="J222" s="0" t="str">
        <f aca="false">MID(D222,17,6)</f>
        <v/>
      </c>
      <c r="K222" s="0" t="str">
        <f aca="false">I222&amp;J222</f>
        <v>16</v>
      </c>
      <c r="L222" s="0" t="n">
        <f aca="false">MOD(K222,97)</f>
        <v>16</v>
      </c>
      <c r="M222" s="14" t="e">
        <f aca="false">MID(D222,23,LEN(D222)-22)</f>
        <v>#VALUE!</v>
      </c>
      <c r="N222" s="0" t="e">
        <f aca="false">L222&amp;M222</f>
        <v>#VALUE!</v>
      </c>
      <c r="O222" s="0" t="e">
        <f aca="false">MOD(N222,97)</f>
        <v>#VALUE!</v>
      </c>
      <c r="P222" s="0" t="e">
        <f aca="false">98-O222</f>
        <v>#VALUE!</v>
      </c>
      <c r="Q222" s="0" t="e">
        <f aca="false">IF(LEN(P222)=1,"0"&amp;P222,P222)</f>
        <v>#VALUE!</v>
      </c>
    </row>
    <row r="223" customFormat="false" ht="15" hidden="false" customHeight="true" outlineLevel="0" collapsed="false">
      <c r="A223" s="12"/>
      <c r="B223" s="13" t="str">
        <f aca="false">IF(A223="","",("ES"&amp;Q223&amp;" "&amp;LEFT(C223,4)&amp;" "&amp;MID(C223,5,4)&amp;" "&amp;MID(C223,9,4)&amp;" "&amp;MID(C223,13,4)&amp;" "&amp;MID(C223,17,4)))</f>
        <v/>
      </c>
      <c r="C223" s="11" t="str">
        <f aca="false">SUBSTITUTE(A223," ","")</f>
        <v/>
      </c>
      <c r="D223" s="0" t="str">
        <f aca="false">C223&amp;CALCULOS!$C$7&amp;CALCULOS!$D$7&amp;CALCULOS!$E$7</f>
        <v>142800</v>
      </c>
      <c r="E223" s="0" t="str">
        <f aca="false">LEFT(D223,8)</f>
        <v>142800</v>
      </c>
      <c r="F223" s="0" t="n">
        <f aca="false">MOD(E223,97)</f>
        <v>16</v>
      </c>
      <c r="G223" s="0" t="str">
        <f aca="false">MID(D223,9,8)</f>
        <v/>
      </c>
      <c r="H223" s="0" t="str">
        <f aca="false">F223&amp;G223</f>
        <v>16</v>
      </c>
      <c r="I223" s="0" t="n">
        <f aca="false">MOD(H223,97)</f>
        <v>16</v>
      </c>
      <c r="J223" s="0" t="str">
        <f aca="false">MID(D223,17,6)</f>
        <v/>
      </c>
      <c r="K223" s="0" t="str">
        <f aca="false">I223&amp;J223</f>
        <v>16</v>
      </c>
      <c r="L223" s="0" t="n">
        <f aca="false">MOD(K223,97)</f>
        <v>16</v>
      </c>
      <c r="M223" s="14" t="e">
        <f aca="false">MID(D223,23,LEN(D223)-22)</f>
        <v>#VALUE!</v>
      </c>
      <c r="N223" s="0" t="e">
        <f aca="false">L223&amp;M223</f>
        <v>#VALUE!</v>
      </c>
      <c r="O223" s="0" t="e">
        <f aca="false">MOD(N223,97)</f>
        <v>#VALUE!</v>
      </c>
      <c r="P223" s="0" t="e">
        <f aca="false">98-O223</f>
        <v>#VALUE!</v>
      </c>
      <c r="Q223" s="0" t="e">
        <f aca="false">IF(LEN(P223)=1,"0"&amp;P223,P223)</f>
        <v>#VALUE!</v>
      </c>
    </row>
    <row r="224" customFormat="false" ht="15" hidden="false" customHeight="true" outlineLevel="0" collapsed="false">
      <c r="A224" s="12"/>
      <c r="B224" s="13" t="str">
        <f aca="false">IF(A224="","",("ES"&amp;Q224&amp;" "&amp;LEFT(C224,4)&amp;" "&amp;MID(C224,5,4)&amp;" "&amp;MID(C224,9,4)&amp;" "&amp;MID(C224,13,4)&amp;" "&amp;MID(C224,17,4)))</f>
        <v/>
      </c>
      <c r="C224" s="11" t="str">
        <f aca="false">SUBSTITUTE(A224," ","")</f>
        <v/>
      </c>
      <c r="D224" s="0" t="str">
        <f aca="false">C224&amp;CALCULOS!$C$7&amp;CALCULOS!$D$7&amp;CALCULOS!$E$7</f>
        <v>142800</v>
      </c>
      <c r="E224" s="0" t="str">
        <f aca="false">LEFT(D224,8)</f>
        <v>142800</v>
      </c>
      <c r="F224" s="0" t="n">
        <f aca="false">MOD(E224,97)</f>
        <v>16</v>
      </c>
      <c r="G224" s="0" t="str">
        <f aca="false">MID(D224,9,8)</f>
        <v/>
      </c>
      <c r="H224" s="0" t="str">
        <f aca="false">F224&amp;G224</f>
        <v>16</v>
      </c>
      <c r="I224" s="0" t="n">
        <f aca="false">MOD(H224,97)</f>
        <v>16</v>
      </c>
      <c r="J224" s="0" t="str">
        <f aca="false">MID(D224,17,6)</f>
        <v/>
      </c>
      <c r="K224" s="0" t="str">
        <f aca="false">I224&amp;J224</f>
        <v>16</v>
      </c>
      <c r="L224" s="0" t="n">
        <f aca="false">MOD(K224,97)</f>
        <v>16</v>
      </c>
      <c r="M224" s="14" t="e">
        <f aca="false">MID(D224,23,LEN(D224)-22)</f>
        <v>#VALUE!</v>
      </c>
      <c r="N224" s="0" t="e">
        <f aca="false">L224&amp;M224</f>
        <v>#VALUE!</v>
      </c>
      <c r="O224" s="0" t="e">
        <f aca="false">MOD(N224,97)</f>
        <v>#VALUE!</v>
      </c>
      <c r="P224" s="0" t="e">
        <f aca="false">98-O224</f>
        <v>#VALUE!</v>
      </c>
      <c r="Q224" s="0" t="e">
        <f aca="false">IF(LEN(P224)=1,"0"&amp;P224,P224)</f>
        <v>#VALUE!</v>
      </c>
    </row>
    <row r="225" customFormat="false" ht="15" hidden="false" customHeight="true" outlineLevel="0" collapsed="false">
      <c r="A225" s="12"/>
      <c r="B225" s="13" t="str">
        <f aca="false">IF(A225="","",("ES"&amp;Q225&amp;" "&amp;LEFT(C225,4)&amp;" "&amp;MID(C225,5,4)&amp;" "&amp;MID(C225,9,4)&amp;" "&amp;MID(C225,13,4)&amp;" "&amp;MID(C225,17,4)))</f>
        <v/>
      </c>
      <c r="C225" s="11" t="str">
        <f aca="false">SUBSTITUTE(A225," ","")</f>
        <v/>
      </c>
      <c r="D225" s="0" t="str">
        <f aca="false">C225&amp;CALCULOS!$C$7&amp;CALCULOS!$D$7&amp;CALCULOS!$E$7</f>
        <v>142800</v>
      </c>
      <c r="E225" s="0" t="str">
        <f aca="false">LEFT(D225,8)</f>
        <v>142800</v>
      </c>
      <c r="F225" s="0" t="n">
        <f aca="false">MOD(E225,97)</f>
        <v>16</v>
      </c>
      <c r="G225" s="0" t="str">
        <f aca="false">MID(D225,9,8)</f>
        <v/>
      </c>
      <c r="H225" s="0" t="str">
        <f aca="false">F225&amp;G225</f>
        <v>16</v>
      </c>
      <c r="I225" s="0" t="n">
        <f aca="false">MOD(H225,97)</f>
        <v>16</v>
      </c>
      <c r="J225" s="0" t="str">
        <f aca="false">MID(D225,17,6)</f>
        <v/>
      </c>
      <c r="K225" s="0" t="str">
        <f aca="false">I225&amp;J225</f>
        <v>16</v>
      </c>
      <c r="L225" s="0" t="n">
        <f aca="false">MOD(K225,97)</f>
        <v>16</v>
      </c>
      <c r="M225" s="14" t="e">
        <f aca="false">MID(D225,23,LEN(D225)-22)</f>
        <v>#VALUE!</v>
      </c>
      <c r="N225" s="0" t="e">
        <f aca="false">L225&amp;M225</f>
        <v>#VALUE!</v>
      </c>
      <c r="O225" s="0" t="e">
        <f aca="false">MOD(N225,97)</f>
        <v>#VALUE!</v>
      </c>
      <c r="P225" s="0" t="e">
        <f aca="false">98-O225</f>
        <v>#VALUE!</v>
      </c>
      <c r="Q225" s="0" t="e">
        <f aca="false">IF(LEN(P225)=1,"0"&amp;P225,P225)</f>
        <v>#VALUE!</v>
      </c>
    </row>
    <row r="226" customFormat="false" ht="15" hidden="false" customHeight="true" outlineLevel="0" collapsed="false">
      <c r="A226" s="12"/>
      <c r="B226" s="13" t="str">
        <f aca="false">IF(A226="","",("ES"&amp;Q226&amp;" "&amp;LEFT(C226,4)&amp;" "&amp;MID(C226,5,4)&amp;" "&amp;MID(C226,9,4)&amp;" "&amp;MID(C226,13,4)&amp;" "&amp;MID(C226,17,4)))</f>
        <v/>
      </c>
      <c r="C226" s="11" t="str">
        <f aca="false">SUBSTITUTE(A226," ","")</f>
        <v/>
      </c>
      <c r="D226" s="0" t="str">
        <f aca="false">C226&amp;CALCULOS!$C$7&amp;CALCULOS!$D$7&amp;CALCULOS!$E$7</f>
        <v>142800</v>
      </c>
      <c r="E226" s="0" t="str">
        <f aca="false">LEFT(D226,8)</f>
        <v>142800</v>
      </c>
      <c r="F226" s="0" t="n">
        <f aca="false">MOD(E226,97)</f>
        <v>16</v>
      </c>
      <c r="G226" s="0" t="str">
        <f aca="false">MID(D226,9,8)</f>
        <v/>
      </c>
      <c r="H226" s="0" t="str">
        <f aca="false">F226&amp;G226</f>
        <v>16</v>
      </c>
      <c r="I226" s="0" t="n">
        <f aca="false">MOD(H226,97)</f>
        <v>16</v>
      </c>
      <c r="J226" s="0" t="str">
        <f aca="false">MID(D226,17,6)</f>
        <v/>
      </c>
      <c r="K226" s="0" t="str">
        <f aca="false">I226&amp;J226</f>
        <v>16</v>
      </c>
      <c r="L226" s="0" t="n">
        <f aca="false">MOD(K226,97)</f>
        <v>16</v>
      </c>
      <c r="M226" s="14" t="e">
        <f aca="false">MID(D226,23,LEN(D226)-22)</f>
        <v>#VALUE!</v>
      </c>
      <c r="N226" s="0" t="e">
        <f aca="false">L226&amp;M226</f>
        <v>#VALUE!</v>
      </c>
      <c r="O226" s="0" t="e">
        <f aca="false">MOD(N226,97)</f>
        <v>#VALUE!</v>
      </c>
      <c r="P226" s="0" t="e">
        <f aca="false">98-O226</f>
        <v>#VALUE!</v>
      </c>
      <c r="Q226" s="0" t="e">
        <f aca="false">IF(LEN(P226)=1,"0"&amp;P226,P226)</f>
        <v>#VALUE!</v>
      </c>
    </row>
    <row r="227" customFormat="false" ht="15" hidden="false" customHeight="true" outlineLevel="0" collapsed="false">
      <c r="A227" s="12"/>
      <c r="B227" s="13" t="str">
        <f aca="false">IF(A227="","",("ES"&amp;Q227&amp;" "&amp;LEFT(C227,4)&amp;" "&amp;MID(C227,5,4)&amp;" "&amp;MID(C227,9,4)&amp;" "&amp;MID(C227,13,4)&amp;" "&amp;MID(C227,17,4)))</f>
        <v/>
      </c>
      <c r="C227" s="11" t="str">
        <f aca="false">SUBSTITUTE(A227," ","")</f>
        <v/>
      </c>
      <c r="D227" s="0" t="str">
        <f aca="false">C227&amp;CALCULOS!$C$7&amp;CALCULOS!$D$7&amp;CALCULOS!$E$7</f>
        <v>142800</v>
      </c>
      <c r="E227" s="0" t="str">
        <f aca="false">LEFT(D227,8)</f>
        <v>142800</v>
      </c>
      <c r="F227" s="0" t="n">
        <f aca="false">MOD(E227,97)</f>
        <v>16</v>
      </c>
      <c r="G227" s="0" t="str">
        <f aca="false">MID(D227,9,8)</f>
        <v/>
      </c>
      <c r="H227" s="0" t="str">
        <f aca="false">F227&amp;G227</f>
        <v>16</v>
      </c>
      <c r="I227" s="0" t="n">
        <f aca="false">MOD(H227,97)</f>
        <v>16</v>
      </c>
      <c r="J227" s="0" t="str">
        <f aca="false">MID(D227,17,6)</f>
        <v/>
      </c>
      <c r="K227" s="0" t="str">
        <f aca="false">I227&amp;J227</f>
        <v>16</v>
      </c>
      <c r="L227" s="0" t="n">
        <f aca="false">MOD(K227,97)</f>
        <v>16</v>
      </c>
      <c r="M227" s="14" t="e">
        <f aca="false">MID(D227,23,LEN(D227)-22)</f>
        <v>#VALUE!</v>
      </c>
      <c r="N227" s="0" t="e">
        <f aca="false">L227&amp;M227</f>
        <v>#VALUE!</v>
      </c>
      <c r="O227" s="0" t="e">
        <f aca="false">MOD(N227,97)</f>
        <v>#VALUE!</v>
      </c>
      <c r="P227" s="0" t="e">
        <f aca="false">98-O227</f>
        <v>#VALUE!</v>
      </c>
      <c r="Q227" s="0" t="e">
        <f aca="false">IF(LEN(P227)=1,"0"&amp;P227,P227)</f>
        <v>#VALUE!</v>
      </c>
    </row>
    <row r="228" customFormat="false" ht="15" hidden="false" customHeight="true" outlineLevel="0" collapsed="false">
      <c r="A228" s="12"/>
      <c r="B228" s="13" t="str">
        <f aca="false">IF(A228="","",("ES"&amp;Q228&amp;" "&amp;LEFT(C228,4)&amp;" "&amp;MID(C228,5,4)&amp;" "&amp;MID(C228,9,4)&amp;" "&amp;MID(C228,13,4)&amp;" "&amp;MID(C228,17,4)))</f>
        <v/>
      </c>
      <c r="C228" s="11" t="str">
        <f aca="false">SUBSTITUTE(A228," ","")</f>
        <v/>
      </c>
      <c r="D228" s="0" t="str">
        <f aca="false">C228&amp;CALCULOS!$C$7&amp;CALCULOS!$D$7&amp;CALCULOS!$E$7</f>
        <v>142800</v>
      </c>
      <c r="E228" s="0" t="str">
        <f aca="false">LEFT(D228,8)</f>
        <v>142800</v>
      </c>
      <c r="F228" s="0" t="n">
        <f aca="false">MOD(E228,97)</f>
        <v>16</v>
      </c>
      <c r="G228" s="0" t="str">
        <f aca="false">MID(D228,9,8)</f>
        <v/>
      </c>
      <c r="H228" s="0" t="str">
        <f aca="false">F228&amp;G228</f>
        <v>16</v>
      </c>
      <c r="I228" s="0" t="n">
        <f aca="false">MOD(H228,97)</f>
        <v>16</v>
      </c>
      <c r="J228" s="0" t="str">
        <f aca="false">MID(D228,17,6)</f>
        <v/>
      </c>
      <c r="K228" s="0" t="str">
        <f aca="false">I228&amp;J228</f>
        <v>16</v>
      </c>
      <c r="L228" s="0" t="n">
        <f aca="false">MOD(K228,97)</f>
        <v>16</v>
      </c>
      <c r="M228" s="14" t="e">
        <f aca="false">MID(D228,23,LEN(D228)-22)</f>
        <v>#VALUE!</v>
      </c>
      <c r="N228" s="0" t="e">
        <f aca="false">L228&amp;M228</f>
        <v>#VALUE!</v>
      </c>
      <c r="O228" s="0" t="e">
        <f aca="false">MOD(N228,97)</f>
        <v>#VALUE!</v>
      </c>
      <c r="P228" s="0" t="e">
        <f aca="false">98-O228</f>
        <v>#VALUE!</v>
      </c>
      <c r="Q228" s="0" t="e">
        <f aca="false">IF(LEN(P228)=1,"0"&amp;P228,P228)</f>
        <v>#VALUE!</v>
      </c>
    </row>
    <row r="229" customFormat="false" ht="15" hidden="false" customHeight="true" outlineLevel="0" collapsed="false">
      <c r="A229" s="12"/>
      <c r="B229" s="13" t="str">
        <f aca="false">IF(A229="","",("ES"&amp;Q229&amp;" "&amp;LEFT(C229,4)&amp;" "&amp;MID(C229,5,4)&amp;" "&amp;MID(C229,9,4)&amp;" "&amp;MID(C229,13,4)&amp;" "&amp;MID(C229,17,4)))</f>
        <v/>
      </c>
      <c r="C229" s="11" t="str">
        <f aca="false">SUBSTITUTE(A229," ","")</f>
        <v/>
      </c>
      <c r="D229" s="0" t="str">
        <f aca="false">C229&amp;CALCULOS!$C$7&amp;CALCULOS!$D$7&amp;CALCULOS!$E$7</f>
        <v>142800</v>
      </c>
      <c r="E229" s="0" t="str">
        <f aca="false">LEFT(D229,8)</f>
        <v>142800</v>
      </c>
      <c r="F229" s="0" t="n">
        <f aca="false">MOD(E229,97)</f>
        <v>16</v>
      </c>
      <c r="G229" s="0" t="str">
        <f aca="false">MID(D229,9,8)</f>
        <v/>
      </c>
      <c r="H229" s="0" t="str">
        <f aca="false">F229&amp;G229</f>
        <v>16</v>
      </c>
      <c r="I229" s="0" t="n">
        <f aca="false">MOD(H229,97)</f>
        <v>16</v>
      </c>
      <c r="J229" s="0" t="str">
        <f aca="false">MID(D229,17,6)</f>
        <v/>
      </c>
      <c r="K229" s="0" t="str">
        <f aca="false">I229&amp;J229</f>
        <v>16</v>
      </c>
      <c r="L229" s="0" t="n">
        <f aca="false">MOD(K229,97)</f>
        <v>16</v>
      </c>
      <c r="M229" s="14" t="e">
        <f aca="false">MID(D229,23,LEN(D229)-22)</f>
        <v>#VALUE!</v>
      </c>
      <c r="N229" s="0" t="e">
        <f aca="false">L229&amp;M229</f>
        <v>#VALUE!</v>
      </c>
      <c r="O229" s="0" t="e">
        <f aca="false">MOD(N229,97)</f>
        <v>#VALUE!</v>
      </c>
      <c r="P229" s="0" t="e">
        <f aca="false">98-O229</f>
        <v>#VALUE!</v>
      </c>
      <c r="Q229" s="0" t="e">
        <f aca="false">IF(LEN(P229)=1,"0"&amp;P229,P229)</f>
        <v>#VALUE!</v>
      </c>
    </row>
    <row r="230" customFormat="false" ht="15" hidden="false" customHeight="true" outlineLevel="0" collapsed="false">
      <c r="A230" s="12"/>
      <c r="B230" s="13" t="str">
        <f aca="false">IF(A230="","",("ES"&amp;Q230&amp;" "&amp;LEFT(C230,4)&amp;" "&amp;MID(C230,5,4)&amp;" "&amp;MID(C230,9,4)&amp;" "&amp;MID(C230,13,4)&amp;" "&amp;MID(C230,17,4)))</f>
        <v/>
      </c>
      <c r="C230" s="11" t="str">
        <f aca="false">SUBSTITUTE(A230," ","")</f>
        <v/>
      </c>
      <c r="D230" s="0" t="str">
        <f aca="false">C230&amp;CALCULOS!$C$7&amp;CALCULOS!$D$7&amp;CALCULOS!$E$7</f>
        <v>142800</v>
      </c>
      <c r="E230" s="0" t="str">
        <f aca="false">LEFT(D230,8)</f>
        <v>142800</v>
      </c>
      <c r="F230" s="0" t="n">
        <f aca="false">MOD(E230,97)</f>
        <v>16</v>
      </c>
      <c r="G230" s="0" t="str">
        <f aca="false">MID(D230,9,8)</f>
        <v/>
      </c>
      <c r="H230" s="0" t="str">
        <f aca="false">F230&amp;G230</f>
        <v>16</v>
      </c>
      <c r="I230" s="0" t="n">
        <f aca="false">MOD(H230,97)</f>
        <v>16</v>
      </c>
      <c r="J230" s="0" t="str">
        <f aca="false">MID(D230,17,6)</f>
        <v/>
      </c>
      <c r="K230" s="0" t="str">
        <f aca="false">I230&amp;J230</f>
        <v>16</v>
      </c>
      <c r="L230" s="0" t="n">
        <f aca="false">MOD(K230,97)</f>
        <v>16</v>
      </c>
      <c r="M230" s="14" t="e">
        <f aca="false">MID(D230,23,LEN(D230)-22)</f>
        <v>#VALUE!</v>
      </c>
      <c r="N230" s="0" t="e">
        <f aca="false">L230&amp;M230</f>
        <v>#VALUE!</v>
      </c>
      <c r="O230" s="0" t="e">
        <f aca="false">MOD(N230,97)</f>
        <v>#VALUE!</v>
      </c>
      <c r="P230" s="0" t="e">
        <f aca="false">98-O230</f>
        <v>#VALUE!</v>
      </c>
      <c r="Q230" s="0" t="e">
        <f aca="false">IF(LEN(P230)=1,"0"&amp;P230,P230)</f>
        <v>#VALUE!</v>
      </c>
    </row>
    <row r="231" customFormat="false" ht="15" hidden="false" customHeight="true" outlineLevel="0" collapsed="false">
      <c r="A231" s="12"/>
      <c r="B231" s="13" t="str">
        <f aca="false">IF(A231="","",("ES"&amp;Q231&amp;" "&amp;LEFT(C231,4)&amp;" "&amp;MID(C231,5,4)&amp;" "&amp;MID(C231,9,4)&amp;" "&amp;MID(C231,13,4)&amp;" "&amp;MID(C231,17,4)))</f>
        <v/>
      </c>
      <c r="C231" s="11" t="str">
        <f aca="false">SUBSTITUTE(A231," ","")</f>
        <v/>
      </c>
      <c r="D231" s="0" t="str">
        <f aca="false">C231&amp;CALCULOS!$C$7&amp;CALCULOS!$D$7&amp;CALCULOS!$E$7</f>
        <v>142800</v>
      </c>
      <c r="E231" s="0" t="str">
        <f aca="false">LEFT(D231,8)</f>
        <v>142800</v>
      </c>
      <c r="F231" s="0" t="n">
        <f aca="false">MOD(E231,97)</f>
        <v>16</v>
      </c>
      <c r="G231" s="0" t="str">
        <f aca="false">MID(D231,9,8)</f>
        <v/>
      </c>
      <c r="H231" s="0" t="str">
        <f aca="false">F231&amp;G231</f>
        <v>16</v>
      </c>
      <c r="I231" s="0" t="n">
        <f aca="false">MOD(H231,97)</f>
        <v>16</v>
      </c>
      <c r="J231" s="0" t="str">
        <f aca="false">MID(D231,17,6)</f>
        <v/>
      </c>
      <c r="K231" s="0" t="str">
        <f aca="false">I231&amp;J231</f>
        <v>16</v>
      </c>
      <c r="L231" s="0" t="n">
        <f aca="false">MOD(K231,97)</f>
        <v>16</v>
      </c>
      <c r="M231" s="14" t="e">
        <f aca="false">MID(D231,23,LEN(D231)-22)</f>
        <v>#VALUE!</v>
      </c>
      <c r="N231" s="0" t="e">
        <f aca="false">L231&amp;M231</f>
        <v>#VALUE!</v>
      </c>
      <c r="O231" s="0" t="e">
        <f aca="false">MOD(N231,97)</f>
        <v>#VALUE!</v>
      </c>
      <c r="P231" s="0" t="e">
        <f aca="false">98-O231</f>
        <v>#VALUE!</v>
      </c>
      <c r="Q231" s="0" t="e">
        <f aca="false">IF(LEN(P231)=1,"0"&amp;P231,P231)</f>
        <v>#VALUE!</v>
      </c>
    </row>
    <row r="232" customFormat="false" ht="15" hidden="false" customHeight="true" outlineLevel="0" collapsed="false">
      <c r="A232" s="12"/>
      <c r="B232" s="13" t="str">
        <f aca="false">IF(A232="","",("ES"&amp;Q232&amp;" "&amp;LEFT(C232,4)&amp;" "&amp;MID(C232,5,4)&amp;" "&amp;MID(C232,9,4)&amp;" "&amp;MID(C232,13,4)&amp;" "&amp;MID(C232,17,4)))</f>
        <v/>
      </c>
      <c r="C232" s="11" t="str">
        <f aca="false">SUBSTITUTE(A232," ","")</f>
        <v/>
      </c>
      <c r="D232" s="0" t="str">
        <f aca="false">C232&amp;CALCULOS!$C$7&amp;CALCULOS!$D$7&amp;CALCULOS!$E$7</f>
        <v>142800</v>
      </c>
      <c r="E232" s="0" t="str">
        <f aca="false">LEFT(D232,8)</f>
        <v>142800</v>
      </c>
      <c r="F232" s="0" t="n">
        <f aca="false">MOD(E232,97)</f>
        <v>16</v>
      </c>
      <c r="G232" s="0" t="str">
        <f aca="false">MID(D232,9,8)</f>
        <v/>
      </c>
      <c r="H232" s="0" t="str">
        <f aca="false">F232&amp;G232</f>
        <v>16</v>
      </c>
      <c r="I232" s="0" t="n">
        <f aca="false">MOD(H232,97)</f>
        <v>16</v>
      </c>
      <c r="J232" s="0" t="str">
        <f aca="false">MID(D232,17,6)</f>
        <v/>
      </c>
      <c r="K232" s="0" t="str">
        <f aca="false">I232&amp;J232</f>
        <v>16</v>
      </c>
      <c r="L232" s="0" t="n">
        <f aca="false">MOD(K232,97)</f>
        <v>16</v>
      </c>
      <c r="M232" s="14" t="e">
        <f aca="false">MID(D232,23,LEN(D232)-22)</f>
        <v>#VALUE!</v>
      </c>
      <c r="N232" s="0" t="e">
        <f aca="false">L232&amp;M232</f>
        <v>#VALUE!</v>
      </c>
      <c r="O232" s="0" t="e">
        <f aca="false">MOD(N232,97)</f>
        <v>#VALUE!</v>
      </c>
      <c r="P232" s="0" t="e">
        <f aca="false">98-O232</f>
        <v>#VALUE!</v>
      </c>
      <c r="Q232" s="0" t="e">
        <f aca="false">IF(LEN(P232)=1,"0"&amp;P232,P232)</f>
        <v>#VALUE!</v>
      </c>
    </row>
    <row r="233" customFormat="false" ht="15" hidden="false" customHeight="true" outlineLevel="0" collapsed="false">
      <c r="A233" s="12"/>
      <c r="B233" s="13" t="str">
        <f aca="false">IF(A233="","",("ES"&amp;Q233&amp;" "&amp;LEFT(C233,4)&amp;" "&amp;MID(C233,5,4)&amp;" "&amp;MID(C233,9,4)&amp;" "&amp;MID(C233,13,4)&amp;" "&amp;MID(C233,17,4)))</f>
        <v/>
      </c>
      <c r="C233" s="11" t="str">
        <f aca="false">SUBSTITUTE(A233," ","")</f>
        <v/>
      </c>
      <c r="D233" s="0" t="str">
        <f aca="false">C233&amp;CALCULOS!$C$7&amp;CALCULOS!$D$7&amp;CALCULOS!$E$7</f>
        <v>142800</v>
      </c>
      <c r="E233" s="0" t="str">
        <f aca="false">LEFT(D233,8)</f>
        <v>142800</v>
      </c>
      <c r="F233" s="0" t="n">
        <f aca="false">MOD(E233,97)</f>
        <v>16</v>
      </c>
      <c r="G233" s="0" t="str">
        <f aca="false">MID(D233,9,8)</f>
        <v/>
      </c>
      <c r="H233" s="0" t="str">
        <f aca="false">F233&amp;G233</f>
        <v>16</v>
      </c>
      <c r="I233" s="0" t="n">
        <f aca="false">MOD(H233,97)</f>
        <v>16</v>
      </c>
      <c r="J233" s="0" t="str">
        <f aca="false">MID(D233,17,6)</f>
        <v/>
      </c>
      <c r="K233" s="0" t="str">
        <f aca="false">I233&amp;J233</f>
        <v>16</v>
      </c>
      <c r="L233" s="0" t="n">
        <f aca="false">MOD(K233,97)</f>
        <v>16</v>
      </c>
      <c r="M233" s="14" t="e">
        <f aca="false">MID(D233,23,LEN(D233)-22)</f>
        <v>#VALUE!</v>
      </c>
      <c r="N233" s="0" t="e">
        <f aca="false">L233&amp;M233</f>
        <v>#VALUE!</v>
      </c>
      <c r="O233" s="0" t="e">
        <f aca="false">MOD(N233,97)</f>
        <v>#VALUE!</v>
      </c>
      <c r="P233" s="0" t="e">
        <f aca="false">98-O233</f>
        <v>#VALUE!</v>
      </c>
      <c r="Q233" s="0" t="e">
        <f aca="false">IF(LEN(P233)=1,"0"&amp;P233,P233)</f>
        <v>#VALUE!</v>
      </c>
    </row>
    <row r="234" customFormat="false" ht="15" hidden="false" customHeight="true" outlineLevel="0" collapsed="false">
      <c r="A234" s="12"/>
      <c r="B234" s="13" t="str">
        <f aca="false">IF(A234="","",("ES"&amp;Q234&amp;" "&amp;LEFT(C234,4)&amp;" "&amp;MID(C234,5,4)&amp;" "&amp;MID(C234,9,4)&amp;" "&amp;MID(C234,13,4)&amp;" "&amp;MID(C234,17,4)))</f>
        <v/>
      </c>
      <c r="C234" s="11" t="str">
        <f aca="false">SUBSTITUTE(A234," ","")</f>
        <v/>
      </c>
      <c r="D234" s="0" t="str">
        <f aca="false">C234&amp;CALCULOS!$C$7&amp;CALCULOS!$D$7&amp;CALCULOS!$E$7</f>
        <v>142800</v>
      </c>
      <c r="E234" s="0" t="str">
        <f aca="false">LEFT(D234,8)</f>
        <v>142800</v>
      </c>
      <c r="F234" s="0" t="n">
        <f aca="false">MOD(E234,97)</f>
        <v>16</v>
      </c>
      <c r="G234" s="0" t="str">
        <f aca="false">MID(D234,9,8)</f>
        <v/>
      </c>
      <c r="H234" s="0" t="str">
        <f aca="false">F234&amp;G234</f>
        <v>16</v>
      </c>
      <c r="I234" s="0" t="n">
        <f aca="false">MOD(H234,97)</f>
        <v>16</v>
      </c>
      <c r="J234" s="0" t="str">
        <f aca="false">MID(D234,17,6)</f>
        <v/>
      </c>
      <c r="K234" s="0" t="str">
        <f aca="false">I234&amp;J234</f>
        <v>16</v>
      </c>
      <c r="L234" s="0" t="n">
        <f aca="false">MOD(K234,97)</f>
        <v>16</v>
      </c>
      <c r="M234" s="14" t="e">
        <f aca="false">MID(D234,23,LEN(D234)-22)</f>
        <v>#VALUE!</v>
      </c>
      <c r="N234" s="0" t="e">
        <f aca="false">L234&amp;M234</f>
        <v>#VALUE!</v>
      </c>
      <c r="O234" s="0" t="e">
        <f aca="false">MOD(N234,97)</f>
        <v>#VALUE!</v>
      </c>
      <c r="P234" s="0" t="e">
        <f aca="false">98-O234</f>
        <v>#VALUE!</v>
      </c>
      <c r="Q234" s="0" t="e">
        <f aca="false">IF(LEN(P234)=1,"0"&amp;P234,P234)</f>
        <v>#VALUE!</v>
      </c>
    </row>
    <row r="235" customFormat="false" ht="15" hidden="false" customHeight="true" outlineLevel="0" collapsed="false">
      <c r="A235" s="12"/>
      <c r="B235" s="13" t="str">
        <f aca="false">IF(A235="","",("ES"&amp;Q235&amp;" "&amp;LEFT(C235,4)&amp;" "&amp;MID(C235,5,4)&amp;" "&amp;MID(C235,9,4)&amp;" "&amp;MID(C235,13,4)&amp;" "&amp;MID(C235,17,4)))</f>
        <v/>
      </c>
      <c r="C235" s="11" t="str">
        <f aca="false">SUBSTITUTE(A235," ","")</f>
        <v/>
      </c>
      <c r="D235" s="0" t="str">
        <f aca="false">C235&amp;CALCULOS!$C$7&amp;CALCULOS!$D$7&amp;CALCULOS!$E$7</f>
        <v>142800</v>
      </c>
      <c r="E235" s="0" t="str">
        <f aca="false">LEFT(D235,8)</f>
        <v>142800</v>
      </c>
      <c r="F235" s="0" t="n">
        <f aca="false">MOD(E235,97)</f>
        <v>16</v>
      </c>
      <c r="G235" s="0" t="str">
        <f aca="false">MID(D235,9,8)</f>
        <v/>
      </c>
      <c r="H235" s="0" t="str">
        <f aca="false">F235&amp;G235</f>
        <v>16</v>
      </c>
      <c r="I235" s="0" t="n">
        <f aca="false">MOD(H235,97)</f>
        <v>16</v>
      </c>
      <c r="J235" s="0" t="str">
        <f aca="false">MID(D235,17,6)</f>
        <v/>
      </c>
      <c r="K235" s="0" t="str">
        <f aca="false">I235&amp;J235</f>
        <v>16</v>
      </c>
      <c r="L235" s="0" t="n">
        <f aca="false">MOD(K235,97)</f>
        <v>16</v>
      </c>
      <c r="M235" s="14" t="e">
        <f aca="false">MID(D235,23,LEN(D235)-22)</f>
        <v>#VALUE!</v>
      </c>
      <c r="N235" s="0" t="e">
        <f aca="false">L235&amp;M235</f>
        <v>#VALUE!</v>
      </c>
      <c r="O235" s="0" t="e">
        <f aca="false">MOD(N235,97)</f>
        <v>#VALUE!</v>
      </c>
      <c r="P235" s="0" t="e">
        <f aca="false">98-O235</f>
        <v>#VALUE!</v>
      </c>
      <c r="Q235" s="0" t="e">
        <f aca="false">IF(LEN(P235)=1,"0"&amp;P235,P235)</f>
        <v>#VALUE!</v>
      </c>
    </row>
    <row r="236" customFormat="false" ht="15" hidden="false" customHeight="true" outlineLevel="0" collapsed="false">
      <c r="A236" s="12"/>
      <c r="B236" s="13" t="str">
        <f aca="false">IF(A236="","",("ES"&amp;Q236&amp;" "&amp;LEFT(C236,4)&amp;" "&amp;MID(C236,5,4)&amp;" "&amp;MID(C236,9,4)&amp;" "&amp;MID(C236,13,4)&amp;" "&amp;MID(C236,17,4)))</f>
        <v/>
      </c>
      <c r="C236" s="11" t="str">
        <f aca="false">SUBSTITUTE(A236," ","")</f>
        <v/>
      </c>
      <c r="D236" s="0" t="str">
        <f aca="false">C236&amp;CALCULOS!$C$7&amp;CALCULOS!$D$7&amp;CALCULOS!$E$7</f>
        <v>142800</v>
      </c>
      <c r="E236" s="0" t="str">
        <f aca="false">LEFT(D236,8)</f>
        <v>142800</v>
      </c>
      <c r="F236" s="0" t="n">
        <f aca="false">MOD(E236,97)</f>
        <v>16</v>
      </c>
      <c r="G236" s="0" t="str">
        <f aca="false">MID(D236,9,8)</f>
        <v/>
      </c>
      <c r="H236" s="0" t="str">
        <f aca="false">F236&amp;G236</f>
        <v>16</v>
      </c>
      <c r="I236" s="0" t="n">
        <f aca="false">MOD(H236,97)</f>
        <v>16</v>
      </c>
      <c r="J236" s="0" t="str">
        <f aca="false">MID(D236,17,6)</f>
        <v/>
      </c>
      <c r="K236" s="0" t="str">
        <f aca="false">I236&amp;J236</f>
        <v>16</v>
      </c>
      <c r="L236" s="0" t="n">
        <f aca="false">MOD(K236,97)</f>
        <v>16</v>
      </c>
      <c r="M236" s="14" t="e">
        <f aca="false">MID(D236,23,LEN(D236)-22)</f>
        <v>#VALUE!</v>
      </c>
      <c r="N236" s="0" t="e">
        <f aca="false">L236&amp;M236</f>
        <v>#VALUE!</v>
      </c>
      <c r="O236" s="0" t="e">
        <f aca="false">MOD(N236,97)</f>
        <v>#VALUE!</v>
      </c>
      <c r="P236" s="0" t="e">
        <f aca="false">98-O236</f>
        <v>#VALUE!</v>
      </c>
      <c r="Q236" s="0" t="e">
        <f aca="false">IF(LEN(P236)=1,"0"&amp;P236,P236)</f>
        <v>#VALUE!</v>
      </c>
    </row>
    <row r="237" customFormat="false" ht="15" hidden="false" customHeight="true" outlineLevel="0" collapsed="false">
      <c r="A237" s="12"/>
      <c r="B237" s="13" t="str">
        <f aca="false">IF(A237="","",("ES"&amp;Q237&amp;" "&amp;LEFT(C237,4)&amp;" "&amp;MID(C237,5,4)&amp;" "&amp;MID(C237,9,4)&amp;" "&amp;MID(C237,13,4)&amp;" "&amp;MID(C237,17,4)))</f>
        <v/>
      </c>
      <c r="C237" s="11" t="str">
        <f aca="false">SUBSTITUTE(A237," ","")</f>
        <v/>
      </c>
      <c r="D237" s="0" t="str">
        <f aca="false">C237&amp;CALCULOS!$C$7&amp;CALCULOS!$D$7&amp;CALCULOS!$E$7</f>
        <v>142800</v>
      </c>
      <c r="E237" s="0" t="str">
        <f aca="false">LEFT(D237,8)</f>
        <v>142800</v>
      </c>
      <c r="F237" s="0" t="n">
        <f aca="false">MOD(E237,97)</f>
        <v>16</v>
      </c>
      <c r="G237" s="0" t="str">
        <f aca="false">MID(D237,9,8)</f>
        <v/>
      </c>
      <c r="H237" s="0" t="str">
        <f aca="false">F237&amp;G237</f>
        <v>16</v>
      </c>
      <c r="I237" s="0" t="n">
        <f aca="false">MOD(H237,97)</f>
        <v>16</v>
      </c>
      <c r="J237" s="0" t="str">
        <f aca="false">MID(D237,17,6)</f>
        <v/>
      </c>
      <c r="K237" s="0" t="str">
        <f aca="false">I237&amp;J237</f>
        <v>16</v>
      </c>
      <c r="L237" s="0" t="n">
        <f aca="false">MOD(K237,97)</f>
        <v>16</v>
      </c>
      <c r="M237" s="14" t="e">
        <f aca="false">MID(D237,23,LEN(D237)-22)</f>
        <v>#VALUE!</v>
      </c>
      <c r="N237" s="0" t="e">
        <f aca="false">L237&amp;M237</f>
        <v>#VALUE!</v>
      </c>
      <c r="O237" s="0" t="e">
        <f aca="false">MOD(N237,97)</f>
        <v>#VALUE!</v>
      </c>
      <c r="P237" s="0" t="e">
        <f aca="false">98-O237</f>
        <v>#VALUE!</v>
      </c>
      <c r="Q237" s="0" t="e">
        <f aca="false">IF(LEN(P237)=1,"0"&amp;P237,P237)</f>
        <v>#VALUE!</v>
      </c>
    </row>
    <row r="238" customFormat="false" ht="15" hidden="false" customHeight="true" outlineLevel="0" collapsed="false">
      <c r="A238" s="12"/>
      <c r="B238" s="13" t="str">
        <f aca="false">IF(A238="","",("ES"&amp;Q238&amp;" "&amp;LEFT(C238,4)&amp;" "&amp;MID(C238,5,4)&amp;" "&amp;MID(C238,9,4)&amp;" "&amp;MID(C238,13,4)&amp;" "&amp;MID(C238,17,4)))</f>
        <v/>
      </c>
      <c r="C238" s="11" t="str">
        <f aca="false">SUBSTITUTE(A238," ","")</f>
        <v/>
      </c>
      <c r="D238" s="0" t="str">
        <f aca="false">C238&amp;CALCULOS!$C$7&amp;CALCULOS!$D$7&amp;CALCULOS!$E$7</f>
        <v>142800</v>
      </c>
      <c r="E238" s="0" t="str">
        <f aca="false">LEFT(D238,8)</f>
        <v>142800</v>
      </c>
      <c r="F238" s="0" t="n">
        <f aca="false">MOD(E238,97)</f>
        <v>16</v>
      </c>
      <c r="G238" s="0" t="str">
        <f aca="false">MID(D238,9,8)</f>
        <v/>
      </c>
      <c r="H238" s="0" t="str">
        <f aca="false">F238&amp;G238</f>
        <v>16</v>
      </c>
      <c r="I238" s="0" t="n">
        <f aca="false">MOD(H238,97)</f>
        <v>16</v>
      </c>
      <c r="J238" s="0" t="str">
        <f aca="false">MID(D238,17,6)</f>
        <v/>
      </c>
      <c r="K238" s="0" t="str">
        <f aca="false">I238&amp;J238</f>
        <v>16</v>
      </c>
      <c r="L238" s="0" t="n">
        <f aca="false">MOD(K238,97)</f>
        <v>16</v>
      </c>
      <c r="M238" s="14" t="e">
        <f aca="false">MID(D238,23,LEN(D238)-22)</f>
        <v>#VALUE!</v>
      </c>
      <c r="N238" s="0" t="e">
        <f aca="false">L238&amp;M238</f>
        <v>#VALUE!</v>
      </c>
      <c r="O238" s="0" t="e">
        <f aca="false">MOD(N238,97)</f>
        <v>#VALUE!</v>
      </c>
      <c r="P238" s="0" t="e">
        <f aca="false">98-O238</f>
        <v>#VALUE!</v>
      </c>
      <c r="Q238" s="0" t="e">
        <f aca="false">IF(LEN(P238)=1,"0"&amp;P238,P238)</f>
        <v>#VALUE!</v>
      </c>
    </row>
    <row r="239" customFormat="false" ht="15" hidden="false" customHeight="true" outlineLevel="0" collapsed="false">
      <c r="A239" s="12"/>
      <c r="B239" s="13" t="str">
        <f aca="false">IF(A239="","",("ES"&amp;Q239&amp;" "&amp;LEFT(C239,4)&amp;" "&amp;MID(C239,5,4)&amp;" "&amp;MID(C239,9,4)&amp;" "&amp;MID(C239,13,4)&amp;" "&amp;MID(C239,17,4)))</f>
        <v/>
      </c>
      <c r="C239" s="11" t="str">
        <f aca="false">SUBSTITUTE(A239," ","")</f>
        <v/>
      </c>
      <c r="D239" s="0" t="str">
        <f aca="false">C239&amp;CALCULOS!$C$7&amp;CALCULOS!$D$7&amp;CALCULOS!$E$7</f>
        <v>142800</v>
      </c>
      <c r="E239" s="0" t="str">
        <f aca="false">LEFT(D239,8)</f>
        <v>142800</v>
      </c>
      <c r="F239" s="0" t="n">
        <f aca="false">MOD(E239,97)</f>
        <v>16</v>
      </c>
      <c r="G239" s="0" t="str">
        <f aca="false">MID(D239,9,8)</f>
        <v/>
      </c>
      <c r="H239" s="0" t="str">
        <f aca="false">F239&amp;G239</f>
        <v>16</v>
      </c>
      <c r="I239" s="0" t="n">
        <f aca="false">MOD(H239,97)</f>
        <v>16</v>
      </c>
      <c r="J239" s="0" t="str">
        <f aca="false">MID(D239,17,6)</f>
        <v/>
      </c>
      <c r="K239" s="0" t="str">
        <f aca="false">I239&amp;J239</f>
        <v>16</v>
      </c>
      <c r="L239" s="0" t="n">
        <f aca="false">MOD(K239,97)</f>
        <v>16</v>
      </c>
      <c r="M239" s="14" t="e">
        <f aca="false">MID(D239,23,LEN(D239)-22)</f>
        <v>#VALUE!</v>
      </c>
      <c r="N239" s="0" t="e">
        <f aca="false">L239&amp;M239</f>
        <v>#VALUE!</v>
      </c>
      <c r="O239" s="0" t="e">
        <f aca="false">MOD(N239,97)</f>
        <v>#VALUE!</v>
      </c>
      <c r="P239" s="0" t="e">
        <f aca="false">98-O239</f>
        <v>#VALUE!</v>
      </c>
      <c r="Q239" s="0" t="e">
        <f aca="false">IF(LEN(P239)=1,"0"&amp;P239,P239)</f>
        <v>#VALUE!</v>
      </c>
    </row>
    <row r="240" customFormat="false" ht="15" hidden="false" customHeight="true" outlineLevel="0" collapsed="false">
      <c r="A240" s="12"/>
      <c r="B240" s="13" t="str">
        <f aca="false">IF(A240="","",("ES"&amp;Q240&amp;" "&amp;LEFT(C240,4)&amp;" "&amp;MID(C240,5,4)&amp;" "&amp;MID(C240,9,4)&amp;" "&amp;MID(C240,13,4)&amp;" "&amp;MID(C240,17,4)))</f>
        <v/>
      </c>
      <c r="C240" s="11" t="str">
        <f aca="false">SUBSTITUTE(A240," ","")</f>
        <v/>
      </c>
      <c r="D240" s="0" t="str">
        <f aca="false">C240&amp;CALCULOS!$C$7&amp;CALCULOS!$D$7&amp;CALCULOS!$E$7</f>
        <v>142800</v>
      </c>
      <c r="E240" s="0" t="str">
        <f aca="false">LEFT(D240,8)</f>
        <v>142800</v>
      </c>
      <c r="F240" s="0" t="n">
        <f aca="false">MOD(E240,97)</f>
        <v>16</v>
      </c>
      <c r="G240" s="0" t="str">
        <f aca="false">MID(D240,9,8)</f>
        <v/>
      </c>
      <c r="H240" s="0" t="str">
        <f aca="false">F240&amp;G240</f>
        <v>16</v>
      </c>
      <c r="I240" s="0" t="n">
        <f aca="false">MOD(H240,97)</f>
        <v>16</v>
      </c>
      <c r="J240" s="0" t="str">
        <f aca="false">MID(D240,17,6)</f>
        <v/>
      </c>
      <c r="K240" s="0" t="str">
        <f aca="false">I240&amp;J240</f>
        <v>16</v>
      </c>
      <c r="L240" s="0" t="n">
        <f aca="false">MOD(K240,97)</f>
        <v>16</v>
      </c>
      <c r="M240" s="14" t="e">
        <f aca="false">MID(D240,23,LEN(D240)-22)</f>
        <v>#VALUE!</v>
      </c>
      <c r="N240" s="0" t="e">
        <f aca="false">L240&amp;M240</f>
        <v>#VALUE!</v>
      </c>
      <c r="O240" s="0" t="e">
        <f aca="false">MOD(N240,97)</f>
        <v>#VALUE!</v>
      </c>
      <c r="P240" s="0" t="e">
        <f aca="false">98-O240</f>
        <v>#VALUE!</v>
      </c>
      <c r="Q240" s="0" t="e">
        <f aca="false">IF(LEN(P240)=1,"0"&amp;P240,P240)</f>
        <v>#VALUE!</v>
      </c>
    </row>
    <row r="241" customFormat="false" ht="15" hidden="false" customHeight="true" outlineLevel="0" collapsed="false">
      <c r="A241" s="12"/>
      <c r="B241" s="13" t="str">
        <f aca="false">IF(A241="","",("ES"&amp;Q241&amp;" "&amp;LEFT(C241,4)&amp;" "&amp;MID(C241,5,4)&amp;" "&amp;MID(C241,9,4)&amp;" "&amp;MID(C241,13,4)&amp;" "&amp;MID(C241,17,4)))</f>
        <v/>
      </c>
      <c r="C241" s="11" t="str">
        <f aca="false">SUBSTITUTE(A241," ","")</f>
        <v/>
      </c>
      <c r="D241" s="0" t="str">
        <f aca="false">C241&amp;CALCULOS!$C$7&amp;CALCULOS!$D$7&amp;CALCULOS!$E$7</f>
        <v>142800</v>
      </c>
      <c r="E241" s="0" t="str">
        <f aca="false">LEFT(D241,8)</f>
        <v>142800</v>
      </c>
      <c r="F241" s="0" t="n">
        <f aca="false">MOD(E241,97)</f>
        <v>16</v>
      </c>
      <c r="G241" s="0" t="str">
        <f aca="false">MID(D241,9,8)</f>
        <v/>
      </c>
      <c r="H241" s="0" t="str">
        <f aca="false">F241&amp;G241</f>
        <v>16</v>
      </c>
      <c r="I241" s="0" t="n">
        <f aca="false">MOD(H241,97)</f>
        <v>16</v>
      </c>
      <c r="J241" s="0" t="str">
        <f aca="false">MID(D241,17,6)</f>
        <v/>
      </c>
      <c r="K241" s="0" t="str">
        <f aca="false">I241&amp;J241</f>
        <v>16</v>
      </c>
      <c r="L241" s="0" t="n">
        <f aca="false">MOD(K241,97)</f>
        <v>16</v>
      </c>
      <c r="M241" s="14" t="e">
        <f aca="false">MID(D241,23,LEN(D241)-22)</f>
        <v>#VALUE!</v>
      </c>
      <c r="N241" s="0" t="e">
        <f aca="false">L241&amp;M241</f>
        <v>#VALUE!</v>
      </c>
      <c r="O241" s="0" t="e">
        <f aca="false">MOD(N241,97)</f>
        <v>#VALUE!</v>
      </c>
      <c r="P241" s="0" t="e">
        <f aca="false">98-O241</f>
        <v>#VALUE!</v>
      </c>
      <c r="Q241" s="0" t="e">
        <f aca="false">IF(LEN(P241)=1,"0"&amp;P241,P241)</f>
        <v>#VALUE!</v>
      </c>
    </row>
    <row r="242" customFormat="false" ht="15" hidden="false" customHeight="true" outlineLevel="0" collapsed="false">
      <c r="A242" s="12"/>
      <c r="B242" s="13" t="str">
        <f aca="false">IF(A242="","",("ES"&amp;Q242&amp;" "&amp;LEFT(C242,4)&amp;" "&amp;MID(C242,5,4)&amp;" "&amp;MID(C242,9,4)&amp;" "&amp;MID(C242,13,4)&amp;" "&amp;MID(C242,17,4)))</f>
        <v/>
      </c>
      <c r="C242" s="11" t="str">
        <f aca="false">SUBSTITUTE(A242," ","")</f>
        <v/>
      </c>
      <c r="D242" s="0" t="str">
        <f aca="false">C242&amp;CALCULOS!$C$7&amp;CALCULOS!$D$7&amp;CALCULOS!$E$7</f>
        <v>142800</v>
      </c>
      <c r="E242" s="0" t="str">
        <f aca="false">LEFT(D242,8)</f>
        <v>142800</v>
      </c>
      <c r="F242" s="0" t="n">
        <f aca="false">MOD(E242,97)</f>
        <v>16</v>
      </c>
      <c r="G242" s="0" t="str">
        <f aca="false">MID(D242,9,8)</f>
        <v/>
      </c>
      <c r="H242" s="0" t="str">
        <f aca="false">F242&amp;G242</f>
        <v>16</v>
      </c>
      <c r="I242" s="0" t="n">
        <f aca="false">MOD(H242,97)</f>
        <v>16</v>
      </c>
      <c r="J242" s="0" t="str">
        <f aca="false">MID(D242,17,6)</f>
        <v/>
      </c>
      <c r="K242" s="0" t="str">
        <f aca="false">I242&amp;J242</f>
        <v>16</v>
      </c>
      <c r="L242" s="0" t="n">
        <f aca="false">MOD(K242,97)</f>
        <v>16</v>
      </c>
      <c r="M242" s="14" t="e">
        <f aca="false">MID(D242,23,LEN(D242)-22)</f>
        <v>#VALUE!</v>
      </c>
      <c r="N242" s="0" t="e">
        <f aca="false">L242&amp;M242</f>
        <v>#VALUE!</v>
      </c>
      <c r="O242" s="0" t="e">
        <f aca="false">MOD(N242,97)</f>
        <v>#VALUE!</v>
      </c>
      <c r="P242" s="0" t="e">
        <f aca="false">98-O242</f>
        <v>#VALUE!</v>
      </c>
      <c r="Q242" s="0" t="e">
        <f aca="false">IF(LEN(P242)=1,"0"&amp;P242,P242)</f>
        <v>#VALUE!</v>
      </c>
    </row>
    <row r="243" customFormat="false" ht="15" hidden="false" customHeight="true" outlineLevel="0" collapsed="false">
      <c r="A243" s="12"/>
      <c r="B243" s="13" t="str">
        <f aca="false">IF(A243="","",("ES"&amp;Q243&amp;" "&amp;LEFT(C243,4)&amp;" "&amp;MID(C243,5,4)&amp;" "&amp;MID(C243,9,4)&amp;" "&amp;MID(C243,13,4)&amp;" "&amp;MID(C243,17,4)))</f>
        <v/>
      </c>
      <c r="C243" s="11" t="str">
        <f aca="false">SUBSTITUTE(A243," ","")</f>
        <v/>
      </c>
      <c r="D243" s="0" t="str">
        <f aca="false">C243&amp;CALCULOS!$C$7&amp;CALCULOS!$D$7&amp;CALCULOS!$E$7</f>
        <v>142800</v>
      </c>
      <c r="E243" s="0" t="str">
        <f aca="false">LEFT(D243,8)</f>
        <v>142800</v>
      </c>
      <c r="F243" s="0" t="n">
        <f aca="false">MOD(E243,97)</f>
        <v>16</v>
      </c>
      <c r="G243" s="0" t="str">
        <f aca="false">MID(D243,9,8)</f>
        <v/>
      </c>
      <c r="H243" s="0" t="str">
        <f aca="false">F243&amp;G243</f>
        <v>16</v>
      </c>
      <c r="I243" s="0" t="n">
        <f aca="false">MOD(H243,97)</f>
        <v>16</v>
      </c>
      <c r="J243" s="0" t="str">
        <f aca="false">MID(D243,17,6)</f>
        <v/>
      </c>
      <c r="K243" s="0" t="str">
        <f aca="false">I243&amp;J243</f>
        <v>16</v>
      </c>
      <c r="L243" s="0" t="n">
        <f aca="false">MOD(K243,97)</f>
        <v>16</v>
      </c>
      <c r="M243" s="14" t="e">
        <f aca="false">MID(D243,23,LEN(D243)-22)</f>
        <v>#VALUE!</v>
      </c>
      <c r="N243" s="0" t="e">
        <f aca="false">L243&amp;M243</f>
        <v>#VALUE!</v>
      </c>
      <c r="O243" s="0" t="e">
        <f aca="false">MOD(N243,97)</f>
        <v>#VALUE!</v>
      </c>
      <c r="P243" s="0" t="e">
        <f aca="false">98-O243</f>
        <v>#VALUE!</v>
      </c>
      <c r="Q243" s="0" t="e">
        <f aca="false">IF(LEN(P243)=1,"0"&amp;P243,P243)</f>
        <v>#VALUE!</v>
      </c>
    </row>
    <row r="244" customFormat="false" ht="15" hidden="false" customHeight="true" outlineLevel="0" collapsed="false">
      <c r="A244" s="12"/>
      <c r="B244" s="13" t="str">
        <f aca="false">IF(A244="","",("ES"&amp;Q244&amp;" "&amp;LEFT(C244,4)&amp;" "&amp;MID(C244,5,4)&amp;" "&amp;MID(C244,9,4)&amp;" "&amp;MID(C244,13,4)&amp;" "&amp;MID(C244,17,4)))</f>
        <v/>
      </c>
      <c r="C244" s="11" t="str">
        <f aca="false">SUBSTITUTE(A244," ","")</f>
        <v/>
      </c>
      <c r="D244" s="0" t="str">
        <f aca="false">C244&amp;CALCULOS!$C$7&amp;CALCULOS!$D$7&amp;CALCULOS!$E$7</f>
        <v>142800</v>
      </c>
      <c r="E244" s="0" t="str">
        <f aca="false">LEFT(D244,8)</f>
        <v>142800</v>
      </c>
      <c r="F244" s="0" t="n">
        <f aca="false">MOD(E244,97)</f>
        <v>16</v>
      </c>
      <c r="G244" s="0" t="str">
        <f aca="false">MID(D244,9,8)</f>
        <v/>
      </c>
      <c r="H244" s="0" t="str">
        <f aca="false">F244&amp;G244</f>
        <v>16</v>
      </c>
      <c r="I244" s="0" t="n">
        <f aca="false">MOD(H244,97)</f>
        <v>16</v>
      </c>
      <c r="J244" s="0" t="str">
        <f aca="false">MID(D244,17,6)</f>
        <v/>
      </c>
      <c r="K244" s="0" t="str">
        <f aca="false">I244&amp;J244</f>
        <v>16</v>
      </c>
      <c r="L244" s="0" t="n">
        <f aca="false">MOD(K244,97)</f>
        <v>16</v>
      </c>
      <c r="M244" s="14" t="e">
        <f aca="false">MID(D244,23,LEN(D244)-22)</f>
        <v>#VALUE!</v>
      </c>
      <c r="N244" s="0" t="e">
        <f aca="false">L244&amp;M244</f>
        <v>#VALUE!</v>
      </c>
      <c r="O244" s="0" t="e">
        <f aca="false">MOD(N244,97)</f>
        <v>#VALUE!</v>
      </c>
      <c r="P244" s="0" t="e">
        <f aca="false">98-O244</f>
        <v>#VALUE!</v>
      </c>
      <c r="Q244" s="0" t="e">
        <f aca="false">IF(LEN(P244)=1,"0"&amp;P244,P244)</f>
        <v>#VALUE!</v>
      </c>
    </row>
    <row r="245" customFormat="false" ht="15" hidden="false" customHeight="true" outlineLevel="0" collapsed="false">
      <c r="A245" s="12"/>
      <c r="B245" s="13" t="str">
        <f aca="false">IF(A245="","",("ES"&amp;Q245&amp;" "&amp;LEFT(C245,4)&amp;" "&amp;MID(C245,5,4)&amp;" "&amp;MID(C245,9,4)&amp;" "&amp;MID(C245,13,4)&amp;" "&amp;MID(C245,17,4)))</f>
        <v/>
      </c>
      <c r="C245" s="11" t="str">
        <f aca="false">SUBSTITUTE(A245," ","")</f>
        <v/>
      </c>
      <c r="D245" s="0" t="str">
        <f aca="false">C245&amp;CALCULOS!$C$7&amp;CALCULOS!$D$7&amp;CALCULOS!$E$7</f>
        <v>142800</v>
      </c>
      <c r="E245" s="0" t="str">
        <f aca="false">LEFT(D245,8)</f>
        <v>142800</v>
      </c>
      <c r="F245" s="0" t="n">
        <f aca="false">MOD(E245,97)</f>
        <v>16</v>
      </c>
      <c r="G245" s="0" t="str">
        <f aca="false">MID(D245,9,8)</f>
        <v/>
      </c>
      <c r="H245" s="0" t="str">
        <f aca="false">F245&amp;G245</f>
        <v>16</v>
      </c>
      <c r="I245" s="0" t="n">
        <f aca="false">MOD(H245,97)</f>
        <v>16</v>
      </c>
      <c r="J245" s="0" t="str">
        <f aca="false">MID(D245,17,6)</f>
        <v/>
      </c>
      <c r="K245" s="0" t="str">
        <f aca="false">I245&amp;J245</f>
        <v>16</v>
      </c>
      <c r="L245" s="0" t="n">
        <f aca="false">MOD(K245,97)</f>
        <v>16</v>
      </c>
      <c r="M245" s="14" t="e">
        <f aca="false">MID(D245,23,LEN(D245)-22)</f>
        <v>#VALUE!</v>
      </c>
      <c r="N245" s="0" t="e">
        <f aca="false">L245&amp;M245</f>
        <v>#VALUE!</v>
      </c>
      <c r="O245" s="0" t="e">
        <f aca="false">MOD(N245,97)</f>
        <v>#VALUE!</v>
      </c>
      <c r="P245" s="0" t="e">
        <f aca="false">98-O245</f>
        <v>#VALUE!</v>
      </c>
      <c r="Q245" s="0" t="e">
        <f aca="false">IF(LEN(P245)=1,"0"&amp;P245,P245)</f>
        <v>#VALUE!</v>
      </c>
    </row>
    <row r="246" customFormat="false" ht="15" hidden="false" customHeight="true" outlineLevel="0" collapsed="false">
      <c r="A246" s="12"/>
      <c r="B246" s="13" t="str">
        <f aca="false">IF(A246="","",("ES"&amp;Q246&amp;" "&amp;LEFT(C246,4)&amp;" "&amp;MID(C246,5,4)&amp;" "&amp;MID(C246,9,4)&amp;" "&amp;MID(C246,13,4)&amp;" "&amp;MID(C246,17,4)))</f>
        <v/>
      </c>
      <c r="C246" s="11" t="str">
        <f aca="false">SUBSTITUTE(A246," ","")</f>
        <v/>
      </c>
      <c r="D246" s="0" t="str">
        <f aca="false">C246&amp;CALCULOS!$C$7&amp;CALCULOS!$D$7&amp;CALCULOS!$E$7</f>
        <v>142800</v>
      </c>
      <c r="E246" s="0" t="str">
        <f aca="false">LEFT(D246,8)</f>
        <v>142800</v>
      </c>
      <c r="F246" s="0" t="n">
        <f aca="false">MOD(E246,97)</f>
        <v>16</v>
      </c>
      <c r="G246" s="0" t="str">
        <f aca="false">MID(D246,9,8)</f>
        <v/>
      </c>
      <c r="H246" s="0" t="str">
        <f aca="false">F246&amp;G246</f>
        <v>16</v>
      </c>
      <c r="I246" s="0" t="n">
        <f aca="false">MOD(H246,97)</f>
        <v>16</v>
      </c>
      <c r="J246" s="0" t="str">
        <f aca="false">MID(D246,17,6)</f>
        <v/>
      </c>
      <c r="K246" s="0" t="str">
        <f aca="false">I246&amp;J246</f>
        <v>16</v>
      </c>
      <c r="L246" s="0" t="n">
        <f aca="false">MOD(K246,97)</f>
        <v>16</v>
      </c>
      <c r="M246" s="14" t="e">
        <f aca="false">MID(D246,23,LEN(D246)-22)</f>
        <v>#VALUE!</v>
      </c>
      <c r="N246" s="0" t="e">
        <f aca="false">L246&amp;M246</f>
        <v>#VALUE!</v>
      </c>
      <c r="O246" s="0" t="e">
        <f aca="false">MOD(N246,97)</f>
        <v>#VALUE!</v>
      </c>
      <c r="P246" s="0" t="e">
        <f aca="false">98-O246</f>
        <v>#VALUE!</v>
      </c>
      <c r="Q246" s="0" t="e">
        <f aca="false">IF(LEN(P246)=1,"0"&amp;P246,P246)</f>
        <v>#VALUE!</v>
      </c>
    </row>
    <row r="247" customFormat="false" ht="15" hidden="false" customHeight="true" outlineLevel="0" collapsed="false">
      <c r="A247" s="12"/>
      <c r="B247" s="13" t="str">
        <f aca="false">IF(A247="","",("ES"&amp;Q247&amp;" "&amp;LEFT(C247,4)&amp;" "&amp;MID(C247,5,4)&amp;" "&amp;MID(C247,9,4)&amp;" "&amp;MID(C247,13,4)&amp;" "&amp;MID(C247,17,4)))</f>
        <v/>
      </c>
      <c r="C247" s="11" t="str">
        <f aca="false">SUBSTITUTE(A247," ","")</f>
        <v/>
      </c>
      <c r="D247" s="0" t="str">
        <f aca="false">C247&amp;CALCULOS!$C$7&amp;CALCULOS!$D$7&amp;CALCULOS!$E$7</f>
        <v>142800</v>
      </c>
      <c r="E247" s="0" t="str">
        <f aca="false">LEFT(D247,8)</f>
        <v>142800</v>
      </c>
      <c r="F247" s="0" t="n">
        <f aca="false">MOD(E247,97)</f>
        <v>16</v>
      </c>
      <c r="G247" s="0" t="str">
        <f aca="false">MID(D247,9,8)</f>
        <v/>
      </c>
      <c r="H247" s="0" t="str">
        <f aca="false">F247&amp;G247</f>
        <v>16</v>
      </c>
      <c r="I247" s="0" t="n">
        <f aca="false">MOD(H247,97)</f>
        <v>16</v>
      </c>
      <c r="J247" s="0" t="str">
        <f aca="false">MID(D247,17,6)</f>
        <v/>
      </c>
      <c r="K247" s="0" t="str">
        <f aca="false">I247&amp;J247</f>
        <v>16</v>
      </c>
      <c r="L247" s="0" t="n">
        <f aca="false">MOD(K247,97)</f>
        <v>16</v>
      </c>
      <c r="M247" s="14" t="e">
        <f aca="false">MID(D247,23,LEN(D247)-22)</f>
        <v>#VALUE!</v>
      </c>
      <c r="N247" s="0" t="e">
        <f aca="false">L247&amp;M247</f>
        <v>#VALUE!</v>
      </c>
      <c r="O247" s="0" t="e">
        <f aca="false">MOD(N247,97)</f>
        <v>#VALUE!</v>
      </c>
      <c r="P247" s="0" t="e">
        <f aca="false">98-O247</f>
        <v>#VALUE!</v>
      </c>
      <c r="Q247" s="0" t="e">
        <f aca="false">IF(LEN(P247)=1,"0"&amp;P247,P247)</f>
        <v>#VALUE!</v>
      </c>
    </row>
    <row r="248" customFormat="false" ht="15" hidden="false" customHeight="true" outlineLevel="0" collapsed="false">
      <c r="A248" s="12"/>
      <c r="B248" s="13" t="str">
        <f aca="false">IF(A248="","",("ES"&amp;Q248&amp;" "&amp;LEFT(C248,4)&amp;" "&amp;MID(C248,5,4)&amp;" "&amp;MID(C248,9,4)&amp;" "&amp;MID(C248,13,4)&amp;" "&amp;MID(C248,17,4)))</f>
        <v/>
      </c>
      <c r="C248" s="11" t="str">
        <f aca="false">SUBSTITUTE(A248," ","")</f>
        <v/>
      </c>
      <c r="D248" s="0" t="str">
        <f aca="false">C248&amp;CALCULOS!$C$7&amp;CALCULOS!$D$7&amp;CALCULOS!$E$7</f>
        <v>142800</v>
      </c>
      <c r="E248" s="0" t="str">
        <f aca="false">LEFT(D248,8)</f>
        <v>142800</v>
      </c>
      <c r="F248" s="0" t="n">
        <f aca="false">MOD(E248,97)</f>
        <v>16</v>
      </c>
      <c r="G248" s="0" t="str">
        <f aca="false">MID(D248,9,8)</f>
        <v/>
      </c>
      <c r="H248" s="0" t="str">
        <f aca="false">F248&amp;G248</f>
        <v>16</v>
      </c>
      <c r="I248" s="0" t="n">
        <f aca="false">MOD(H248,97)</f>
        <v>16</v>
      </c>
      <c r="J248" s="0" t="str">
        <f aca="false">MID(D248,17,6)</f>
        <v/>
      </c>
      <c r="K248" s="0" t="str">
        <f aca="false">I248&amp;J248</f>
        <v>16</v>
      </c>
      <c r="L248" s="0" t="n">
        <f aca="false">MOD(K248,97)</f>
        <v>16</v>
      </c>
      <c r="M248" s="14" t="e">
        <f aca="false">MID(D248,23,LEN(D248)-22)</f>
        <v>#VALUE!</v>
      </c>
      <c r="N248" s="0" t="e">
        <f aca="false">L248&amp;M248</f>
        <v>#VALUE!</v>
      </c>
      <c r="O248" s="0" t="e">
        <f aca="false">MOD(N248,97)</f>
        <v>#VALUE!</v>
      </c>
      <c r="P248" s="0" t="e">
        <f aca="false">98-O248</f>
        <v>#VALUE!</v>
      </c>
      <c r="Q248" s="0" t="e">
        <f aca="false">IF(LEN(P248)=1,"0"&amp;P248,P248)</f>
        <v>#VALUE!</v>
      </c>
    </row>
    <row r="249" customFormat="false" ht="15" hidden="false" customHeight="true" outlineLevel="0" collapsed="false">
      <c r="A249" s="12"/>
      <c r="B249" s="13" t="str">
        <f aca="false">IF(A249="","",("ES"&amp;Q249&amp;" "&amp;LEFT(C249,4)&amp;" "&amp;MID(C249,5,4)&amp;" "&amp;MID(C249,9,4)&amp;" "&amp;MID(C249,13,4)&amp;" "&amp;MID(C249,17,4)))</f>
        <v/>
      </c>
      <c r="C249" s="11" t="str">
        <f aca="false">SUBSTITUTE(A249," ","")</f>
        <v/>
      </c>
      <c r="D249" s="0" t="str">
        <f aca="false">C249&amp;CALCULOS!$C$7&amp;CALCULOS!$D$7&amp;CALCULOS!$E$7</f>
        <v>142800</v>
      </c>
      <c r="E249" s="0" t="str">
        <f aca="false">LEFT(D249,8)</f>
        <v>142800</v>
      </c>
      <c r="F249" s="0" t="n">
        <f aca="false">MOD(E249,97)</f>
        <v>16</v>
      </c>
      <c r="G249" s="0" t="str">
        <f aca="false">MID(D249,9,8)</f>
        <v/>
      </c>
      <c r="H249" s="0" t="str">
        <f aca="false">F249&amp;G249</f>
        <v>16</v>
      </c>
      <c r="I249" s="0" t="n">
        <f aca="false">MOD(H249,97)</f>
        <v>16</v>
      </c>
      <c r="J249" s="0" t="str">
        <f aca="false">MID(D249,17,6)</f>
        <v/>
      </c>
      <c r="K249" s="0" t="str">
        <f aca="false">I249&amp;J249</f>
        <v>16</v>
      </c>
      <c r="L249" s="0" t="n">
        <f aca="false">MOD(K249,97)</f>
        <v>16</v>
      </c>
      <c r="M249" s="14" t="e">
        <f aca="false">MID(D249,23,LEN(D249)-22)</f>
        <v>#VALUE!</v>
      </c>
      <c r="N249" s="0" t="e">
        <f aca="false">L249&amp;M249</f>
        <v>#VALUE!</v>
      </c>
      <c r="O249" s="0" t="e">
        <f aca="false">MOD(N249,97)</f>
        <v>#VALUE!</v>
      </c>
      <c r="P249" s="0" t="e">
        <f aca="false">98-O249</f>
        <v>#VALUE!</v>
      </c>
      <c r="Q249" s="0" t="e">
        <f aca="false">IF(LEN(P249)=1,"0"&amp;P249,P249)</f>
        <v>#VALUE!</v>
      </c>
    </row>
    <row r="250" customFormat="false" ht="15" hidden="false" customHeight="true" outlineLevel="0" collapsed="false">
      <c r="A250" s="12"/>
      <c r="B250" s="13" t="str">
        <f aca="false">IF(A250="","",("ES"&amp;Q250&amp;" "&amp;LEFT(C250,4)&amp;" "&amp;MID(C250,5,4)&amp;" "&amp;MID(C250,9,4)&amp;" "&amp;MID(C250,13,4)&amp;" "&amp;MID(C250,17,4)))</f>
        <v/>
      </c>
      <c r="C250" s="11" t="str">
        <f aca="false">SUBSTITUTE(A250," ","")</f>
        <v/>
      </c>
      <c r="D250" s="0" t="str">
        <f aca="false">C250&amp;CALCULOS!$C$7&amp;CALCULOS!$D$7&amp;CALCULOS!$E$7</f>
        <v>142800</v>
      </c>
      <c r="E250" s="0" t="str">
        <f aca="false">LEFT(D250,8)</f>
        <v>142800</v>
      </c>
      <c r="F250" s="0" t="n">
        <f aca="false">MOD(E250,97)</f>
        <v>16</v>
      </c>
      <c r="G250" s="0" t="str">
        <f aca="false">MID(D250,9,8)</f>
        <v/>
      </c>
      <c r="H250" s="0" t="str">
        <f aca="false">F250&amp;G250</f>
        <v>16</v>
      </c>
      <c r="I250" s="0" t="n">
        <f aca="false">MOD(H250,97)</f>
        <v>16</v>
      </c>
      <c r="J250" s="0" t="str">
        <f aca="false">MID(D250,17,6)</f>
        <v/>
      </c>
      <c r="K250" s="0" t="str">
        <f aca="false">I250&amp;J250</f>
        <v>16</v>
      </c>
      <c r="L250" s="0" t="n">
        <f aca="false">MOD(K250,97)</f>
        <v>16</v>
      </c>
      <c r="M250" s="14" t="e">
        <f aca="false">MID(D250,23,LEN(D250)-22)</f>
        <v>#VALUE!</v>
      </c>
      <c r="N250" s="0" t="e">
        <f aca="false">L250&amp;M250</f>
        <v>#VALUE!</v>
      </c>
      <c r="O250" s="0" t="e">
        <f aca="false">MOD(N250,97)</f>
        <v>#VALUE!</v>
      </c>
      <c r="P250" s="0" t="e">
        <f aca="false">98-O250</f>
        <v>#VALUE!</v>
      </c>
      <c r="Q250" s="0" t="e">
        <f aca="false">IF(LEN(P250)=1,"0"&amp;P250,P250)</f>
        <v>#VALUE!</v>
      </c>
    </row>
    <row r="251" customFormat="false" ht="15" hidden="false" customHeight="true" outlineLevel="0" collapsed="false">
      <c r="A251" s="12"/>
      <c r="B251" s="13" t="str">
        <f aca="false">IF(A251="","",("ES"&amp;Q251&amp;" "&amp;LEFT(C251,4)&amp;" "&amp;MID(C251,5,4)&amp;" "&amp;MID(C251,9,4)&amp;" "&amp;MID(C251,13,4)&amp;" "&amp;MID(C251,17,4)))</f>
        <v/>
      </c>
      <c r="C251" s="11" t="str">
        <f aca="false">SUBSTITUTE(A251," ","")</f>
        <v/>
      </c>
      <c r="D251" s="0" t="str">
        <f aca="false">C251&amp;CALCULOS!$C$7&amp;CALCULOS!$D$7&amp;CALCULOS!$E$7</f>
        <v>142800</v>
      </c>
      <c r="E251" s="0" t="str">
        <f aca="false">LEFT(D251,8)</f>
        <v>142800</v>
      </c>
      <c r="F251" s="0" t="n">
        <f aca="false">MOD(E251,97)</f>
        <v>16</v>
      </c>
      <c r="G251" s="0" t="str">
        <f aca="false">MID(D251,9,8)</f>
        <v/>
      </c>
      <c r="H251" s="0" t="str">
        <f aca="false">F251&amp;G251</f>
        <v>16</v>
      </c>
      <c r="I251" s="0" t="n">
        <f aca="false">MOD(H251,97)</f>
        <v>16</v>
      </c>
      <c r="J251" s="0" t="str">
        <f aca="false">MID(D251,17,6)</f>
        <v/>
      </c>
      <c r="K251" s="0" t="str">
        <f aca="false">I251&amp;J251</f>
        <v>16</v>
      </c>
      <c r="L251" s="0" t="n">
        <f aca="false">MOD(K251,97)</f>
        <v>16</v>
      </c>
      <c r="M251" s="14" t="e">
        <f aca="false">MID(D251,23,LEN(D251)-22)</f>
        <v>#VALUE!</v>
      </c>
      <c r="N251" s="0" t="e">
        <f aca="false">L251&amp;M251</f>
        <v>#VALUE!</v>
      </c>
      <c r="O251" s="0" t="e">
        <f aca="false">MOD(N251,97)</f>
        <v>#VALUE!</v>
      </c>
      <c r="P251" s="0" t="e">
        <f aca="false">98-O251</f>
        <v>#VALUE!</v>
      </c>
      <c r="Q251" s="0" t="e">
        <f aca="false">IF(LEN(P251)=1,"0"&amp;P251,P251)</f>
        <v>#VALUE!</v>
      </c>
    </row>
    <row r="252" customFormat="false" ht="15" hidden="false" customHeight="true" outlineLevel="0" collapsed="false">
      <c r="A252" s="12"/>
      <c r="B252" s="13" t="str">
        <f aca="false">IF(A252="","",("ES"&amp;Q252&amp;" "&amp;LEFT(C252,4)&amp;" "&amp;MID(C252,5,4)&amp;" "&amp;MID(C252,9,4)&amp;" "&amp;MID(C252,13,4)&amp;" "&amp;MID(C252,17,4)))</f>
        <v/>
      </c>
      <c r="C252" s="11" t="str">
        <f aca="false">SUBSTITUTE(A252," ","")</f>
        <v/>
      </c>
      <c r="D252" s="0" t="str">
        <f aca="false">C252&amp;CALCULOS!$C$7&amp;CALCULOS!$D$7&amp;CALCULOS!$E$7</f>
        <v>142800</v>
      </c>
      <c r="E252" s="0" t="str">
        <f aca="false">LEFT(D252,8)</f>
        <v>142800</v>
      </c>
      <c r="F252" s="0" t="n">
        <f aca="false">MOD(E252,97)</f>
        <v>16</v>
      </c>
      <c r="G252" s="0" t="str">
        <f aca="false">MID(D252,9,8)</f>
        <v/>
      </c>
      <c r="H252" s="0" t="str">
        <f aca="false">F252&amp;G252</f>
        <v>16</v>
      </c>
      <c r="I252" s="0" t="n">
        <f aca="false">MOD(H252,97)</f>
        <v>16</v>
      </c>
      <c r="J252" s="0" t="str">
        <f aca="false">MID(D252,17,6)</f>
        <v/>
      </c>
      <c r="K252" s="0" t="str">
        <f aca="false">I252&amp;J252</f>
        <v>16</v>
      </c>
      <c r="L252" s="0" t="n">
        <f aca="false">MOD(K252,97)</f>
        <v>16</v>
      </c>
      <c r="M252" s="14" t="e">
        <f aca="false">MID(D252,23,LEN(D252)-22)</f>
        <v>#VALUE!</v>
      </c>
      <c r="N252" s="0" t="e">
        <f aca="false">L252&amp;M252</f>
        <v>#VALUE!</v>
      </c>
      <c r="O252" s="0" t="e">
        <f aca="false">MOD(N252,97)</f>
        <v>#VALUE!</v>
      </c>
      <c r="P252" s="0" t="e">
        <f aca="false">98-O252</f>
        <v>#VALUE!</v>
      </c>
      <c r="Q252" s="0" t="e">
        <f aca="false">IF(LEN(P252)=1,"0"&amp;P252,P252)</f>
        <v>#VALUE!</v>
      </c>
    </row>
    <row r="253" customFormat="false" ht="15" hidden="false" customHeight="true" outlineLevel="0" collapsed="false">
      <c r="A253" s="12"/>
      <c r="B253" s="13" t="str">
        <f aca="false">IF(A253="","",("ES"&amp;Q253&amp;" "&amp;LEFT(C253,4)&amp;" "&amp;MID(C253,5,4)&amp;" "&amp;MID(C253,9,4)&amp;" "&amp;MID(C253,13,4)&amp;" "&amp;MID(C253,17,4)))</f>
        <v/>
      </c>
      <c r="C253" s="11" t="str">
        <f aca="false">SUBSTITUTE(A253," ","")</f>
        <v/>
      </c>
      <c r="D253" s="0" t="str">
        <f aca="false">C253&amp;CALCULOS!$C$7&amp;CALCULOS!$D$7&amp;CALCULOS!$E$7</f>
        <v>142800</v>
      </c>
      <c r="E253" s="0" t="str">
        <f aca="false">LEFT(D253,8)</f>
        <v>142800</v>
      </c>
      <c r="F253" s="0" t="n">
        <f aca="false">MOD(E253,97)</f>
        <v>16</v>
      </c>
      <c r="G253" s="0" t="str">
        <f aca="false">MID(D253,9,8)</f>
        <v/>
      </c>
      <c r="H253" s="0" t="str">
        <f aca="false">F253&amp;G253</f>
        <v>16</v>
      </c>
      <c r="I253" s="0" t="n">
        <f aca="false">MOD(H253,97)</f>
        <v>16</v>
      </c>
      <c r="J253" s="0" t="str">
        <f aca="false">MID(D253,17,6)</f>
        <v/>
      </c>
      <c r="K253" s="0" t="str">
        <f aca="false">I253&amp;J253</f>
        <v>16</v>
      </c>
      <c r="L253" s="0" t="n">
        <f aca="false">MOD(K253,97)</f>
        <v>16</v>
      </c>
      <c r="M253" s="14" t="e">
        <f aca="false">MID(D253,23,LEN(D253)-22)</f>
        <v>#VALUE!</v>
      </c>
      <c r="N253" s="0" t="e">
        <f aca="false">L253&amp;M253</f>
        <v>#VALUE!</v>
      </c>
      <c r="O253" s="0" t="e">
        <f aca="false">MOD(N253,97)</f>
        <v>#VALUE!</v>
      </c>
      <c r="P253" s="0" t="e">
        <f aca="false">98-O253</f>
        <v>#VALUE!</v>
      </c>
      <c r="Q253" s="0" t="e">
        <f aca="false">IF(LEN(P253)=1,"0"&amp;P253,P253)</f>
        <v>#VALUE!</v>
      </c>
    </row>
    <row r="254" customFormat="false" ht="15" hidden="false" customHeight="true" outlineLevel="0" collapsed="false">
      <c r="A254" s="12"/>
      <c r="B254" s="13" t="str">
        <f aca="false">IF(A254="","",("ES"&amp;Q254&amp;" "&amp;LEFT(C254,4)&amp;" "&amp;MID(C254,5,4)&amp;" "&amp;MID(C254,9,4)&amp;" "&amp;MID(C254,13,4)&amp;" "&amp;MID(C254,17,4)))</f>
        <v/>
      </c>
      <c r="C254" s="11" t="str">
        <f aca="false">SUBSTITUTE(A254," ","")</f>
        <v/>
      </c>
      <c r="D254" s="0" t="str">
        <f aca="false">C254&amp;CALCULOS!$C$7&amp;CALCULOS!$D$7&amp;CALCULOS!$E$7</f>
        <v>142800</v>
      </c>
      <c r="E254" s="0" t="str">
        <f aca="false">LEFT(D254,8)</f>
        <v>142800</v>
      </c>
      <c r="F254" s="0" t="n">
        <f aca="false">MOD(E254,97)</f>
        <v>16</v>
      </c>
      <c r="G254" s="0" t="str">
        <f aca="false">MID(D254,9,8)</f>
        <v/>
      </c>
      <c r="H254" s="0" t="str">
        <f aca="false">F254&amp;G254</f>
        <v>16</v>
      </c>
      <c r="I254" s="0" t="n">
        <f aca="false">MOD(H254,97)</f>
        <v>16</v>
      </c>
      <c r="J254" s="0" t="str">
        <f aca="false">MID(D254,17,6)</f>
        <v/>
      </c>
      <c r="K254" s="0" t="str">
        <f aca="false">I254&amp;J254</f>
        <v>16</v>
      </c>
      <c r="L254" s="0" t="n">
        <f aca="false">MOD(K254,97)</f>
        <v>16</v>
      </c>
      <c r="M254" s="14" t="e">
        <f aca="false">MID(D254,23,LEN(D254)-22)</f>
        <v>#VALUE!</v>
      </c>
      <c r="N254" s="0" t="e">
        <f aca="false">L254&amp;M254</f>
        <v>#VALUE!</v>
      </c>
      <c r="O254" s="0" t="e">
        <f aca="false">MOD(N254,97)</f>
        <v>#VALUE!</v>
      </c>
      <c r="P254" s="0" t="e">
        <f aca="false">98-O254</f>
        <v>#VALUE!</v>
      </c>
      <c r="Q254" s="0" t="e">
        <f aca="false">IF(LEN(P254)=1,"0"&amp;P254,P254)</f>
        <v>#VALUE!</v>
      </c>
    </row>
    <row r="255" customFormat="false" ht="15" hidden="false" customHeight="true" outlineLevel="0" collapsed="false">
      <c r="A255" s="12"/>
      <c r="B255" s="13" t="str">
        <f aca="false">IF(A255="","",("ES"&amp;Q255&amp;" "&amp;LEFT(C255,4)&amp;" "&amp;MID(C255,5,4)&amp;" "&amp;MID(C255,9,4)&amp;" "&amp;MID(C255,13,4)&amp;" "&amp;MID(C255,17,4)))</f>
        <v/>
      </c>
      <c r="C255" s="11" t="str">
        <f aca="false">SUBSTITUTE(A255," ","")</f>
        <v/>
      </c>
      <c r="D255" s="0" t="str">
        <f aca="false">C255&amp;CALCULOS!$C$7&amp;CALCULOS!$D$7&amp;CALCULOS!$E$7</f>
        <v>142800</v>
      </c>
      <c r="E255" s="0" t="str">
        <f aca="false">LEFT(D255,8)</f>
        <v>142800</v>
      </c>
      <c r="F255" s="0" t="n">
        <f aca="false">MOD(E255,97)</f>
        <v>16</v>
      </c>
      <c r="G255" s="0" t="str">
        <f aca="false">MID(D255,9,8)</f>
        <v/>
      </c>
      <c r="H255" s="0" t="str">
        <f aca="false">F255&amp;G255</f>
        <v>16</v>
      </c>
      <c r="I255" s="0" t="n">
        <f aca="false">MOD(H255,97)</f>
        <v>16</v>
      </c>
      <c r="J255" s="0" t="str">
        <f aca="false">MID(D255,17,6)</f>
        <v/>
      </c>
      <c r="K255" s="0" t="str">
        <f aca="false">I255&amp;J255</f>
        <v>16</v>
      </c>
      <c r="L255" s="0" t="n">
        <f aca="false">MOD(K255,97)</f>
        <v>16</v>
      </c>
      <c r="M255" s="14" t="e">
        <f aca="false">MID(D255,23,LEN(D255)-22)</f>
        <v>#VALUE!</v>
      </c>
      <c r="N255" s="0" t="e">
        <f aca="false">L255&amp;M255</f>
        <v>#VALUE!</v>
      </c>
      <c r="O255" s="0" t="e">
        <f aca="false">MOD(N255,97)</f>
        <v>#VALUE!</v>
      </c>
      <c r="P255" s="0" t="e">
        <f aca="false">98-O255</f>
        <v>#VALUE!</v>
      </c>
      <c r="Q255" s="0" t="e">
        <f aca="false">IF(LEN(P255)=1,"0"&amp;P255,P255)</f>
        <v>#VALUE!</v>
      </c>
    </row>
    <row r="256" customFormat="false" ht="15" hidden="false" customHeight="true" outlineLevel="0" collapsed="false">
      <c r="A256" s="12"/>
      <c r="B256" s="13" t="str">
        <f aca="false">IF(A256="","",("ES"&amp;Q256&amp;" "&amp;LEFT(C256,4)&amp;" "&amp;MID(C256,5,4)&amp;" "&amp;MID(C256,9,4)&amp;" "&amp;MID(C256,13,4)&amp;" "&amp;MID(C256,17,4)))</f>
        <v/>
      </c>
      <c r="C256" s="11" t="str">
        <f aca="false">SUBSTITUTE(A256," ","")</f>
        <v/>
      </c>
      <c r="D256" s="0" t="str">
        <f aca="false">C256&amp;CALCULOS!$C$7&amp;CALCULOS!$D$7&amp;CALCULOS!$E$7</f>
        <v>142800</v>
      </c>
      <c r="E256" s="0" t="str">
        <f aca="false">LEFT(D256,8)</f>
        <v>142800</v>
      </c>
      <c r="F256" s="0" t="n">
        <f aca="false">MOD(E256,97)</f>
        <v>16</v>
      </c>
      <c r="G256" s="0" t="str">
        <f aca="false">MID(D256,9,8)</f>
        <v/>
      </c>
      <c r="H256" s="0" t="str">
        <f aca="false">F256&amp;G256</f>
        <v>16</v>
      </c>
      <c r="I256" s="0" t="n">
        <f aca="false">MOD(H256,97)</f>
        <v>16</v>
      </c>
      <c r="J256" s="0" t="str">
        <f aca="false">MID(D256,17,6)</f>
        <v/>
      </c>
      <c r="K256" s="0" t="str">
        <f aca="false">I256&amp;J256</f>
        <v>16</v>
      </c>
      <c r="L256" s="0" t="n">
        <f aca="false">MOD(K256,97)</f>
        <v>16</v>
      </c>
      <c r="M256" s="14" t="e">
        <f aca="false">MID(D256,23,LEN(D256)-22)</f>
        <v>#VALUE!</v>
      </c>
      <c r="N256" s="0" t="e">
        <f aca="false">L256&amp;M256</f>
        <v>#VALUE!</v>
      </c>
      <c r="O256" s="0" t="e">
        <f aca="false">MOD(N256,97)</f>
        <v>#VALUE!</v>
      </c>
      <c r="P256" s="0" t="e">
        <f aca="false">98-O256</f>
        <v>#VALUE!</v>
      </c>
      <c r="Q256" s="0" t="e">
        <f aca="false">IF(LEN(P256)=1,"0"&amp;P256,P256)</f>
        <v>#VALUE!</v>
      </c>
    </row>
    <row r="257" customFormat="false" ht="15" hidden="false" customHeight="true" outlineLevel="0" collapsed="false">
      <c r="A257" s="12"/>
      <c r="B257" s="13" t="str">
        <f aca="false">IF(A257="","",("ES"&amp;Q257&amp;" "&amp;LEFT(C257,4)&amp;" "&amp;MID(C257,5,4)&amp;" "&amp;MID(C257,9,4)&amp;" "&amp;MID(C257,13,4)&amp;" "&amp;MID(C257,17,4)))</f>
        <v/>
      </c>
      <c r="C257" s="11" t="str">
        <f aca="false">SUBSTITUTE(A257," ","")</f>
        <v/>
      </c>
      <c r="D257" s="0" t="str">
        <f aca="false">C257&amp;CALCULOS!$C$7&amp;CALCULOS!$D$7&amp;CALCULOS!$E$7</f>
        <v>142800</v>
      </c>
      <c r="E257" s="0" t="str">
        <f aca="false">LEFT(D257,8)</f>
        <v>142800</v>
      </c>
      <c r="F257" s="0" t="n">
        <f aca="false">MOD(E257,97)</f>
        <v>16</v>
      </c>
      <c r="G257" s="0" t="str">
        <f aca="false">MID(D257,9,8)</f>
        <v/>
      </c>
      <c r="H257" s="0" t="str">
        <f aca="false">F257&amp;G257</f>
        <v>16</v>
      </c>
      <c r="I257" s="0" t="n">
        <f aca="false">MOD(H257,97)</f>
        <v>16</v>
      </c>
      <c r="J257" s="0" t="str">
        <f aca="false">MID(D257,17,6)</f>
        <v/>
      </c>
      <c r="K257" s="0" t="str">
        <f aca="false">I257&amp;J257</f>
        <v>16</v>
      </c>
      <c r="L257" s="0" t="n">
        <f aca="false">MOD(K257,97)</f>
        <v>16</v>
      </c>
      <c r="M257" s="14" t="e">
        <f aca="false">MID(D257,23,LEN(D257)-22)</f>
        <v>#VALUE!</v>
      </c>
      <c r="N257" s="0" t="e">
        <f aca="false">L257&amp;M257</f>
        <v>#VALUE!</v>
      </c>
      <c r="O257" s="0" t="e">
        <f aca="false">MOD(N257,97)</f>
        <v>#VALUE!</v>
      </c>
      <c r="P257" s="0" t="e">
        <f aca="false">98-O257</f>
        <v>#VALUE!</v>
      </c>
      <c r="Q257" s="0" t="e">
        <f aca="false">IF(LEN(P257)=1,"0"&amp;P257,P257)</f>
        <v>#VALUE!</v>
      </c>
    </row>
    <row r="258" customFormat="false" ht="15" hidden="false" customHeight="true" outlineLevel="0" collapsed="false">
      <c r="A258" s="12"/>
      <c r="B258" s="13" t="str">
        <f aca="false">IF(A258="","",("ES"&amp;Q258&amp;" "&amp;LEFT(C258,4)&amp;" "&amp;MID(C258,5,4)&amp;" "&amp;MID(C258,9,4)&amp;" "&amp;MID(C258,13,4)&amp;" "&amp;MID(C258,17,4)))</f>
        <v/>
      </c>
      <c r="C258" s="11" t="str">
        <f aca="false">SUBSTITUTE(A258," ","")</f>
        <v/>
      </c>
      <c r="D258" s="0" t="str">
        <f aca="false">C258&amp;CALCULOS!$C$7&amp;CALCULOS!$D$7&amp;CALCULOS!$E$7</f>
        <v>142800</v>
      </c>
      <c r="E258" s="0" t="str">
        <f aca="false">LEFT(D258,8)</f>
        <v>142800</v>
      </c>
      <c r="F258" s="0" t="n">
        <f aca="false">MOD(E258,97)</f>
        <v>16</v>
      </c>
      <c r="G258" s="0" t="str">
        <f aca="false">MID(D258,9,8)</f>
        <v/>
      </c>
      <c r="H258" s="0" t="str">
        <f aca="false">F258&amp;G258</f>
        <v>16</v>
      </c>
      <c r="I258" s="0" t="n">
        <f aca="false">MOD(H258,97)</f>
        <v>16</v>
      </c>
      <c r="J258" s="0" t="str">
        <f aca="false">MID(D258,17,6)</f>
        <v/>
      </c>
      <c r="K258" s="0" t="str">
        <f aca="false">I258&amp;J258</f>
        <v>16</v>
      </c>
      <c r="L258" s="0" t="n">
        <f aca="false">MOD(K258,97)</f>
        <v>16</v>
      </c>
      <c r="M258" s="14" t="e">
        <f aca="false">MID(D258,23,LEN(D258)-22)</f>
        <v>#VALUE!</v>
      </c>
      <c r="N258" s="0" t="e">
        <f aca="false">L258&amp;M258</f>
        <v>#VALUE!</v>
      </c>
      <c r="O258" s="0" t="e">
        <f aca="false">MOD(N258,97)</f>
        <v>#VALUE!</v>
      </c>
      <c r="P258" s="0" t="e">
        <f aca="false">98-O258</f>
        <v>#VALUE!</v>
      </c>
      <c r="Q258" s="0" t="e">
        <f aca="false">IF(LEN(P258)=1,"0"&amp;P258,P258)</f>
        <v>#VALUE!</v>
      </c>
    </row>
    <row r="259" customFormat="false" ht="15" hidden="false" customHeight="true" outlineLevel="0" collapsed="false">
      <c r="A259" s="12"/>
      <c r="B259" s="13" t="str">
        <f aca="false">IF(A259="","",("ES"&amp;Q259&amp;" "&amp;LEFT(C259,4)&amp;" "&amp;MID(C259,5,4)&amp;" "&amp;MID(C259,9,4)&amp;" "&amp;MID(C259,13,4)&amp;" "&amp;MID(C259,17,4)))</f>
        <v/>
      </c>
      <c r="C259" s="11" t="str">
        <f aca="false">SUBSTITUTE(A259," ","")</f>
        <v/>
      </c>
      <c r="D259" s="0" t="str">
        <f aca="false">C259&amp;CALCULOS!$C$7&amp;CALCULOS!$D$7&amp;CALCULOS!$E$7</f>
        <v>142800</v>
      </c>
      <c r="E259" s="0" t="str">
        <f aca="false">LEFT(D259,8)</f>
        <v>142800</v>
      </c>
      <c r="F259" s="0" t="n">
        <f aca="false">MOD(E259,97)</f>
        <v>16</v>
      </c>
      <c r="G259" s="0" t="str">
        <f aca="false">MID(D259,9,8)</f>
        <v/>
      </c>
      <c r="H259" s="0" t="str">
        <f aca="false">F259&amp;G259</f>
        <v>16</v>
      </c>
      <c r="I259" s="0" t="n">
        <f aca="false">MOD(H259,97)</f>
        <v>16</v>
      </c>
      <c r="J259" s="0" t="str">
        <f aca="false">MID(D259,17,6)</f>
        <v/>
      </c>
      <c r="K259" s="0" t="str">
        <f aca="false">I259&amp;J259</f>
        <v>16</v>
      </c>
      <c r="L259" s="0" t="n">
        <f aca="false">MOD(K259,97)</f>
        <v>16</v>
      </c>
      <c r="M259" s="14" t="e">
        <f aca="false">MID(D259,23,LEN(D259)-22)</f>
        <v>#VALUE!</v>
      </c>
      <c r="N259" s="0" t="e">
        <f aca="false">L259&amp;M259</f>
        <v>#VALUE!</v>
      </c>
      <c r="O259" s="0" t="e">
        <f aca="false">MOD(N259,97)</f>
        <v>#VALUE!</v>
      </c>
      <c r="P259" s="0" t="e">
        <f aca="false">98-O259</f>
        <v>#VALUE!</v>
      </c>
      <c r="Q259" s="0" t="e">
        <f aca="false">IF(LEN(P259)=1,"0"&amp;P259,P259)</f>
        <v>#VALUE!</v>
      </c>
    </row>
    <row r="260" customFormat="false" ht="15" hidden="false" customHeight="true" outlineLevel="0" collapsed="false">
      <c r="A260" s="12"/>
      <c r="B260" s="13" t="str">
        <f aca="false">IF(A260="","",("ES"&amp;Q260&amp;" "&amp;LEFT(C260,4)&amp;" "&amp;MID(C260,5,4)&amp;" "&amp;MID(C260,9,4)&amp;" "&amp;MID(C260,13,4)&amp;" "&amp;MID(C260,17,4)))</f>
        <v/>
      </c>
      <c r="C260" s="11" t="str">
        <f aca="false">SUBSTITUTE(A260," ","")</f>
        <v/>
      </c>
      <c r="D260" s="0" t="str">
        <f aca="false">C260&amp;CALCULOS!$C$7&amp;CALCULOS!$D$7&amp;CALCULOS!$E$7</f>
        <v>142800</v>
      </c>
      <c r="E260" s="0" t="str">
        <f aca="false">LEFT(D260,8)</f>
        <v>142800</v>
      </c>
      <c r="F260" s="0" t="n">
        <f aca="false">MOD(E260,97)</f>
        <v>16</v>
      </c>
      <c r="G260" s="0" t="str">
        <f aca="false">MID(D260,9,8)</f>
        <v/>
      </c>
      <c r="H260" s="0" t="str">
        <f aca="false">F260&amp;G260</f>
        <v>16</v>
      </c>
      <c r="I260" s="0" t="n">
        <f aca="false">MOD(H260,97)</f>
        <v>16</v>
      </c>
      <c r="J260" s="0" t="str">
        <f aca="false">MID(D260,17,6)</f>
        <v/>
      </c>
      <c r="K260" s="0" t="str">
        <f aca="false">I260&amp;J260</f>
        <v>16</v>
      </c>
      <c r="L260" s="0" t="n">
        <f aca="false">MOD(K260,97)</f>
        <v>16</v>
      </c>
      <c r="M260" s="14" t="e">
        <f aca="false">MID(D260,23,LEN(D260)-22)</f>
        <v>#VALUE!</v>
      </c>
      <c r="N260" s="0" t="e">
        <f aca="false">L260&amp;M260</f>
        <v>#VALUE!</v>
      </c>
      <c r="O260" s="0" t="e">
        <f aca="false">MOD(N260,97)</f>
        <v>#VALUE!</v>
      </c>
      <c r="P260" s="0" t="e">
        <f aca="false">98-O260</f>
        <v>#VALUE!</v>
      </c>
      <c r="Q260" s="0" t="e">
        <f aca="false">IF(LEN(P260)=1,"0"&amp;P260,P260)</f>
        <v>#VALUE!</v>
      </c>
    </row>
    <row r="261" customFormat="false" ht="15" hidden="false" customHeight="true" outlineLevel="0" collapsed="false">
      <c r="A261" s="12"/>
      <c r="B261" s="13" t="str">
        <f aca="false">IF(A261="","",("ES"&amp;Q261&amp;" "&amp;LEFT(C261,4)&amp;" "&amp;MID(C261,5,4)&amp;" "&amp;MID(C261,9,4)&amp;" "&amp;MID(C261,13,4)&amp;" "&amp;MID(C261,17,4)))</f>
        <v/>
      </c>
      <c r="C261" s="11" t="str">
        <f aca="false">SUBSTITUTE(A261," ","")</f>
        <v/>
      </c>
      <c r="D261" s="0" t="str">
        <f aca="false">C261&amp;CALCULOS!$C$7&amp;CALCULOS!$D$7&amp;CALCULOS!$E$7</f>
        <v>142800</v>
      </c>
      <c r="E261" s="0" t="str">
        <f aca="false">LEFT(D261,8)</f>
        <v>142800</v>
      </c>
      <c r="F261" s="0" t="n">
        <f aca="false">MOD(E261,97)</f>
        <v>16</v>
      </c>
      <c r="G261" s="0" t="str">
        <f aca="false">MID(D261,9,8)</f>
        <v/>
      </c>
      <c r="H261" s="0" t="str">
        <f aca="false">F261&amp;G261</f>
        <v>16</v>
      </c>
      <c r="I261" s="0" t="n">
        <f aca="false">MOD(H261,97)</f>
        <v>16</v>
      </c>
      <c r="J261" s="0" t="str">
        <f aca="false">MID(D261,17,6)</f>
        <v/>
      </c>
      <c r="K261" s="0" t="str">
        <f aca="false">I261&amp;J261</f>
        <v>16</v>
      </c>
      <c r="L261" s="0" t="n">
        <f aca="false">MOD(K261,97)</f>
        <v>16</v>
      </c>
      <c r="M261" s="14" t="e">
        <f aca="false">MID(D261,23,LEN(D261)-22)</f>
        <v>#VALUE!</v>
      </c>
      <c r="N261" s="0" t="e">
        <f aca="false">L261&amp;M261</f>
        <v>#VALUE!</v>
      </c>
      <c r="O261" s="0" t="e">
        <f aca="false">MOD(N261,97)</f>
        <v>#VALUE!</v>
      </c>
      <c r="P261" s="0" t="e">
        <f aca="false">98-O261</f>
        <v>#VALUE!</v>
      </c>
      <c r="Q261" s="0" t="e">
        <f aca="false">IF(LEN(P261)=1,"0"&amp;P261,P261)</f>
        <v>#VALUE!</v>
      </c>
    </row>
    <row r="262" customFormat="false" ht="15" hidden="false" customHeight="true" outlineLevel="0" collapsed="false">
      <c r="A262" s="12"/>
      <c r="B262" s="13" t="str">
        <f aca="false">IF(A262="","",("ES"&amp;Q262&amp;" "&amp;LEFT(C262,4)&amp;" "&amp;MID(C262,5,4)&amp;" "&amp;MID(C262,9,4)&amp;" "&amp;MID(C262,13,4)&amp;" "&amp;MID(C262,17,4)))</f>
        <v/>
      </c>
      <c r="C262" s="11" t="str">
        <f aca="false">SUBSTITUTE(A262," ","")</f>
        <v/>
      </c>
      <c r="D262" s="0" t="str">
        <f aca="false">C262&amp;CALCULOS!$C$7&amp;CALCULOS!$D$7&amp;CALCULOS!$E$7</f>
        <v>142800</v>
      </c>
      <c r="E262" s="0" t="str">
        <f aca="false">LEFT(D262,8)</f>
        <v>142800</v>
      </c>
      <c r="F262" s="0" t="n">
        <f aca="false">MOD(E262,97)</f>
        <v>16</v>
      </c>
      <c r="G262" s="0" t="str">
        <f aca="false">MID(D262,9,8)</f>
        <v/>
      </c>
      <c r="H262" s="0" t="str">
        <f aca="false">F262&amp;G262</f>
        <v>16</v>
      </c>
      <c r="I262" s="0" t="n">
        <f aca="false">MOD(H262,97)</f>
        <v>16</v>
      </c>
      <c r="J262" s="0" t="str">
        <f aca="false">MID(D262,17,6)</f>
        <v/>
      </c>
      <c r="K262" s="0" t="str">
        <f aca="false">I262&amp;J262</f>
        <v>16</v>
      </c>
      <c r="L262" s="0" t="n">
        <f aca="false">MOD(K262,97)</f>
        <v>16</v>
      </c>
      <c r="M262" s="14" t="e">
        <f aca="false">MID(D262,23,LEN(D262)-22)</f>
        <v>#VALUE!</v>
      </c>
      <c r="N262" s="0" t="e">
        <f aca="false">L262&amp;M262</f>
        <v>#VALUE!</v>
      </c>
      <c r="O262" s="0" t="e">
        <f aca="false">MOD(N262,97)</f>
        <v>#VALUE!</v>
      </c>
      <c r="P262" s="0" t="e">
        <f aca="false">98-O262</f>
        <v>#VALUE!</v>
      </c>
      <c r="Q262" s="0" t="e">
        <f aca="false">IF(LEN(P262)=1,"0"&amp;P262,P262)</f>
        <v>#VALUE!</v>
      </c>
    </row>
    <row r="263" customFormat="false" ht="15" hidden="false" customHeight="true" outlineLevel="0" collapsed="false">
      <c r="A263" s="12"/>
      <c r="B263" s="13" t="str">
        <f aca="false">IF(A263="","",("ES"&amp;Q263&amp;" "&amp;LEFT(C263,4)&amp;" "&amp;MID(C263,5,4)&amp;" "&amp;MID(C263,9,4)&amp;" "&amp;MID(C263,13,4)&amp;" "&amp;MID(C263,17,4)))</f>
        <v/>
      </c>
      <c r="C263" s="11" t="str">
        <f aca="false">SUBSTITUTE(A263," ","")</f>
        <v/>
      </c>
      <c r="D263" s="0" t="str">
        <f aca="false">C263&amp;CALCULOS!$C$7&amp;CALCULOS!$D$7&amp;CALCULOS!$E$7</f>
        <v>142800</v>
      </c>
      <c r="E263" s="0" t="str">
        <f aca="false">LEFT(D263,8)</f>
        <v>142800</v>
      </c>
      <c r="F263" s="0" t="n">
        <f aca="false">MOD(E263,97)</f>
        <v>16</v>
      </c>
      <c r="G263" s="0" t="str">
        <f aca="false">MID(D263,9,8)</f>
        <v/>
      </c>
      <c r="H263" s="0" t="str">
        <f aca="false">F263&amp;G263</f>
        <v>16</v>
      </c>
      <c r="I263" s="0" t="n">
        <f aca="false">MOD(H263,97)</f>
        <v>16</v>
      </c>
      <c r="J263" s="0" t="str">
        <f aca="false">MID(D263,17,6)</f>
        <v/>
      </c>
      <c r="K263" s="0" t="str">
        <f aca="false">I263&amp;J263</f>
        <v>16</v>
      </c>
      <c r="L263" s="0" t="n">
        <f aca="false">MOD(K263,97)</f>
        <v>16</v>
      </c>
      <c r="M263" s="14" t="e">
        <f aca="false">MID(D263,23,LEN(D263)-22)</f>
        <v>#VALUE!</v>
      </c>
      <c r="N263" s="0" t="e">
        <f aca="false">L263&amp;M263</f>
        <v>#VALUE!</v>
      </c>
      <c r="O263" s="0" t="e">
        <f aca="false">MOD(N263,97)</f>
        <v>#VALUE!</v>
      </c>
      <c r="P263" s="0" t="e">
        <f aca="false">98-O263</f>
        <v>#VALUE!</v>
      </c>
      <c r="Q263" s="0" t="e">
        <f aca="false">IF(LEN(P263)=1,"0"&amp;P263,P263)</f>
        <v>#VALUE!</v>
      </c>
    </row>
    <row r="264" customFormat="false" ht="15" hidden="false" customHeight="true" outlineLevel="0" collapsed="false">
      <c r="A264" s="12"/>
      <c r="B264" s="13" t="str">
        <f aca="false">IF(A264="","",("ES"&amp;Q264&amp;" "&amp;LEFT(C264,4)&amp;" "&amp;MID(C264,5,4)&amp;" "&amp;MID(C264,9,4)&amp;" "&amp;MID(C264,13,4)&amp;" "&amp;MID(C264,17,4)))</f>
        <v/>
      </c>
      <c r="C264" s="11" t="str">
        <f aca="false">SUBSTITUTE(A264," ","")</f>
        <v/>
      </c>
      <c r="D264" s="0" t="str">
        <f aca="false">C264&amp;CALCULOS!$C$7&amp;CALCULOS!$D$7&amp;CALCULOS!$E$7</f>
        <v>142800</v>
      </c>
      <c r="E264" s="0" t="str">
        <f aca="false">LEFT(D264,8)</f>
        <v>142800</v>
      </c>
      <c r="F264" s="0" t="n">
        <f aca="false">MOD(E264,97)</f>
        <v>16</v>
      </c>
      <c r="G264" s="0" t="str">
        <f aca="false">MID(D264,9,8)</f>
        <v/>
      </c>
      <c r="H264" s="0" t="str">
        <f aca="false">F264&amp;G264</f>
        <v>16</v>
      </c>
      <c r="I264" s="0" t="n">
        <f aca="false">MOD(H264,97)</f>
        <v>16</v>
      </c>
      <c r="J264" s="0" t="str">
        <f aca="false">MID(D264,17,6)</f>
        <v/>
      </c>
      <c r="K264" s="0" t="str">
        <f aca="false">I264&amp;J264</f>
        <v>16</v>
      </c>
      <c r="L264" s="0" t="n">
        <f aca="false">MOD(K264,97)</f>
        <v>16</v>
      </c>
      <c r="M264" s="14" t="e">
        <f aca="false">MID(D264,23,LEN(D264)-22)</f>
        <v>#VALUE!</v>
      </c>
      <c r="N264" s="0" t="e">
        <f aca="false">L264&amp;M264</f>
        <v>#VALUE!</v>
      </c>
      <c r="O264" s="0" t="e">
        <f aca="false">MOD(N264,97)</f>
        <v>#VALUE!</v>
      </c>
      <c r="P264" s="0" t="e">
        <f aca="false">98-O264</f>
        <v>#VALUE!</v>
      </c>
      <c r="Q264" s="0" t="e">
        <f aca="false">IF(LEN(P264)=1,"0"&amp;P264,P264)</f>
        <v>#VALUE!</v>
      </c>
    </row>
    <row r="265" customFormat="false" ht="15" hidden="false" customHeight="true" outlineLevel="0" collapsed="false">
      <c r="A265" s="12"/>
      <c r="B265" s="13" t="str">
        <f aca="false">IF(A265="","",("ES"&amp;Q265&amp;" "&amp;LEFT(C265,4)&amp;" "&amp;MID(C265,5,4)&amp;" "&amp;MID(C265,9,4)&amp;" "&amp;MID(C265,13,4)&amp;" "&amp;MID(C265,17,4)))</f>
        <v/>
      </c>
      <c r="C265" s="11" t="str">
        <f aca="false">SUBSTITUTE(A265," ","")</f>
        <v/>
      </c>
      <c r="D265" s="0" t="str">
        <f aca="false">C265&amp;CALCULOS!$C$7&amp;CALCULOS!$D$7&amp;CALCULOS!$E$7</f>
        <v>142800</v>
      </c>
      <c r="E265" s="0" t="str">
        <f aca="false">LEFT(D265,8)</f>
        <v>142800</v>
      </c>
      <c r="F265" s="0" t="n">
        <f aca="false">MOD(E265,97)</f>
        <v>16</v>
      </c>
      <c r="G265" s="0" t="str">
        <f aca="false">MID(D265,9,8)</f>
        <v/>
      </c>
      <c r="H265" s="0" t="str">
        <f aca="false">F265&amp;G265</f>
        <v>16</v>
      </c>
      <c r="I265" s="0" t="n">
        <f aca="false">MOD(H265,97)</f>
        <v>16</v>
      </c>
      <c r="J265" s="0" t="str">
        <f aca="false">MID(D265,17,6)</f>
        <v/>
      </c>
      <c r="K265" s="0" t="str">
        <f aca="false">I265&amp;J265</f>
        <v>16</v>
      </c>
      <c r="L265" s="0" t="n">
        <f aca="false">MOD(K265,97)</f>
        <v>16</v>
      </c>
      <c r="M265" s="14" t="e">
        <f aca="false">MID(D265,23,LEN(D265)-22)</f>
        <v>#VALUE!</v>
      </c>
      <c r="N265" s="0" t="e">
        <f aca="false">L265&amp;M265</f>
        <v>#VALUE!</v>
      </c>
      <c r="O265" s="0" t="e">
        <f aca="false">MOD(N265,97)</f>
        <v>#VALUE!</v>
      </c>
      <c r="P265" s="0" t="e">
        <f aca="false">98-O265</f>
        <v>#VALUE!</v>
      </c>
      <c r="Q265" s="0" t="e">
        <f aca="false">IF(LEN(P265)=1,"0"&amp;P265,P265)</f>
        <v>#VALUE!</v>
      </c>
    </row>
    <row r="266" customFormat="false" ht="15" hidden="false" customHeight="true" outlineLevel="0" collapsed="false">
      <c r="A266" s="12"/>
      <c r="B266" s="13" t="str">
        <f aca="false">IF(A266="","",("ES"&amp;Q266&amp;" "&amp;LEFT(C266,4)&amp;" "&amp;MID(C266,5,4)&amp;" "&amp;MID(C266,9,4)&amp;" "&amp;MID(C266,13,4)&amp;" "&amp;MID(C266,17,4)))</f>
        <v/>
      </c>
      <c r="C266" s="11" t="str">
        <f aca="false">SUBSTITUTE(A266," ","")</f>
        <v/>
      </c>
      <c r="D266" s="0" t="str">
        <f aca="false">C266&amp;CALCULOS!$C$7&amp;CALCULOS!$D$7&amp;CALCULOS!$E$7</f>
        <v>142800</v>
      </c>
      <c r="E266" s="0" t="str">
        <f aca="false">LEFT(D266,8)</f>
        <v>142800</v>
      </c>
      <c r="F266" s="0" t="n">
        <f aca="false">MOD(E266,97)</f>
        <v>16</v>
      </c>
      <c r="G266" s="0" t="str">
        <f aca="false">MID(D266,9,8)</f>
        <v/>
      </c>
      <c r="H266" s="0" t="str">
        <f aca="false">F266&amp;G266</f>
        <v>16</v>
      </c>
      <c r="I266" s="0" t="n">
        <f aca="false">MOD(H266,97)</f>
        <v>16</v>
      </c>
      <c r="J266" s="0" t="str">
        <f aca="false">MID(D266,17,6)</f>
        <v/>
      </c>
      <c r="K266" s="0" t="str">
        <f aca="false">I266&amp;J266</f>
        <v>16</v>
      </c>
      <c r="L266" s="0" t="n">
        <f aca="false">MOD(K266,97)</f>
        <v>16</v>
      </c>
      <c r="M266" s="14" t="e">
        <f aca="false">MID(D266,23,LEN(D266)-22)</f>
        <v>#VALUE!</v>
      </c>
      <c r="N266" s="0" t="e">
        <f aca="false">L266&amp;M266</f>
        <v>#VALUE!</v>
      </c>
      <c r="O266" s="0" t="e">
        <f aca="false">MOD(N266,97)</f>
        <v>#VALUE!</v>
      </c>
      <c r="P266" s="0" t="e">
        <f aca="false">98-O266</f>
        <v>#VALUE!</v>
      </c>
      <c r="Q266" s="0" t="e">
        <f aca="false">IF(LEN(P266)=1,"0"&amp;P266,P266)</f>
        <v>#VALUE!</v>
      </c>
    </row>
    <row r="267" customFormat="false" ht="15" hidden="false" customHeight="true" outlineLevel="0" collapsed="false">
      <c r="A267" s="12"/>
      <c r="B267" s="13" t="str">
        <f aca="false">IF(A267="","",("ES"&amp;Q267&amp;" "&amp;LEFT(C267,4)&amp;" "&amp;MID(C267,5,4)&amp;" "&amp;MID(C267,9,4)&amp;" "&amp;MID(C267,13,4)&amp;" "&amp;MID(C267,17,4)))</f>
        <v/>
      </c>
      <c r="C267" s="11" t="str">
        <f aca="false">SUBSTITUTE(A267," ","")</f>
        <v/>
      </c>
      <c r="D267" s="0" t="str">
        <f aca="false">C267&amp;CALCULOS!$C$7&amp;CALCULOS!$D$7&amp;CALCULOS!$E$7</f>
        <v>142800</v>
      </c>
      <c r="E267" s="0" t="str">
        <f aca="false">LEFT(D267,8)</f>
        <v>142800</v>
      </c>
      <c r="F267" s="0" t="n">
        <f aca="false">MOD(E267,97)</f>
        <v>16</v>
      </c>
      <c r="G267" s="0" t="str">
        <f aca="false">MID(D267,9,8)</f>
        <v/>
      </c>
      <c r="H267" s="0" t="str">
        <f aca="false">F267&amp;G267</f>
        <v>16</v>
      </c>
      <c r="I267" s="0" t="n">
        <f aca="false">MOD(H267,97)</f>
        <v>16</v>
      </c>
      <c r="J267" s="0" t="str">
        <f aca="false">MID(D267,17,6)</f>
        <v/>
      </c>
      <c r="K267" s="0" t="str">
        <f aca="false">I267&amp;J267</f>
        <v>16</v>
      </c>
      <c r="L267" s="0" t="n">
        <f aca="false">MOD(K267,97)</f>
        <v>16</v>
      </c>
      <c r="M267" s="14" t="e">
        <f aca="false">MID(D267,23,LEN(D267)-22)</f>
        <v>#VALUE!</v>
      </c>
      <c r="N267" s="0" t="e">
        <f aca="false">L267&amp;M267</f>
        <v>#VALUE!</v>
      </c>
      <c r="O267" s="0" t="e">
        <f aca="false">MOD(N267,97)</f>
        <v>#VALUE!</v>
      </c>
      <c r="P267" s="0" t="e">
        <f aca="false">98-O267</f>
        <v>#VALUE!</v>
      </c>
      <c r="Q267" s="0" t="e">
        <f aca="false">IF(LEN(P267)=1,"0"&amp;P267,P267)</f>
        <v>#VALUE!</v>
      </c>
    </row>
    <row r="268" customFormat="false" ht="15" hidden="false" customHeight="true" outlineLevel="0" collapsed="false">
      <c r="A268" s="12"/>
      <c r="B268" s="13" t="str">
        <f aca="false">IF(A268="","",("ES"&amp;Q268&amp;" "&amp;LEFT(C268,4)&amp;" "&amp;MID(C268,5,4)&amp;" "&amp;MID(C268,9,4)&amp;" "&amp;MID(C268,13,4)&amp;" "&amp;MID(C268,17,4)))</f>
        <v/>
      </c>
      <c r="C268" s="11" t="str">
        <f aca="false">SUBSTITUTE(A268," ","")</f>
        <v/>
      </c>
      <c r="D268" s="0" t="str">
        <f aca="false">C268&amp;CALCULOS!$C$7&amp;CALCULOS!$D$7&amp;CALCULOS!$E$7</f>
        <v>142800</v>
      </c>
      <c r="E268" s="0" t="str">
        <f aca="false">LEFT(D268,8)</f>
        <v>142800</v>
      </c>
      <c r="F268" s="0" t="n">
        <f aca="false">MOD(E268,97)</f>
        <v>16</v>
      </c>
      <c r="G268" s="0" t="str">
        <f aca="false">MID(D268,9,8)</f>
        <v/>
      </c>
      <c r="H268" s="0" t="str">
        <f aca="false">F268&amp;G268</f>
        <v>16</v>
      </c>
      <c r="I268" s="0" t="n">
        <f aca="false">MOD(H268,97)</f>
        <v>16</v>
      </c>
      <c r="J268" s="0" t="str">
        <f aca="false">MID(D268,17,6)</f>
        <v/>
      </c>
      <c r="K268" s="0" t="str">
        <f aca="false">I268&amp;J268</f>
        <v>16</v>
      </c>
      <c r="L268" s="0" t="n">
        <f aca="false">MOD(K268,97)</f>
        <v>16</v>
      </c>
      <c r="M268" s="14" t="e">
        <f aca="false">MID(D268,23,LEN(D268)-22)</f>
        <v>#VALUE!</v>
      </c>
      <c r="N268" s="0" t="e">
        <f aca="false">L268&amp;M268</f>
        <v>#VALUE!</v>
      </c>
      <c r="O268" s="0" t="e">
        <f aca="false">MOD(N268,97)</f>
        <v>#VALUE!</v>
      </c>
      <c r="P268" s="0" t="e">
        <f aca="false">98-O268</f>
        <v>#VALUE!</v>
      </c>
      <c r="Q268" s="0" t="e">
        <f aca="false">IF(LEN(P268)=1,"0"&amp;P268,P268)</f>
        <v>#VALUE!</v>
      </c>
    </row>
    <row r="269" customFormat="false" ht="15" hidden="false" customHeight="true" outlineLevel="0" collapsed="false">
      <c r="A269" s="12"/>
      <c r="B269" s="13" t="str">
        <f aca="false">IF(A269="","",("ES"&amp;Q269&amp;" "&amp;LEFT(C269,4)&amp;" "&amp;MID(C269,5,4)&amp;" "&amp;MID(C269,9,4)&amp;" "&amp;MID(C269,13,4)&amp;" "&amp;MID(C269,17,4)))</f>
        <v/>
      </c>
      <c r="C269" s="11" t="str">
        <f aca="false">SUBSTITUTE(A269," ","")</f>
        <v/>
      </c>
      <c r="D269" s="0" t="str">
        <f aca="false">C269&amp;CALCULOS!$C$7&amp;CALCULOS!$D$7&amp;CALCULOS!$E$7</f>
        <v>142800</v>
      </c>
      <c r="E269" s="0" t="str">
        <f aca="false">LEFT(D269,8)</f>
        <v>142800</v>
      </c>
      <c r="F269" s="0" t="n">
        <f aca="false">MOD(E269,97)</f>
        <v>16</v>
      </c>
      <c r="G269" s="0" t="str">
        <f aca="false">MID(D269,9,8)</f>
        <v/>
      </c>
      <c r="H269" s="0" t="str">
        <f aca="false">F269&amp;G269</f>
        <v>16</v>
      </c>
      <c r="I269" s="0" t="n">
        <f aca="false">MOD(H269,97)</f>
        <v>16</v>
      </c>
      <c r="J269" s="0" t="str">
        <f aca="false">MID(D269,17,6)</f>
        <v/>
      </c>
      <c r="K269" s="0" t="str">
        <f aca="false">I269&amp;J269</f>
        <v>16</v>
      </c>
      <c r="L269" s="0" t="n">
        <f aca="false">MOD(K269,97)</f>
        <v>16</v>
      </c>
      <c r="M269" s="14" t="e">
        <f aca="false">MID(D269,23,LEN(D269)-22)</f>
        <v>#VALUE!</v>
      </c>
      <c r="N269" s="0" t="e">
        <f aca="false">L269&amp;M269</f>
        <v>#VALUE!</v>
      </c>
      <c r="O269" s="0" t="e">
        <f aca="false">MOD(N269,97)</f>
        <v>#VALUE!</v>
      </c>
      <c r="P269" s="0" t="e">
        <f aca="false">98-O269</f>
        <v>#VALUE!</v>
      </c>
      <c r="Q269" s="0" t="e">
        <f aca="false">IF(LEN(P269)=1,"0"&amp;P269,P269)</f>
        <v>#VALUE!</v>
      </c>
    </row>
    <row r="270" customFormat="false" ht="15" hidden="false" customHeight="true" outlineLevel="0" collapsed="false">
      <c r="A270" s="12"/>
      <c r="B270" s="13" t="str">
        <f aca="false">IF(A270="","",("ES"&amp;Q270&amp;" "&amp;LEFT(C270,4)&amp;" "&amp;MID(C270,5,4)&amp;" "&amp;MID(C270,9,4)&amp;" "&amp;MID(C270,13,4)&amp;" "&amp;MID(C270,17,4)))</f>
        <v/>
      </c>
      <c r="C270" s="11" t="str">
        <f aca="false">SUBSTITUTE(A270," ","")</f>
        <v/>
      </c>
      <c r="D270" s="0" t="str">
        <f aca="false">C270&amp;CALCULOS!$C$7&amp;CALCULOS!$D$7&amp;CALCULOS!$E$7</f>
        <v>142800</v>
      </c>
      <c r="E270" s="0" t="str">
        <f aca="false">LEFT(D270,8)</f>
        <v>142800</v>
      </c>
      <c r="F270" s="0" t="n">
        <f aca="false">MOD(E270,97)</f>
        <v>16</v>
      </c>
      <c r="G270" s="0" t="str">
        <f aca="false">MID(D270,9,8)</f>
        <v/>
      </c>
      <c r="H270" s="0" t="str">
        <f aca="false">F270&amp;G270</f>
        <v>16</v>
      </c>
      <c r="I270" s="0" t="n">
        <f aca="false">MOD(H270,97)</f>
        <v>16</v>
      </c>
      <c r="J270" s="0" t="str">
        <f aca="false">MID(D270,17,6)</f>
        <v/>
      </c>
      <c r="K270" s="0" t="str">
        <f aca="false">I270&amp;J270</f>
        <v>16</v>
      </c>
      <c r="L270" s="0" t="n">
        <f aca="false">MOD(K270,97)</f>
        <v>16</v>
      </c>
      <c r="M270" s="14" t="e">
        <f aca="false">MID(D270,23,LEN(D270)-22)</f>
        <v>#VALUE!</v>
      </c>
      <c r="N270" s="0" t="e">
        <f aca="false">L270&amp;M270</f>
        <v>#VALUE!</v>
      </c>
      <c r="O270" s="0" t="e">
        <f aca="false">MOD(N270,97)</f>
        <v>#VALUE!</v>
      </c>
      <c r="P270" s="0" t="e">
        <f aca="false">98-O270</f>
        <v>#VALUE!</v>
      </c>
      <c r="Q270" s="0" t="e">
        <f aca="false">IF(LEN(P270)=1,"0"&amp;P270,P270)</f>
        <v>#VALUE!</v>
      </c>
    </row>
    <row r="271" customFormat="false" ht="15" hidden="false" customHeight="true" outlineLevel="0" collapsed="false">
      <c r="A271" s="12"/>
      <c r="B271" s="13" t="str">
        <f aca="false">IF(A271="","",("ES"&amp;Q271&amp;" "&amp;LEFT(C271,4)&amp;" "&amp;MID(C271,5,4)&amp;" "&amp;MID(C271,9,4)&amp;" "&amp;MID(C271,13,4)&amp;" "&amp;MID(C271,17,4)))</f>
        <v/>
      </c>
      <c r="C271" s="11" t="str">
        <f aca="false">SUBSTITUTE(A271," ","")</f>
        <v/>
      </c>
      <c r="D271" s="0" t="str">
        <f aca="false">C271&amp;CALCULOS!$C$7&amp;CALCULOS!$D$7&amp;CALCULOS!$E$7</f>
        <v>142800</v>
      </c>
      <c r="E271" s="0" t="str">
        <f aca="false">LEFT(D271,8)</f>
        <v>142800</v>
      </c>
      <c r="F271" s="0" t="n">
        <f aca="false">MOD(E271,97)</f>
        <v>16</v>
      </c>
      <c r="G271" s="0" t="str">
        <f aca="false">MID(D271,9,8)</f>
        <v/>
      </c>
      <c r="H271" s="0" t="str">
        <f aca="false">F271&amp;G271</f>
        <v>16</v>
      </c>
      <c r="I271" s="0" t="n">
        <f aca="false">MOD(H271,97)</f>
        <v>16</v>
      </c>
      <c r="J271" s="0" t="str">
        <f aca="false">MID(D271,17,6)</f>
        <v/>
      </c>
      <c r="K271" s="0" t="str">
        <f aca="false">I271&amp;J271</f>
        <v>16</v>
      </c>
      <c r="L271" s="0" t="n">
        <f aca="false">MOD(K271,97)</f>
        <v>16</v>
      </c>
      <c r="M271" s="14" t="e">
        <f aca="false">MID(D271,23,LEN(D271)-22)</f>
        <v>#VALUE!</v>
      </c>
      <c r="N271" s="0" t="e">
        <f aca="false">L271&amp;M271</f>
        <v>#VALUE!</v>
      </c>
      <c r="O271" s="0" t="e">
        <f aca="false">MOD(N271,97)</f>
        <v>#VALUE!</v>
      </c>
      <c r="P271" s="0" t="e">
        <f aca="false">98-O271</f>
        <v>#VALUE!</v>
      </c>
      <c r="Q271" s="0" t="e">
        <f aca="false">IF(LEN(P271)=1,"0"&amp;P271,P271)</f>
        <v>#VALUE!</v>
      </c>
    </row>
    <row r="272" customFormat="false" ht="15" hidden="false" customHeight="true" outlineLevel="0" collapsed="false">
      <c r="A272" s="12"/>
      <c r="B272" s="13" t="str">
        <f aca="false">IF(A272="","",("ES"&amp;Q272&amp;" "&amp;LEFT(C272,4)&amp;" "&amp;MID(C272,5,4)&amp;" "&amp;MID(C272,9,4)&amp;" "&amp;MID(C272,13,4)&amp;" "&amp;MID(C272,17,4)))</f>
        <v/>
      </c>
      <c r="C272" s="11" t="str">
        <f aca="false">SUBSTITUTE(A272," ","")</f>
        <v/>
      </c>
      <c r="D272" s="0" t="str">
        <f aca="false">C272&amp;CALCULOS!$C$7&amp;CALCULOS!$D$7&amp;CALCULOS!$E$7</f>
        <v>142800</v>
      </c>
      <c r="E272" s="0" t="str">
        <f aca="false">LEFT(D272,8)</f>
        <v>142800</v>
      </c>
      <c r="F272" s="0" t="n">
        <f aca="false">MOD(E272,97)</f>
        <v>16</v>
      </c>
      <c r="G272" s="0" t="str">
        <f aca="false">MID(D272,9,8)</f>
        <v/>
      </c>
      <c r="H272" s="0" t="str">
        <f aca="false">F272&amp;G272</f>
        <v>16</v>
      </c>
      <c r="I272" s="0" t="n">
        <f aca="false">MOD(H272,97)</f>
        <v>16</v>
      </c>
      <c r="J272" s="0" t="str">
        <f aca="false">MID(D272,17,6)</f>
        <v/>
      </c>
      <c r="K272" s="0" t="str">
        <f aca="false">I272&amp;J272</f>
        <v>16</v>
      </c>
      <c r="L272" s="0" t="n">
        <f aca="false">MOD(K272,97)</f>
        <v>16</v>
      </c>
      <c r="M272" s="14" t="e">
        <f aca="false">MID(D272,23,LEN(D272)-22)</f>
        <v>#VALUE!</v>
      </c>
      <c r="N272" s="0" t="e">
        <f aca="false">L272&amp;M272</f>
        <v>#VALUE!</v>
      </c>
      <c r="O272" s="0" t="e">
        <f aca="false">MOD(N272,97)</f>
        <v>#VALUE!</v>
      </c>
      <c r="P272" s="0" t="e">
        <f aca="false">98-O272</f>
        <v>#VALUE!</v>
      </c>
      <c r="Q272" s="0" t="e">
        <f aca="false">IF(LEN(P272)=1,"0"&amp;P272,P272)</f>
        <v>#VALUE!</v>
      </c>
    </row>
    <row r="273" customFormat="false" ht="15" hidden="false" customHeight="true" outlineLevel="0" collapsed="false">
      <c r="A273" s="12"/>
      <c r="B273" s="13" t="str">
        <f aca="false">IF(A273="","",("ES"&amp;Q273&amp;" "&amp;LEFT(C273,4)&amp;" "&amp;MID(C273,5,4)&amp;" "&amp;MID(C273,9,4)&amp;" "&amp;MID(C273,13,4)&amp;" "&amp;MID(C273,17,4)))</f>
        <v/>
      </c>
      <c r="C273" s="11" t="str">
        <f aca="false">SUBSTITUTE(A273," ","")</f>
        <v/>
      </c>
      <c r="D273" s="0" t="str">
        <f aca="false">C273&amp;CALCULOS!$C$7&amp;CALCULOS!$D$7&amp;CALCULOS!$E$7</f>
        <v>142800</v>
      </c>
      <c r="E273" s="0" t="str">
        <f aca="false">LEFT(D273,8)</f>
        <v>142800</v>
      </c>
      <c r="F273" s="0" t="n">
        <f aca="false">MOD(E273,97)</f>
        <v>16</v>
      </c>
      <c r="G273" s="0" t="str">
        <f aca="false">MID(D273,9,8)</f>
        <v/>
      </c>
      <c r="H273" s="0" t="str">
        <f aca="false">F273&amp;G273</f>
        <v>16</v>
      </c>
      <c r="I273" s="0" t="n">
        <f aca="false">MOD(H273,97)</f>
        <v>16</v>
      </c>
      <c r="J273" s="0" t="str">
        <f aca="false">MID(D273,17,6)</f>
        <v/>
      </c>
      <c r="K273" s="0" t="str">
        <f aca="false">I273&amp;J273</f>
        <v>16</v>
      </c>
      <c r="L273" s="0" t="n">
        <f aca="false">MOD(K273,97)</f>
        <v>16</v>
      </c>
      <c r="M273" s="14" t="e">
        <f aca="false">MID(D273,23,LEN(D273)-22)</f>
        <v>#VALUE!</v>
      </c>
      <c r="N273" s="0" t="e">
        <f aca="false">L273&amp;M273</f>
        <v>#VALUE!</v>
      </c>
      <c r="O273" s="0" t="e">
        <f aca="false">MOD(N273,97)</f>
        <v>#VALUE!</v>
      </c>
      <c r="P273" s="0" t="e">
        <f aca="false">98-O273</f>
        <v>#VALUE!</v>
      </c>
      <c r="Q273" s="0" t="e">
        <f aca="false">IF(LEN(P273)=1,"0"&amp;P273,P273)</f>
        <v>#VALUE!</v>
      </c>
    </row>
    <row r="274" customFormat="false" ht="15" hidden="false" customHeight="true" outlineLevel="0" collapsed="false">
      <c r="A274" s="12"/>
      <c r="B274" s="13" t="str">
        <f aca="false">IF(A274="","",("ES"&amp;Q274&amp;" "&amp;LEFT(C274,4)&amp;" "&amp;MID(C274,5,4)&amp;" "&amp;MID(C274,9,4)&amp;" "&amp;MID(C274,13,4)&amp;" "&amp;MID(C274,17,4)))</f>
        <v/>
      </c>
      <c r="C274" s="11" t="str">
        <f aca="false">SUBSTITUTE(A274," ","")</f>
        <v/>
      </c>
      <c r="D274" s="0" t="str">
        <f aca="false">C274&amp;CALCULOS!$C$7&amp;CALCULOS!$D$7&amp;CALCULOS!$E$7</f>
        <v>142800</v>
      </c>
      <c r="E274" s="0" t="str">
        <f aca="false">LEFT(D274,8)</f>
        <v>142800</v>
      </c>
      <c r="F274" s="0" t="n">
        <f aca="false">MOD(E274,97)</f>
        <v>16</v>
      </c>
      <c r="G274" s="0" t="str">
        <f aca="false">MID(D274,9,8)</f>
        <v/>
      </c>
      <c r="H274" s="0" t="str">
        <f aca="false">F274&amp;G274</f>
        <v>16</v>
      </c>
      <c r="I274" s="0" t="n">
        <f aca="false">MOD(H274,97)</f>
        <v>16</v>
      </c>
      <c r="J274" s="0" t="str">
        <f aca="false">MID(D274,17,6)</f>
        <v/>
      </c>
      <c r="K274" s="0" t="str">
        <f aca="false">I274&amp;J274</f>
        <v>16</v>
      </c>
      <c r="L274" s="0" t="n">
        <f aca="false">MOD(K274,97)</f>
        <v>16</v>
      </c>
      <c r="M274" s="14" t="e">
        <f aca="false">MID(D274,23,LEN(D274)-22)</f>
        <v>#VALUE!</v>
      </c>
      <c r="N274" s="0" t="e">
        <f aca="false">L274&amp;M274</f>
        <v>#VALUE!</v>
      </c>
      <c r="O274" s="0" t="e">
        <f aca="false">MOD(N274,97)</f>
        <v>#VALUE!</v>
      </c>
      <c r="P274" s="0" t="e">
        <f aca="false">98-O274</f>
        <v>#VALUE!</v>
      </c>
      <c r="Q274" s="0" t="e">
        <f aca="false">IF(LEN(P274)=1,"0"&amp;P274,P274)</f>
        <v>#VALUE!</v>
      </c>
    </row>
    <row r="275" customFormat="false" ht="15" hidden="false" customHeight="true" outlineLevel="0" collapsed="false">
      <c r="A275" s="12"/>
      <c r="B275" s="13" t="str">
        <f aca="false">IF(A275="","",("ES"&amp;Q275&amp;" "&amp;LEFT(C275,4)&amp;" "&amp;MID(C275,5,4)&amp;" "&amp;MID(C275,9,4)&amp;" "&amp;MID(C275,13,4)&amp;" "&amp;MID(C275,17,4)))</f>
        <v/>
      </c>
      <c r="C275" s="11" t="str">
        <f aca="false">SUBSTITUTE(A275," ","")</f>
        <v/>
      </c>
      <c r="D275" s="0" t="str">
        <f aca="false">C275&amp;CALCULOS!$C$7&amp;CALCULOS!$D$7&amp;CALCULOS!$E$7</f>
        <v>142800</v>
      </c>
      <c r="E275" s="0" t="str">
        <f aca="false">LEFT(D275,8)</f>
        <v>142800</v>
      </c>
      <c r="F275" s="0" t="n">
        <f aca="false">MOD(E275,97)</f>
        <v>16</v>
      </c>
      <c r="G275" s="0" t="str">
        <f aca="false">MID(D275,9,8)</f>
        <v/>
      </c>
      <c r="H275" s="0" t="str">
        <f aca="false">F275&amp;G275</f>
        <v>16</v>
      </c>
      <c r="I275" s="0" t="n">
        <f aca="false">MOD(H275,97)</f>
        <v>16</v>
      </c>
      <c r="J275" s="0" t="str">
        <f aca="false">MID(D275,17,6)</f>
        <v/>
      </c>
      <c r="K275" s="0" t="str">
        <f aca="false">I275&amp;J275</f>
        <v>16</v>
      </c>
      <c r="L275" s="0" t="n">
        <f aca="false">MOD(K275,97)</f>
        <v>16</v>
      </c>
      <c r="M275" s="14" t="e">
        <f aca="false">MID(D275,23,LEN(D275)-22)</f>
        <v>#VALUE!</v>
      </c>
      <c r="N275" s="0" t="e">
        <f aca="false">L275&amp;M275</f>
        <v>#VALUE!</v>
      </c>
      <c r="O275" s="0" t="e">
        <f aca="false">MOD(N275,97)</f>
        <v>#VALUE!</v>
      </c>
      <c r="P275" s="0" t="e">
        <f aca="false">98-O275</f>
        <v>#VALUE!</v>
      </c>
      <c r="Q275" s="0" t="e">
        <f aca="false">IF(LEN(P275)=1,"0"&amp;P275,P275)</f>
        <v>#VALUE!</v>
      </c>
    </row>
    <row r="276" customFormat="false" ht="15" hidden="false" customHeight="true" outlineLevel="0" collapsed="false">
      <c r="A276" s="12"/>
      <c r="B276" s="13" t="str">
        <f aca="false">IF(A276="","",("ES"&amp;Q276&amp;" "&amp;LEFT(C276,4)&amp;" "&amp;MID(C276,5,4)&amp;" "&amp;MID(C276,9,4)&amp;" "&amp;MID(C276,13,4)&amp;" "&amp;MID(C276,17,4)))</f>
        <v/>
      </c>
      <c r="C276" s="11" t="str">
        <f aca="false">SUBSTITUTE(A276," ","")</f>
        <v/>
      </c>
      <c r="D276" s="0" t="str">
        <f aca="false">C276&amp;CALCULOS!$C$7&amp;CALCULOS!$D$7&amp;CALCULOS!$E$7</f>
        <v>142800</v>
      </c>
      <c r="E276" s="0" t="str">
        <f aca="false">LEFT(D276,8)</f>
        <v>142800</v>
      </c>
      <c r="F276" s="0" t="n">
        <f aca="false">MOD(E276,97)</f>
        <v>16</v>
      </c>
      <c r="G276" s="0" t="str">
        <f aca="false">MID(D276,9,8)</f>
        <v/>
      </c>
      <c r="H276" s="0" t="str">
        <f aca="false">F276&amp;G276</f>
        <v>16</v>
      </c>
      <c r="I276" s="0" t="n">
        <f aca="false">MOD(H276,97)</f>
        <v>16</v>
      </c>
      <c r="J276" s="0" t="str">
        <f aca="false">MID(D276,17,6)</f>
        <v/>
      </c>
      <c r="K276" s="0" t="str">
        <f aca="false">I276&amp;J276</f>
        <v>16</v>
      </c>
      <c r="L276" s="0" t="n">
        <f aca="false">MOD(K276,97)</f>
        <v>16</v>
      </c>
      <c r="M276" s="14" t="e">
        <f aca="false">MID(D276,23,LEN(D276)-22)</f>
        <v>#VALUE!</v>
      </c>
      <c r="N276" s="0" t="e">
        <f aca="false">L276&amp;M276</f>
        <v>#VALUE!</v>
      </c>
      <c r="O276" s="0" t="e">
        <f aca="false">MOD(N276,97)</f>
        <v>#VALUE!</v>
      </c>
      <c r="P276" s="0" t="e">
        <f aca="false">98-O276</f>
        <v>#VALUE!</v>
      </c>
      <c r="Q276" s="0" t="e">
        <f aca="false">IF(LEN(P276)=1,"0"&amp;P276,P276)</f>
        <v>#VALUE!</v>
      </c>
    </row>
    <row r="277" customFormat="false" ht="15" hidden="false" customHeight="true" outlineLevel="0" collapsed="false">
      <c r="A277" s="12"/>
      <c r="B277" s="13" t="str">
        <f aca="false">IF(A277="","",("ES"&amp;Q277&amp;" "&amp;LEFT(C277,4)&amp;" "&amp;MID(C277,5,4)&amp;" "&amp;MID(C277,9,4)&amp;" "&amp;MID(C277,13,4)&amp;" "&amp;MID(C277,17,4)))</f>
        <v/>
      </c>
      <c r="C277" s="11" t="str">
        <f aca="false">SUBSTITUTE(A277," ","")</f>
        <v/>
      </c>
      <c r="D277" s="0" t="str">
        <f aca="false">C277&amp;CALCULOS!$C$7&amp;CALCULOS!$D$7&amp;CALCULOS!$E$7</f>
        <v>142800</v>
      </c>
      <c r="E277" s="0" t="str">
        <f aca="false">LEFT(D277,8)</f>
        <v>142800</v>
      </c>
      <c r="F277" s="0" t="n">
        <f aca="false">MOD(E277,97)</f>
        <v>16</v>
      </c>
      <c r="G277" s="0" t="str">
        <f aca="false">MID(D277,9,8)</f>
        <v/>
      </c>
      <c r="H277" s="0" t="str">
        <f aca="false">F277&amp;G277</f>
        <v>16</v>
      </c>
      <c r="I277" s="0" t="n">
        <f aca="false">MOD(H277,97)</f>
        <v>16</v>
      </c>
      <c r="J277" s="0" t="str">
        <f aca="false">MID(D277,17,6)</f>
        <v/>
      </c>
      <c r="K277" s="0" t="str">
        <f aca="false">I277&amp;J277</f>
        <v>16</v>
      </c>
      <c r="L277" s="0" t="n">
        <f aca="false">MOD(K277,97)</f>
        <v>16</v>
      </c>
      <c r="M277" s="14" t="e">
        <f aca="false">MID(D277,23,LEN(D277)-22)</f>
        <v>#VALUE!</v>
      </c>
      <c r="N277" s="0" t="e">
        <f aca="false">L277&amp;M277</f>
        <v>#VALUE!</v>
      </c>
      <c r="O277" s="0" t="e">
        <f aca="false">MOD(N277,97)</f>
        <v>#VALUE!</v>
      </c>
      <c r="P277" s="0" t="e">
        <f aca="false">98-O277</f>
        <v>#VALUE!</v>
      </c>
      <c r="Q277" s="0" t="e">
        <f aca="false">IF(LEN(P277)=1,"0"&amp;P277,P277)</f>
        <v>#VALUE!</v>
      </c>
    </row>
    <row r="278" customFormat="false" ht="15" hidden="false" customHeight="true" outlineLevel="0" collapsed="false">
      <c r="A278" s="12"/>
      <c r="B278" s="13" t="str">
        <f aca="false">IF(A278="","",("ES"&amp;Q278&amp;" "&amp;LEFT(C278,4)&amp;" "&amp;MID(C278,5,4)&amp;" "&amp;MID(C278,9,4)&amp;" "&amp;MID(C278,13,4)&amp;" "&amp;MID(C278,17,4)))</f>
        <v/>
      </c>
      <c r="C278" s="11" t="str">
        <f aca="false">SUBSTITUTE(A278," ","")</f>
        <v/>
      </c>
      <c r="D278" s="0" t="str">
        <f aca="false">C278&amp;CALCULOS!$C$7&amp;CALCULOS!$D$7&amp;CALCULOS!$E$7</f>
        <v>142800</v>
      </c>
      <c r="E278" s="0" t="str">
        <f aca="false">LEFT(D278,8)</f>
        <v>142800</v>
      </c>
      <c r="F278" s="0" t="n">
        <f aca="false">MOD(E278,97)</f>
        <v>16</v>
      </c>
      <c r="G278" s="0" t="str">
        <f aca="false">MID(D278,9,8)</f>
        <v/>
      </c>
      <c r="H278" s="0" t="str">
        <f aca="false">F278&amp;G278</f>
        <v>16</v>
      </c>
      <c r="I278" s="0" t="n">
        <f aca="false">MOD(H278,97)</f>
        <v>16</v>
      </c>
      <c r="J278" s="0" t="str">
        <f aca="false">MID(D278,17,6)</f>
        <v/>
      </c>
      <c r="K278" s="0" t="str">
        <f aca="false">I278&amp;J278</f>
        <v>16</v>
      </c>
      <c r="L278" s="0" t="n">
        <f aca="false">MOD(K278,97)</f>
        <v>16</v>
      </c>
      <c r="M278" s="14" t="e">
        <f aca="false">MID(D278,23,LEN(D278)-22)</f>
        <v>#VALUE!</v>
      </c>
      <c r="N278" s="0" t="e">
        <f aca="false">L278&amp;M278</f>
        <v>#VALUE!</v>
      </c>
      <c r="O278" s="0" t="e">
        <f aca="false">MOD(N278,97)</f>
        <v>#VALUE!</v>
      </c>
      <c r="P278" s="0" t="e">
        <f aca="false">98-O278</f>
        <v>#VALUE!</v>
      </c>
      <c r="Q278" s="0" t="e">
        <f aca="false">IF(LEN(P278)=1,"0"&amp;P278,P278)</f>
        <v>#VALUE!</v>
      </c>
    </row>
    <row r="279" customFormat="false" ht="15" hidden="false" customHeight="true" outlineLevel="0" collapsed="false">
      <c r="A279" s="12"/>
      <c r="B279" s="13" t="str">
        <f aca="false">IF(A279="","",("ES"&amp;Q279&amp;" "&amp;LEFT(C279,4)&amp;" "&amp;MID(C279,5,4)&amp;" "&amp;MID(C279,9,4)&amp;" "&amp;MID(C279,13,4)&amp;" "&amp;MID(C279,17,4)))</f>
        <v/>
      </c>
      <c r="C279" s="11" t="str">
        <f aca="false">SUBSTITUTE(A279," ","")</f>
        <v/>
      </c>
      <c r="D279" s="0" t="str">
        <f aca="false">C279&amp;CALCULOS!$C$7&amp;CALCULOS!$D$7&amp;CALCULOS!$E$7</f>
        <v>142800</v>
      </c>
      <c r="E279" s="0" t="str">
        <f aca="false">LEFT(D279,8)</f>
        <v>142800</v>
      </c>
      <c r="F279" s="0" t="n">
        <f aca="false">MOD(E279,97)</f>
        <v>16</v>
      </c>
      <c r="G279" s="0" t="str">
        <f aca="false">MID(D279,9,8)</f>
        <v/>
      </c>
      <c r="H279" s="0" t="str">
        <f aca="false">F279&amp;G279</f>
        <v>16</v>
      </c>
      <c r="I279" s="0" t="n">
        <f aca="false">MOD(H279,97)</f>
        <v>16</v>
      </c>
      <c r="J279" s="0" t="str">
        <f aca="false">MID(D279,17,6)</f>
        <v/>
      </c>
      <c r="K279" s="0" t="str">
        <f aca="false">I279&amp;J279</f>
        <v>16</v>
      </c>
      <c r="L279" s="0" t="n">
        <f aca="false">MOD(K279,97)</f>
        <v>16</v>
      </c>
      <c r="M279" s="14" t="e">
        <f aca="false">MID(D279,23,LEN(D279)-22)</f>
        <v>#VALUE!</v>
      </c>
      <c r="N279" s="0" t="e">
        <f aca="false">L279&amp;M279</f>
        <v>#VALUE!</v>
      </c>
      <c r="O279" s="0" t="e">
        <f aca="false">MOD(N279,97)</f>
        <v>#VALUE!</v>
      </c>
      <c r="P279" s="0" t="e">
        <f aca="false">98-O279</f>
        <v>#VALUE!</v>
      </c>
      <c r="Q279" s="0" t="e">
        <f aca="false">IF(LEN(P279)=1,"0"&amp;P279,P279)</f>
        <v>#VALUE!</v>
      </c>
    </row>
    <row r="280" customFormat="false" ht="15" hidden="false" customHeight="true" outlineLevel="0" collapsed="false">
      <c r="A280" s="12"/>
      <c r="B280" s="13" t="str">
        <f aca="false">IF(A280="","",("ES"&amp;Q280&amp;" "&amp;LEFT(C280,4)&amp;" "&amp;MID(C280,5,4)&amp;" "&amp;MID(C280,9,4)&amp;" "&amp;MID(C280,13,4)&amp;" "&amp;MID(C280,17,4)))</f>
        <v/>
      </c>
      <c r="C280" s="11" t="str">
        <f aca="false">SUBSTITUTE(A280," ","")</f>
        <v/>
      </c>
      <c r="D280" s="0" t="str">
        <f aca="false">C280&amp;CALCULOS!$C$7&amp;CALCULOS!$D$7&amp;CALCULOS!$E$7</f>
        <v>142800</v>
      </c>
      <c r="E280" s="0" t="str">
        <f aca="false">LEFT(D280,8)</f>
        <v>142800</v>
      </c>
      <c r="F280" s="0" t="n">
        <f aca="false">MOD(E280,97)</f>
        <v>16</v>
      </c>
      <c r="G280" s="0" t="str">
        <f aca="false">MID(D280,9,8)</f>
        <v/>
      </c>
      <c r="H280" s="0" t="str">
        <f aca="false">F280&amp;G280</f>
        <v>16</v>
      </c>
      <c r="I280" s="0" t="n">
        <f aca="false">MOD(H280,97)</f>
        <v>16</v>
      </c>
      <c r="J280" s="0" t="str">
        <f aca="false">MID(D280,17,6)</f>
        <v/>
      </c>
      <c r="K280" s="0" t="str">
        <f aca="false">I280&amp;J280</f>
        <v>16</v>
      </c>
      <c r="L280" s="0" t="n">
        <f aca="false">MOD(K280,97)</f>
        <v>16</v>
      </c>
      <c r="M280" s="14" t="e">
        <f aca="false">MID(D280,23,LEN(D280)-22)</f>
        <v>#VALUE!</v>
      </c>
      <c r="N280" s="0" t="e">
        <f aca="false">L280&amp;M280</f>
        <v>#VALUE!</v>
      </c>
      <c r="O280" s="0" t="e">
        <f aca="false">MOD(N280,97)</f>
        <v>#VALUE!</v>
      </c>
      <c r="P280" s="0" t="e">
        <f aca="false">98-O280</f>
        <v>#VALUE!</v>
      </c>
      <c r="Q280" s="0" t="e">
        <f aca="false">IF(LEN(P280)=1,"0"&amp;P280,P280)</f>
        <v>#VALUE!</v>
      </c>
    </row>
    <row r="281" customFormat="false" ht="15" hidden="false" customHeight="true" outlineLevel="0" collapsed="false">
      <c r="A281" s="12"/>
      <c r="B281" s="13" t="str">
        <f aca="false">IF(A281="","",("ES"&amp;Q281&amp;" "&amp;LEFT(C281,4)&amp;" "&amp;MID(C281,5,4)&amp;" "&amp;MID(C281,9,4)&amp;" "&amp;MID(C281,13,4)&amp;" "&amp;MID(C281,17,4)))</f>
        <v/>
      </c>
      <c r="C281" s="11" t="str">
        <f aca="false">SUBSTITUTE(A281," ","")</f>
        <v/>
      </c>
      <c r="D281" s="0" t="str">
        <f aca="false">C281&amp;CALCULOS!$C$7&amp;CALCULOS!$D$7&amp;CALCULOS!$E$7</f>
        <v>142800</v>
      </c>
      <c r="E281" s="0" t="str">
        <f aca="false">LEFT(D281,8)</f>
        <v>142800</v>
      </c>
      <c r="F281" s="0" t="n">
        <f aca="false">MOD(E281,97)</f>
        <v>16</v>
      </c>
      <c r="G281" s="0" t="str">
        <f aca="false">MID(D281,9,8)</f>
        <v/>
      </c>
      <c r="H281" s="0" t="str">
        <f aca="false">F281&amp;G281</f>
        <v>16</v>
      </c>
      <c r="I281" s="0" t="n">
        <f aca="false">MOD(H281,97)</f>
        <v>16</v>
      </c>
      <c r="J281" s="0" t="str">
        <f aca="false">MID(D281,17,6)</f>
        <v/>
      </c>
      <c r="K281" s="0" t="str">
        <f aca="false">I281&amp;J281</f>
        <v>16</v>
      </c>
      <c r="L281" s="0" t="n">
        <f aca="false">MOD(K281,97)</f>
        <v>16</v>
      </c>
      <c r="M281" s="14" t="e">
        <f aca="false">MID(D281,23,LEN(D281)-22)</f>
        <v>#VALUE!</v>
      </c>
      <c r="N281" s="0" t="e">
        <f aca="false">L281&amp;M281</f>
        <v>#VALUE!</v>
      </c>
      <c r="O281" s="0" t="e">
        <f aca="false">MOD(N281,97)</f>
        <v>#VALUE!</v>
      </c>
      <c r="P281" s="0" t="e">
        <f aca="false">98-O281</f>
        <v>#VALUE!</v>
      </c>
      <c r="Q281" s="0" t="e">
        <f aca="false">IF(LEN(P281)=1,"0"&amp;P281,P281)</f>
        <v>#VALUE!</v>
      </c>
    </row>
    <row r="282" customFormat="false" ht="15" hidden="false" customHeight="true" outlineLevel="0" collapsed="false">
      <c r="A282" s="12"/>
      <c r="B282" s="13" t="str">
        <f aca="false">IF(A282="","",("ES"&amp;Q282&amp;" "&amp;LEFT(C282,4)&amp;" "&amp;MID(C282,5,4)&amp;" "&amp;MID(C282,9,4)&amp;" "&amp;MID(C282,13,4)&amp;" "&amp;MID(C282,17,4)))</f>
        <v/>
      </c>
      <c r="C282" s="11" t="str">
        <f aca="false">SUBSTITUTE(A282," ","")</f>
        <v/>
      </c>
      <c r="D282" s="0" t="str">
        <f aca="false">C282&amp;CALCULOS!$C$7&amp;CALCULOS!$D$7&amp;CALCULOS!$E$7</f>
        <v>142800</v>
      </c>
      <c r="E282" s="0" t="str">
        <f aca="false">LEFT(D282,8)</f>
        <v>142800</v>
      </c>
      <c r="F282" s="0" t="n">
        <f aca="false">MOD(E282,97)</f>
        <v>16</v>
      </c>
      <c r="G282" s="0" t="str">
        <f aca="false">MID(D282,9,8)</f>
        <v/>
      </c>
      <c r="H282" s="0" t="str">
        <f aca="false">F282&amp;G282</f>
        <v>16</v>
      </c>
      <c r="I282" s="0" t="n">
        <f aca="false">MOD(H282,97)</f>
        <v>16</v>
      </c>
      <c r="J282" s="0" t="str">
        <f aca="false">MID(D282,17,6)</f>
        <v/>
      </c>
      <c r="K282" s="0" t="str">
        <f aca="false">I282&amp;J282</f>
        <v>16</v>
      </c>
      <c r="L282" s="0" t="n">
        <f aca="false">MOD(K282,97)</f>
        <v>16</v>
      </c>
      <c r="M282" s="14" t="e">
        <f aca="false">MID(D282,23,LEN(D282)-22)</f>
        <v>#VALUE!</v>
      </c>
      <c r="N282" s="0" t="e">
        <f aca="false">L282&amp;M282</f>
        <v>#VALUE!</v>
      </c>
      <c r="O282" s="0" t="e">
        <f aca="false">MOD(N282,97)</f>
        <v>#VALUE!</v>
      </c>
      <c r="P282" s="0" t="e">
        <f aca="false">98-O282</f>
        <v>#VALUE!</v>
      </c>
      <c r="Q282" s="0" t="e">
        <f aca="false">IF(LEN(P282)=1,"0"&amp;P282,P282)</f>
        <v>#VALUE!</v>
      </c>
    </row>
    <row r="283" customFormat="false" ht="15" hidden="false" customHeight="true" outlineLevel="0" collapsed="false">
      <c r="A283" s="12"/>
      <c r="B283" s="13" t="str">
        <f aca="false">IF(A283="","",("ES"&amp;Q283&amp;" "&amp;LEFT(C283,4)&amp;" "&amp;MID(C283,5,4)&amp;" "&amp;MID(C283,9,4)&amp;" "&amp;MID(C283,13,4)&amp;" "&amp;MID(C283,17,4)))</f>
        <v/>
      </c>
      <c r="C283" s="11" t="str">
        <f aca="false">SUBSTITUTE(A283," ","")</f>
        <v/>
      </c>
      <c r="D283" s="0" t="str">
        <f aca="false">C283&amp;CALCULOS!$C$7&amp;CALCULOS!$D$7&amp;CALCULOS!$E$7</f>
        <v>142800</v>
      </c>
      <c r="E283" s="0" t="str">
        <f aca="false">LEFT(D283,8)</f>
        <v>142800</v>
      </c>
      <c r="F283" s="0" t="n">
        <f aca="false">MOD(E283,97)</f>
        <v>16</v>
      </c>
      <c r="G283" s="0" t="str">
        <f aca="false">MID(D283,9,8)</f>
        <v/>
      </c>
      <c r="H283" s="0" t="str">
        <f aca="false">F283&amp;G283</f>
        <v>16</v>
      </c>
      <c r="I283" s="0" t="n">
        <f aca="false">MOD(H283,97)</f>
        <v>16</v>
      </c>
      <c r="J283" s="0" t="str">
        <f aca="false">MID(D283,17,6)</f>
        <v/>
      </c>
      <c r="K283" s="0" t="str">
        <f aca="false">I283&amp;J283</f>
        <v>16</v>
      </c>
      <c r="L283" s="0" t="n">
        <f aca="false">MOD(K283,97)</f>
        <v>16</v>
      </c>
      <c r="M283" s="14" t="e">
        <f aca="false">MID(D283,23,LEN(D283)-22)</f>
        <v>#VALUE!</v>
      </c>
      <c r="N283" s="0" t="e">
        <f aca="false">L283&amp;M283</f>
        <v>#VALUE!</v>
      </c>
      <c r="O283" s="0" t="e">
        <f aca="false">MOD(N283,97)</f>
        <v>#VALUE!</v>
      </c>
      <c r="P283" s="0" t="e">
        <f aca="false">98-O283</f>
        <v>#VALUE!</v>
      </c>
      <c r="Q283" s="0" t="e">
        <f aca="false">IF(LEN(P283)=1,"0"&amp;P283,P283)</f>
        <v>#VALUE!</v>
      </c>
    </row>
    <row r="284" customFormat="false" ht="15" hidden="false" customHeight="true" outlineLevel="0" collapsed="false">
      <c r="A284" s="12"/>
      <c r="B284" s="13" t="str">
        <f aca="false">IF(A284="","",("ES"&amp;Q284&amp;" "&amp;LEFT(C284,4)&amp;" "&amp;MID(C284,5,4)&amp;" "&amp;MID(C284,9,4)&amp;" "&amp;MID(C284,13,4)&amp;" "&amp;MID(C284,17,4)))</f>
        <v/>
      </c>
      <c r="C284" s="11" t="str">
        <f aca="false">SUBSTITUTE(A284," ","")</f>
        <v/>
      </c>
      <c r="D284" s="0" t="str">
        <f aca="false">C284&amp;CALCULOS!$C$7&amp;CALCULOS!$D$7&amp;CALCULOS!$E$7</f>
        <v>142800</v>
      </c>
      <c r="E284" s="0" t="str">
        <f aca="false">LEFT(D284,8)</f>
        <v>142800</v>
      </c>
      <c r="F284" s="0" t="n">
        <f aca="false">MOD(E284,97)</f>
        <v>16</v>
      </c>
      <c r="G284" s="0" t="str">
        <f aca="false">MID(D284,9,8)</f>
        <v/>
      </c>
      <c r="H284" s="0" t="str">
        <f aca="false">F284&amp;G284</f>
        <v>16</v>
      </c>
      <c r="I284" s="0" t="n">
        <f aca="false">MOD(H284,97)</f>
        <v>16</v>
      </c>
      <c r="J284" s="0" t="str">
        <f aca="false">MID(D284,17,6)</f>
        <v/>
      </c>
      <c r="K284" s="0" t="str">
        <f aca="false">I284&amp;J284</f>
        <v>16</v>
      </c>
      <c r="L284" s="0" t="n">
        <f aca="false">MOD(K284,97)</f>
        <v>16</v>
      </c>
      <c r="M284" s="14" t="e">
        <f aca="false">MID(D284,23,LEN(D284)-22)</f>
        <v>#VALUE!</v>
      </c>
      <c r="N284" s="0" t="e">
        <f aca="false">L284&amp;M284</f>
        <v>#VALUE!</v>
      </c>
      <c r="O284" s="0" t="e">
        <f aca="false">MOD(N284,97)</f>
        <v>#VALUE!</v>
      </c>
      <c r="P284" s="0" t="e">
        <f aca="false">98-O284</f>
        <v>#VALUE!</v>
      </c>
      <c r="Q284" s="0" t="e">
        <f aca="false">IF(LEN(P284)=1,"0"&amp;P284,P284)</f>
        <v>#VALUE!</v>
      </c>
    </row>
    <row r="285" customFormat="false" ht="15" hidden="false" customHeight="true" outlineLevel="0" collapsed="false">
      <c r="A285" s="12"/>
      <c r="B285" s="13" t="str">
        <f aca="false">IF(A285="","",("ES"&amp;Q285&amp;" "&amp;LEFT(C285,4)&amp;" "&amp;MID(C285,5,4)&amp;" "&amp;MID(C285,9,4)&amp;" "&amp;MID(C285,13,4)&amp;" "&amp;MID(C285,17,4)))</f>
        <v/>
      </c>
      <c r="C285" s="11" t="str">
        <f aca="false">SUBSTITUTE(A285," ","")</f>
        <v/>
      </c>
      <c r="D285" s="0" t="str">
        <f aca="false">C285&amp;CALCULOS!$C$7&amp;CALCULOS!$D$7&amp;CALCULOS!$E$7</f>
        <v>142800</v>
      </c>
      <c r="E285" s="0" t="str">
        <f aca="false">LEFT(D285,8)</f>
        <v>142800</v>
      </c>
      <c r="F285" s="0" t="n">
        <f aca="false">MOD(E285,97)</f>
        <v>16</v>
      </c>
      <c r="G285" s="0" t="str">
        <f aca="false">MID(D285,9,8)</f>
        <v/>
      </c>
      <c r="H285" s="0" t="str">
        <f aca="false">F285&amp;G285</f>
        <v>16</v>
      </c>
      <c r="I285" s="0" t="n">
        <f aca="false">MOD(H285,97)</f>
        <v>16</v>
      </c>
      <c r="J285" s="0" t="str">
        <f aca="false">MID(D285,17,6)</f>
        <v/>
      </c>
      <c r="K285" s="0" t="str">
        <f aca="false">I285&amp;J285</f>
        <v>16</v>
      </c>
      <c r="L285" s="0" t="n">
        <f aca="false">MOD(K285,97)</f>
        <v>16</v>
      </c>
      <c r="M285" s="14" t="e">
        <f aca="false">MID(D285,23,LEN(D285)-22)</f>
        <v>#VALUE!</v>
      </c>
      <c r="N285" s="0" t="e">
        <f aca="false">L285&amp;M285</f>
        <v>#VALUE!</v>
      </c>
      <c r="O285" s="0" t="e">
        <f aca="false">MOD(N285,97)</f>
        <v>#VALUE!</v>
      </c>
      <c r="P285" s="0" t="e">
        <f aca="false">98-O285</f>
        <v>#VALUE!</v>
      </c>
      <c r="Q285" s="0" t="e">
        <f aca="false">IF(LEN(P285)=1,"0"&amp;P285,P285)</f>
        <v>#VALUE!</v>
      </c>
    </row>
    <row r="286" customFormat="false" ht="15" hidden="false" customHeight="true" outlineLevel="0" collapsed="false">
      <c r="A286" s="12"/>
      <c r="B286" s="13" t="str">
        <f aca="false">IF(A286="","",("ES"&amp;Q286&amp;" "&amp;LEFT(C286,4)&amp;" "&amp;MID(C286,5,4)&amp;" "&amp;MID(C286,9,4)&amp;" "&amp;MID(C286,13,4)&amp;" "&amp;MID(C286,17,4)))</f>
        <v/>
      </c>
      <c r="C286" s="11" t="str">
        <f aca="false">SUBSTITUTE(A286," ","")</f>
        <v/>
      </c>
      <c r="D286" s="0" t="str">
        <f aca="false">C286&amp;CALCULOS!$C$7&amp;CALCULOS!$D$7&amp;CALCULOS!$E$7</f>
        <v>142800</v>
      </c>
      <c r="E286" s="0" t="str">
        <f aca="false">LEFT(D286,8)</f>
        <v>142800</v>
      </c>
      <c r="F286" s="0" t="n">
        <f aca="false">MOD(E286,97)</f>
        <v>16</v>
      </c>
      <c r="G286" s="0" t="str">
        <f aca="false">MID(D286,9,8)</f>
        <v/>
      </c>
      <c r="H286" s="0" t="str">
        <f aca="false">F286&amp;G286</f>
        <v>16</v>
      </c>
      <c r="I286" s="0" t="n">
        <f aca="false">MOD(H286,97)</f>
        <v>16</v>
      </c>
      <c r="J286" s="0" t="str">
        <f aca="false">MID(D286,17,6)</f>
        <v/>
      </c>
      <c r="K286" s="0" t="str">
        <f aca="false">I286&amp;J286</f>
        <v>16</v>
      </c>
      <c r="L286" s="0" t="n">
        <f aca="false">MOD(K286,97)</f>
        <v>16</v>
      </c>
      <c r="M286" s="14" t="e">
        <f aca="false">MID(D286,23,LEN(D286)-22)</f>
        <v>#VALUE!</v>
      </c>
      <c r="N286" s="0" t="e">
        <f aca="false">L286&amp;M286</f>
        <v>#VALUE!</v>
      </c>
      <c r="O286" s="0" t="e">
        <f aca="false">MOD(N286,97)</f>
        <v>#VALUE!</v>
      </c>
      <c r="P286" s="0" t="e">
        <f aca="false">98-O286</f>
        <v>#VALUE!</v>
      </c>
      <c r="Q286" s="0" t="e">
        <f aca="false">IF(LEN(P286)=1,"0"&amp;P286,P286)</f>
        <v>#VALUE!</v>
      </c>
    </row>
    <row r="287" customFormat="false" ht="15" hidden="false" customHeight="true" outlineLevel="0" collapsed="false">
      <c r="A287" s="12"/>
      <c r="B287" s="13" t="str">
        <f aca="false">IF(A287="","",("ES"&amp;Q287&amp;" "&amp;LEFT(C287,4)&amp;" "&amp;MID(C287,5,4)&amp;" "&amp;MID(C287,9,4)&amp;" "&amp;MID(C287,13,4)&amp;" "&amp;MID(C287,17,4)))</f>
        <v/>
      </c>
      <c r="C287" s="11" t="str">
        <f aca="false">SUBSTITUTE(A287," ","")</f>
        <v/>
      </c>
      <c r="D287" s="0" t="str">
        <f aca="false">C287&amp;CALCULOS!$C$7&amp;CALCULOS!$D$7&amp;CALCULOS!$E$7</f>
        <v>142800</v>
      </c>
      <c r="E287" s="0" t="str">
        <f aca="false">LEFT(D287,8)</f>
        <v>142800</v>
      </c>
      <c r="F287" s="0" t="n">
        <f aca="false">MOD(E287,97)</f>
        <v>16</v>
      </c>
      <c r="G287" s="0" t="str">
        <f aca="false">MID(D287,9,8)</f>
        <v/>
      </c>
      <c r="H287" s="0" t="str">
        <f aca="false">F287&amp;G287</f>
        <v>16</v>
      </c>
      <c r="I287" s="0" t="n">
        <f aca="false">MOD(H287,97)</f>
        <v>16</v>
      </c>
      <c r="J287" s="0" t="str">
        <f aca="false">MID(D287,17,6)</f>
        <v/>
      </c>
      <c r="K287" s="0" t="str">
        <f aca="false">I287&amp;J287</f>
        <v>16</v>
      </c>
      <c r="L287" s="0" t="n">
        <f aca="false">MOD(K287,97)</f>
        <v>16</v>
      </c>
      <c r="M287" s="14" t="e">
        <f aca="false">MID(D287,23,LEN(D287)-22)</f>
        <v>#VALUE!</v>
      </c>
      <c r="N287" s="0" t="e">
        <f aca="false">L287&amp;M287</f>
        <v>#VALUE!</v>
      </c>
      <c r="O287" s="0" t="e">
        <f aca="false">MOD(N287,97)</f>
        <v>#VALUE!</v>
      </c>
      <c r="P287" s="0" t="e">
        <f aca="false">98-O287</f>
        <v>#VALUE!</v>
      </c>
      <c r="Q287" s="0" t="e">
        <f aca="false">IF(LEN(P287)=1,"0"&amp;P287,P287)</f>
        <v>#VALUE!</v>
      </c>
    </row>
    <row r="288" customFormat="false" ht="15" hidden="false" customHeight="true" outlineLevel="0" collapsed="false">
      <c r="A288" s="12"/>
      <c r="B288" s="13" t="str">
        <f aca="false">IF(A288="","",("ES"&amp;Q288&amp;" "&amp;LEFT(C288,4)&amp;" "&amp;MID(C288,5,4)&amp;" "&amp;MID(C288,9,4)&amp;" "&amp;MID(C288,13,4)&amp;" "&amp;MID(C288,17,4)))</f>
        <v/>
      </c>
      <c r="C288" s="11" t="str">
        <f aca="false">SUBSTITUTE(A288," ","")</f>
        <v/>
      </c>
      <c r="D288" s="0" t="str">
        <f aca="false">C288&amp;CALCULOS!$C$7&amp;CALCULOS!$D$7&amp;CALCULOS!$E$7</f>
        <v>142800</v>
      </c>
      <c r="E288" s="0" t="str">
        <f aca="false">LEFT(D288,8)</f>
        <v>142800</v>
      </c>
      <c r="F288" s="0" t="n">
        <f aca="false">MOD(E288,97)</f>
        <v>16</v>
      </c>
      <c r="G288" s="0" t="str">
        <f aca="false">MID(D288,9,8)</f>
        <v/>
      </c>
      <c r="H288" s="0" t="str">
        <f aca="false">F288&amp;G288</f>
        <v>16</v>
      </c>
      <c r="I288" s="0" t="n">
        <f aca="false">MOD(H288,97)</f>
        <v>16</v>
      </c>
      <c r="J288" s="0" t="str">
        <f aca="false">MID(D288,17,6)</f>
        <v/>
      </c>
      <c r="K288" s="0" t="str">
        <f aca="false">I288&amp;J288</f>
        <v>16</v>
      </c>
      <c r="L288" s="0" t="n">
        <f aca="false">MOD(K288,97)</f>
        <v>16</v>
      </c>
      <c r="M288" s="14" t="e">
        <f aca="false">MID(D288,23,LEN(D288)-22)</f>
        <v>#VALUE!</v>
      </c>
      <c r="N288" s="0" t="e">
        <f aca="false">L288&amp;M288</f>
        <v>#VALUE!</v>
      </c>
      <c r="O288" s="0" t="e">
        <f aca="false">MOD(N288,97)</f>
        <v>#VALUE!</v>
      </c>
      <c r="P288" s="0" t="e">
        <f aca="false">98-O288</f>
        <v>#VALUE!</v>
      </c>
      <c r="Q288" s="0" t="e">
        <f aca="false">IF(LEN(P288)=1,"0"&amp;P288,P288)</f>
        <v>#VALUE!</v>
      </c>
    </row>
    <row r="289" customFormat="false" ht="15" hidden="false" customHeight="true" outlineLevel="0" collapsed="false">
      <c r="A289" s="12"/>
      <c r="B289" s="13" t="str">
        <f aca="false">IF(A289="","",("ES"&amp;Q289&amp;" "&amp;LEFT(C289,4)&amp;" "&amp;MID(C289,5,4)&amp;" "&amp;MID(C289,9,4)&amp;" "&amp;MID(C289,13,4)&amp;" "&amp;MID(C289,17,4)))</f>
        <v/>
      </c>
      <c r="C289" s="11" t="str">
        <f aca="false">SUBSTITUTE(A289," ","")</f>
        <v/>
      </c>
      <c r="D289" s="0" t="str">
        <f aca="false">C289&amp;CALCULOS!$C$7&amp;CALCULOS!$D$7&amp;CALCULOS!$E$7</f>
        <v>142800</v>
      </c>
      <c r="E289" s="0" t="str">
        <f aca="false">LEFT(D289,8)</f>
        <v>142800</v>
      </c>
      <c r="F289" s="0" t="n">
        <f aca="false">MOD(E289,97)</f>
        <v>16</v>
      </c>
      <c r="G289" s="0" t="str">
        <f aca="false">MID(D289,9,8)</f>
        <v/>
      </c>
      <c r="H289" s="0" t="str">
        <f aca="false">F289&amp;G289</f>
        <v>16</v>
      </c>
      <c r="I289" s="0" t="n">
        <f aca="false">MOD(H289,97)</f>
        <v>16</v>
      </c>
      <c r="J289" s="0" t="str">
        <f aca="false">MID(D289,17,6)</f>
        <v/>
      </c>
      <c r="K289" s="0" t="str">
        <f aca="false">I289&amp;J289</f>
        <v>16</v>
      </c>
      <c r="L289" s="0" t="n">
        <f aca="false">MOD(K289,97)</f>
        <v>16</v>
      </c>
      <c r="M289" s="14" t="e">
        <f aca="false">MID(D289,23,LEN(D289)-22)</f>
        <v>#VALUE!</v>
      </c>
      <c r="N289" s="0" t="e">
        <f aca="false">L289&amp;M289</f>
        <v>#VALUE!</v>
      </c>
      <c r="O289" s="0" t="e">
        <f aca="false">MOD(N289,97)</f>
        <v>#VALUE!</v>
      </c>
      <c r="P289" s="0" t="e">
        <f aca="false">98-O289</f>
        <v>#VALUE!</v>
      </c>
      <c r="Q289" s="0" t="e">
        <f aca="false">IF(LEN(P289)=1,"0"&amp;P289,P289)</f>
        <v>#VALUE!</v>
      </c>
    </row>
    <row r="290" customFormat="false" ht="15" hidden="false" customHeight="true" outlineLevel="0" collapsed="false">
      <c r="A290" s="12"/>
      <c r="B290" s="13" t="str">
        <f aca="false">IF(A290="","",("ES"&amp;Q290&amp;" "&amp;LEFT(C290,4)&amp;" "&amp;MID(C290,5,4)&amp;" "&amp;MID(C290,9,4)&amp;" "&amp;MID(C290,13,4)&amp;" "&amp;MID(C290,17,4)))</f>
        <v/>
      </c>
      <c r="C290" s="11" t="str">
        <f aca="false">SUBSTITUTE(A290," ","")</f>
        <v/>
      </c>
      <c r="D290" s="0" t="str">
        <f aca="false">C290&amp;CALCULOS!$C$7&amp;CALCULOS!$D$7&amp;CALCULOS!$E$7</f>
        <v>142800</v>
      </c>
      <c r="E290" s="0" t="str">
        <f aca="false">LEFT(D290,8)</f>
        <v>142800</v>
      </c>
      <c r="F290" s="0" t="n">
        <f aca="false">MOD(E290,97)</f>
        <v>16</v>
      </c>
      <c r="G290" s="0" t="str">
        <f aca="false">MID(D290,9,8)</f>
        <v/>
      </c>
      <c r="H290" s="0" t="str">
        <f aca="false">F290&amp;G290</f>
        <v>16</v>
      </c>
      <c r="I290" s="0" t="n">
        <f aca="false">MOD(H290,97)</f>
        <v>16</v>
      </c>
      <c r="J290" s="0" t="str">
        <f aca="false">MID(D290,17,6)</f>
        <v/>
      </c>
      <c r="K290" s="0" t="str">
        <f aca="false">I290&amp;J290</f>
        <v>16</v>
      </c>
      <c r="L290" s="0" t="n">
        <f aca="false">MOD(K290,97)</f>
        <v>16</v>
      </c>
      <c r="M290" s="14" t="e">
        <f aca="false">MID(D290,23,LEN(D290)-22)</f>
        <v>#VALUE!</v>
      </c>
      <c r="N290" s="0" t="e">
        <f aca="false">L290&amp;M290</f>
        <v>#VALUE!</v>
      </c>
      <c r="O290" s="0" t="e">
        <f aca="false">MOD(N290,97)</f>
        <v>#VALUE!</v>
      </c>
      <c r="P290" s="0" t="e">
        <f aca="false">98-O290</f>
        <v>#VALUE!</v>
      </c>
      <c r="Q290" s="0" t="e">
        <f aca="false">IF(LEN(P290)=1,"0"&amp;P290,P290)</f>
        <v>#VALUE!</v>
      </c>
    </row>
    <row r="291" customFormat="false" ht="15" hidden="false" customHeight="true" outlineLevel="0" collapsed="false">
      <c r="A291" s="12"/>
      <c r="B291" s="13" t="str">
        <f aca="false">IF(A291="","",("ES"&amp;Q291&amp;" "&amp;LEFT(C291,4)&amp;" "&amp;MID(C291,5,4)&amp;" "&amp;MID(C291,9,4)&amp;" "&amp;MID(C291,13,4)&amp;" "&amp;MID(C291,17,4)))</f>
        <v/>
      </c>
      <c r="C291" s="11" t="str">
        <f aca="false">SUBSTITUTE(A291," ","")</f>
        <v/>
      </c>
      <c r="D291" s="0" t="str">
        <f aca="false">C291&amp;CALCULOS!$C$7&amp;CALCULOS!$D$7&amp;CALCULOS!$E$7</f>
        <v>142800</v>
      </c>
      <c r="E291" s="0" t="str">
        <f aca="false">LEFT(D291,8)</f>
        <v>142800</v>
      </c>
      <c r="F291" s="0" t="n">
        <f aca="false">MOD(E291,97)</f>
        <v>16</v>
      </c>
      <c r="G291" s="0" t="str">
        <f aca="false">MID(D291,9,8)</f>
        <v/>
      </c>
      <c r="H291" s="0" t="str">
        <f aca="false">F291&amp;G291</f>
        <v>16</v>
      </c>
      <c r="I291" s="0" t="n">
        <f aca="false">MOD(H291,97)</f>
        <v>16</v>
      </c>
      <c r="J291" s="0" t="str">
        <f aca="false">MID(D291,17,6)</f>
        <v/>
      </c>
      <c r="K291" s="0" t="str">
        <f aca="false">I291&amp;J291</f>
        <v>16</v>
      </c>
      <c r="L291" s="0" t="n">
        <f aca="false">MOD(K291,97)</f>
        <v>16</v>
      </c>
      <c r="M291" s="14" t="e">
        <f aca="false">MID(D291,23,LEN(D291)-22)</f>
        <v>#VALUE!</v>
      </c>
      <c r="N291" s="0" t="e">
        <f aca="false">L291&amp;M291</f>
        <v>#VALUE!</v>
      </c>
      <c r="O291" s="0" t="e">
        <f aca="false">MOD(N291,97)</f>
        <v>#VALUE!</v>
      </c>
      <c r="P291" s="0" t="e">
        <f aca="false">98-O291</f>
        <v>#VALUE!</v>
      </c>
      <c r="Q291" s="0" t="e">
        <f aca="false">IF(LEN(P291)=1,"0"&amp;P291,P291)</f>
        <v>#VALUE!</v>
      </c>
    </row>
    <row r="292" customFormat="false" ht="15" hidden="false" customHeight="true" outlineLevel="0" collapsed="false">
      <c r="A292" s="12"/>
      <c r="B292" s="13" t="str">
        <f aca="false">IF(A292="","",("ES"&amp;Q292&amp;" "&amp;LEFT(C292,4)&amp;" "&amp;MID(C292,5,4)&amp;" "&amp;MID(C292,9,4)&amp;" "&amp;MID(C292,13,4)&amp;" "&amp;MID(C292,17,4)))</f>
        <v/>
      </c>
      <c r="C292" s="11" t="str">
        <f aca="false">SUBSTITUTE(A292," ","")</f>
        <v/>
      </c>
      <c r="D292" s="0" t="str">
        <f aca="false">C292&amp;CALCULOS!$C$7&amp;CALCULOS!$D$7&amp;CALCULOS!$E$7</f>
        <v>142800</v>
      </c>
      <c r="E292" s="0" t="str">
        <f aca="false">LEFT(D292,8)</f>
        <v>142800</v>
      </c>
      <c r="F292" s="0" t="n">
        <f aca="false">MOD(E292,97)</f>
        <v>16</v>
      </c>
      <c r="G292" s="0" t="str">
        <f aca="false">MID(D292,9,8)</f>
        <v/>
      </c>
      <c r="H292" s="0" t="str">
        <f aca="false">F292&amp;G292</f>
        <v>16</v>
      </c>
      <c r="I292" s="0" t="n">
        <f aca="false">MOD(H292,97)</f>
        <v>16</v>
      </c>
      <c r="J292" s="0" t="str">
        <f aca="false">MID(D292,17,6)</f>
        <v/>
      </c>
      <c r="K292" s="0" t="str">
        <f aca="false">I292&amp;J292</f>
        <v>16</v>
      </c>
      <c r="L292" s="0" t="n">
        <f aca="false">MOD(K292,97)</f>
        <v>16</v>
      </c>
      <c r="M292" s="14" t="e">
        <f aca="false">MID(D292,23,LEN(D292)-22)</f>
        <v>#VALUE!</v>
      </c>
      <c r="N292" s="0" t="e">
        <f aca="false">L292&amp;M292</f>
        <v>#VALUE!</v>
      </c>
      <c r="O292" s="0" t="e">
        <f aca="false">MOD(N292,97)</f>
        <v>#VALUE!</v>
      </c>
      <c r="P292" s="0" t="e">
        <f aca="false">98-O292</f>
        <v>#VALUE!</v>
      </c>
      <c r="Q292" s="0" t="e">
        <f aca="false">IF(LEN(P292)=1,"0"&amp;P292,P292)</f>
        <v>#VALUE!</v>
      </c>
    </row>
    <row r="293" customFormat="false" ht="15" hidden="false" customHeight="true" outlineLevel="0" collapsed="false">
      <c r="A293" s="12"/>
      <c r="B293" s="13" t="str">
        <f aca="false">IF(A293="","",("ES"&amp;Q293&amp;" "&amp;LEFT(C293,4)&amp;" "&amp;MID(C293,5,4)&amp;" "&amp;MID(C293,9,4)&amp;" "&amp;MID(C293,13,4)&amp;" "&amp;MID(C293,17,4)))</f>
        <v/>
      </c>
      <c r="C293" s="11" t="str">
        <f aca="false">SUBSTITUTE(A293," ","")</f>
        <v/>
      </c>
      <c r="D293" s="0" t="str">
        <f aca="false">C293&amp;CALCULOS!$C$7&amp;CALCULOS!$D$7&amp;CALCULOS!$E$7</f>
        <v>142800</v>
      </c>
      <c r="E293" s="0" t="str">
        <f aca="false">LEFT(D293,8)</f>
        <v>142800</v>
      </c>
      <c r="F293" s="0" t="n">
        <f aca="false">MOD(E293,97)</f>
        <v>16</v>
      </c>
      <c r="G293" s="0" t="str">
        <f aca="false">MID(D293,9,8)</f>
        <v/>
      </c>
      <c r="H293" s="0" t="str">
        <f aca="false">F293&amp;G293</f>
        <v>16</v>
      </c>
      <c r="I293" s="0" t="n">
        <f aca="false">MOD(H293,97)</f>
        <v>16</v>
      </c>
      <c r="J293" s="0" t="str">
        <f aca="false">MID(D293,17,6)</f>
        <v/>
      </c>
      <c r="K293" s="0" t="str">
        <f aca="false">I293&amp;J293</f>
        <v>16</v>
      </c>
      <c r="L293" s="0" t="n">
        <f aca="false">MOD(K293,97)</f>
        <v>16</v>
      </c>
      <c r="M293" s="14" t="e">
        <f aca="false">MID(D293,23,LEN(D293)-22)</f>
        <v>#VALUE!</v>
      </c>
      <c r="N293" s="0" t="e">
        <f aca="false">L293&amp;M293</f>
        <v>#VALUE!</v>
      </c>
      <c r="O293" s="0" t="e">
        <f aca="false">MOD(N293,97)</f>
        <v>#VALUE!</v>
      </c>
      <c r="P293" s="0" t="e">
        <f aca="false">98-O293</f>
        <v>#VALUE!</v>
      </c>
      <c r="Q293" s="0" t="e">
        <f aca="false">IF(LEN(P293)=1,"0"&amp;P293,P293)</f>
        <v>#VALUE!</v>
      </c>
    </row>
    <row r="294" customFormat="false" ht="15" hidden="false" customHeight="true" outlineLevel="0" collapsed="false">
      <c r="A294" s="12"/>
      <c r="B294" s="13" t="str">
        <f aca="false">IF(A294="","",("ES"&amp;Q294&amp;" "&amp;LEFT(C294,4)&amp;" "&amp;MID(C294,5,4)&amp;" "&amp;MID(C294,9,4)&amp;" "&amp;MID(C294,13,4)&amp;" "&amp;MID(C294,17,4)))</f>
        <v/>
      </c>
      <c r="C294" s="11" t="str">
        <f aca="false">SUBSTITUTE(A294," ","")</f>
        <v/>
      </c>
      <c r="D294" s="0" t="str">
        <f aca="false">C294&amp;CALCULOS!$C$7&amp;CALCULOS!$D$7&amp;CALCULOS!$E$7</f>
        <v>142800</v>
      </c>
      <c r="E294" s="0" t="str">
        <f aca="false">LEFT(D294,8)</f>
        <v>142800</v>
      </c>
      <c r="F294" s="0" t="n">
        <f aca="false">MOD(E294,97)</f>
        <v>16</v>
      </c>
      <c r="G294" s="0" t="str">
        <f aca="false">MID(D294,9,8)</f>
        <v/>
      </c>
      <c r="H294" s="0" t="str">
        <f aca="false">F294&amp;G294</f>
        <v>16</v>
      </c>
      <c r="I294" s="0" t="n">
        <f aca="false">MOD(H294,97)</f>
        <v>16</v>
      </c>
      <c r="J294" s="0" t="str">
        <f aca="false">MID(D294,17,6)</f>
        <v/>
      </c>
      <c r="K294" s="0" t="str">
        <f aca="false">I294&amp;J294</f>
        <v>16</v>
      </c>
      <c r="L294" s="0" t="n">
        <f aca="false">MOD(K294,97)</f>
        <v>16</v>
      </c>
      <c r="M294" s="14" t="e">
        <f aca="false">MID(D294,23,LEN(D294)-22)</f>
        <v>#VALUE!</v>
      </c>
      <c r="N294" s="0" t="e">
        <f aca="false">L294&amp;M294</f>
        <v>#VALUE!</v>
      </c>
      <c r="O294" s="0" t="e">
        <f aca="false">MOD(N294,97)</f>
        <v>#VALUE!</v>
      </c>
      <c r="P294" s="0" t="e">
        <f aca="false">98-O294</f>
        <v>#VALUE!</v>
      </c>
      <c r="Q294" s="0" t="e">
        <f aca="false">IF(LEN(P294)=1,"0"&amp;P294,P294)</f>
        <v>#VALUE!</v>
      </c>
    </row>
    <row r="295" customFormat="false" ht="15" hidden="false" customHeight="true" outlineLevel="0" collapsed="false">
      <c r="A295" s="12"/>
      <c r="B295" s="13" t="str">
        <f aca="false">IF(A295="","",("ES"&amp;Q295&amp;" "&amp;LEFT(C295,4)&amp;" "&amp;MID(C295,5,4)&amp;" "&amp;MID(C295,9,4)&amp;" "&amp;MID(C295,13,4)&amp;" "&amp;MID(C295,17,4)))</f>
        <v/>
      </c>
      <c r="C295" s="11" t="str">
        <f aca="false">SUBSTITUTE(A295," ","")</f>
        <v/>
      </c>
      <c r="D295" s="0" t="str">
        <f aca="false">C295&amp;CALCULOS!$C$7&amp;CALCULOS!$D$7&amp;CALCULOS!$E$7</f>
        <v>142800</v>
      </c>
      <c r="E295" s="0" t="str">
        <f aca="false">LEFT(D295,8)</f>
        <v>142800</v>
      </c>
      <c r="F295" s="0" t="n">
        <f aca="false">MOD(E295,97)</f>
        <v>16</v>
      </c>
      <c r="G295" s="0" t="str">
        <f aca="false">MID(D295,9,8)</f>
        <v/>
      </c>
      <c r="H295" s="0" t="str">
        <f aca="false">F295&amp;G295</f>
        <v>16</v>
      </c>
      <c r="I295" s="0" t="n">
        <f aca="false">MOD(H295,97)</f>
        <v>16</v>
      </c>
      <c r="J295" s="0" t="str">
        <f aca="false">MID(D295,17,6)</f>
        <v/>
      </c>
      <c r="K295" s="0" t="str">
        <f aca="false">I295&amp;J295</f>
        <v>16</v>
      </c>
      <c r="L295" s="0" t="n">
        <f aca="false">MOD(K295,97)</f>
        <v>16</v>
      </c>
      <c r="M295" s="14" t="e">
        <f aca="false">MID(D295,23,LEN(D295)-22)</f>
        <v>#VALUE!</v>
      </c>
      <c r="N295" s="0" t="e">
        <f aca="false">L295&amp;M295</f>
        <v>#VALUE!</v>
      </c>
      <c r="O295" s="0" t="e">
        <f aca="false">MOD(N295,97)</f>
        <v>#VALUE!</v>
      </c>
      <c r="P295" s="0" t="e">
        <f aca="false">98-O295</f>
        <v>#VALUE!</v>
      </c>
      <c r="Q295" s="0" t="e">
        <f aca="false">IF(LEN(P295)=1,"0"&amp;P295,P295)</f>
        <v>#VALUE!</v>
      </c>
    </row>
    <row r="296" customFormat="false" ht="15" hidden="false" customHeight="true" outlineLevel="0" collapsed="false">
      <c r="A296" s="12"/>
      <c r="B296" s="13" t="str">
        <f aca="false">IF(A296="","",("ES"&amp;Q296&amp;" "&amp;LEFT(C296,4)&amp;" "&amp;MID(C296,5,4)&amp;" "&amp;MID(C296,9,4)&amp;" "&amp;MID(C296,13,4)&amp;" "&amp;MID(C296,17,4)))</f>
        <v/>
      </c>
      <c r="C296" s="11" t="str">
        <f aca="false">SUBSTITUTE(A296," ","")</f>
        <v/>
      </c>
      <c r="D296" s="0" t="str">
        <f aca="false">C296&amp;CALCULOS!$C$7&amp;CALCULOS!$D$7&amp;CALCULOS!$E$7</f>
        <v>142800</v>
      </c>
      <c r="E296" s="0" t="str">
        <f aca="false">LEFT(D296,8)</f>
        <v>142800</v>
      </c>
      <c r="F296" s="0" t="n">
        <f aca="false">MOD(E296,97)</f>
        <v>16</v>
      </c>
      <c r="G296" s="0" t="str">
        <f aca="false">MID(D296,9,8)</f>
        <v/>
      </c>
      <c r="H296" s="0" t="str">
        <f aca="false">F296&amp;G296</f>
        <v>16</v>
      </c>
      <c r="I296" s="0" t="n">
        <f aca="false">MOD(H296,97)</f>
        <v>16</v>
      </c>
      <c r="J296" s="0" t="str">
        <f aca="false">MID(D296,17,6)</f>
        <v/>
      </c>
      <c r="K296" s="0" t="str">
        <f aca="false">I296&amp;J296</f>
        <v>16</v>
      </c>
      <c r="L296" s="0" t="n">
        <f aca="false">MOD(K296,97)</f>
        <v>16</v>
      </c>
      <c r="M296" s="14" t="e">
        <f aca="false">MID(D296,23,LEN(D296)-22)</f>
        <v>#VALUE!</v>
      </c>
      <c r="N296" s="0" t="e">
        <f aca="false">L296&amp;M296</f>
        <v>#VALUE!</v>
      </c>
      <c r="O296" s="0" t="e">
        <f aca="false">MOD(N296,97)</f>
        <v>#VALUE!</v>
      </c>
      <c r="P296" s="0" t="e">
        <f aca="false">98-O296</f>
        <v>#VALUE!</v>
      </c>
      <c r="Q296" s="0" t="e">
        <f aca="false">IF(LEN(P296)=1,"0"&amp;P296,P296)</f>
        <v>#VALUE!</v>
      </c>
    </row>
    <row r="297" customFormat="false" ht="15" hidden="false" customHeight="true" outlineLevel="0" collapsed="false">
      <c r="A297" s="12"/>
      <c r="B297" s="13" t="str">
        <f aca="false">IF(A297="","",("ES"&amp;Q297&amp;" "&amp;LEFT(C297,4)&amp;" "&amp;MID(C297,5,4)&amp;" "&amp;MID(C297,9,4)&amp;" "&amp;MID(C297,13,4)&amp;" "&amp;MID(C297,17,4)))</f>
        <v/>
      </c>
      <c r="C297" s="11" t="str">
        <f aca="false">SUBSTITUTE(A297," ","")</f>
        <v/>
      </c>
      <c r="D297" s="0" t="str">
        <f aca="false">C297&amp;CALCULOS!$C$7&amp;CALCULOS!$D$7&amp;CALCULOS!$E$7</f>
        <v>142800</v>
      </c>
      <c r="E297" s="0" t="str">
        <f aca="false">LEFT(D297,8)</f>
        <v>142800</v>
      </c>
      <c r="F297" s="0" t="n">
        <f aca="false">MOD(E297,97)</f>
        <v>16</v>
      </c>
      <c r="G297" s="0" t="str">
        <f aca="false">MID(D297,9,8)</f>
        <v/>
      </c>
      <c r="H297" s="0" t="str">
        <f aca="false">F297&amp;G297</f>
        <v>16</v>
      </c>
      <c r="I297" s="0" t="n">
        <f aca="false">MOD(H297,97)</f>
        <v>16</v>
      </c>
      <c r="J297" s="0" t="str">
        <f aca="false">MID(D297,17,6)</f>
        <v/>
      </c>
      <c r="K297" s="0" t="str">
        <f aca="false">I297&amp;J297</f>
        <v>16</v>
      </c>
      <c r="L297" s="0" t="n">
        <f aca="false">MOD(K297,97)</f>
        <v>16</v>
      </c>
      <c r="M297" s="14" t="e">
        <f aca="false">MID(D297,23,LEN(D297)-22)</f>
        <v>#VALUE!</v>
      </c>
      <c r="N297" s="0" t="e">
        <f aca="false">L297&amp;M297</f>
        <v>#VALUE!</v>
      </c>
      <c r="O297" s="0" t="e">
        <f aca="false">MOD(N297,97)</f>
        <v>#VALUE!</v>
      </c>
      <c r="P297" s="0" t="e">
        <f aca="false">98-O297</f>
        <v>#VALUE!</v>
      </c>
      <c r="Q297" s="0" t="e">
        <f aca="false">IF(LEN(P297)=1,"0"&amp;P297,P297)</f>
        <v>#VALUE!</v>
      </c>
    </row>
    <row r="298" customFormat="false" ht="15" hidden="false" customHeight="true" outlineLevel="0" collapsed="false">
      <c r="A298" s="12"/>
      <c r="B298" s="13" t="str">
        <f aca="false">IF(A298="","",("ES"&amp;Q298&amp;" "&amp;LEFT(C298,4)&amp;" "&amp;MID(C298,5,4)&amp;" "&amp;MID(C298,9,4)&amp;" "&amp;MID(C298,13,4)&amp;" "&amp;MID(C298,17,4)))</f>
        <v/>
      </c>
      <c r="C298" s="11" t="str">
        <f aca="false">SUBSTITUTE(A298," ","")</f>
        <v/>
      </c>
      <c r="D298" s="0" t="str">
        <f aca="false">C298&amp;CALCULOS!$C$7&amp;CALCULOS!$D$7&amp;CALCULOS!$E$7</f>
        <v>142800</v>
      </c>
      <c r="E298" s="0" t="str">
        <f aca="false">LEFT(D298,8)</f>
        <v>142800</v>
      </c>
      <c r="F298" s="0" t="n">
        <f aca="false">MOD(E298,97)</f>
        <v>16</v>
      </c>
      <c r="G298" s="0" t="str">
        <f aca="false">MID(D298,9,8)</f>
        <v/>
      </c>
      <c r="H298" s="0" t="str">
        <f aca="false">F298&amp;G298</f>
        <v>16</v>
      </c>
      <c r="I298" s="0" t="n">
        <f aca="false">MOD(H298,97)</f>
        <v>16</v>
      </c>
      <c r="J298" s="0" t="str">
        <f aca="false">MID(D298,17,6)</f>
        <v/>
      </c>
      <c r="K298" s="0" t="str">
        <f aca="false">I298&amp;J298</f>
        <v>16</v>
      </c>
      <c r="L298" s="0" t="n">
        <f aca="false">MOD(K298,97)</f>
        <v>16</v>
      </c>
      <c r="M298" s="14" t="e">
        <f aca="false">MID(D298,23,LEN(D298)-22)</f>
        <v>#VALUE!</v>
      </c>
      <c r="N298" s="0" t="e">
        <f aca="false">L298&amp;M298</f>
        <v>#VALUE!</v>
      </c>
      <c r="O298" s="0" t="e">
        <f aca="false">MOD(N298,97)</f>
        <v>#VALUE!</v>
      </c>
      <c r="P298" s="0" t="e">
        <f aca="false">98-O298</f>
        <v>#VALUE!</v>
      </c>
      <c r="Q298" s="0" t="e">
        <f aca="false">IF(LEN(P298)=1,"0"&amp;P298,P298)</f>
        <v>#VALUE!</v>
      </c>
    </row>
    <row r="299" customFormat="false" ht="15" hidden="false" customHeight="true" outlineLevel="0" collapsed="false">
      <c r="A299" s="12"/>
      <c r="B299" s="13" t="str">
        <f aca="false">IF(A299="","",("ES"&amp;Q299&amp;" "&amp;LEFT(C299,4)&amp;" "&amp;MID(C299,5,4)&amp;" "&amp;MID(C299,9,4)&amp;" "&amp;MID(C299,13,4)&amp;" "&amp;MID(C299,17,4)))</f>
        <v/>
      </c>
      <c r="C299" s="11" t="str">
        <f aca="false">SUBSTITUTE(A299," ","")</f>
        <v/>
      </c>
      <c r="D299" s="0" t="str">
        <f aca="false">C299&amp;CALCULOS!$C$7&amp;CALCULOS!$D$7&amp;CALCULOS!$E$7</f>
        <v>142800</v>
      </c>
      <c r="E299" s="0" t="str">
        <f aca="false">LEFT(D299,8)</f>
        <v>142800</v>
      </c>
      <c r="F299" s="0" t="n">
        <f aca="false">MOD(E299,97)</f>
        <v>16</v>
      </c>
      <c r="G299" s="0" t="str">
        <f aca="false">MID(D299,9,8)</f>
        <v/>
      </c>
      <c r="H299" s="0" t="str">
        <f aca="false">F299&amp;G299</f>
        <v>16</v>
      </c>
      <c r="I299" s="0" t="n">
        <f aca="false">MOD(H299,97)</f>
        <v>16</v>
      </c>
      <c r="J299" s="0" t="str">
        <f aca="false">MID(D299,17,6)</f>
        <v/>
      </c>
      <c r="K299" s="0" t="str">
        <f aca="false">I299&amp;J299</f>
        <v>16</v>
      </c>
      <c r="L299" s="0" t="n">
        <f aca="false">MOD(K299,97)</f>
        <v>16</v>
      </c>
      <c r="M299" s="14" t="e">
        <f aca="false">MID(D299,23,LEN(D299)-22)</f>
        <v>#VALUE!</v>
      </c>
      <c r="N299" s="0" t="e">
        <f aca="false">L299&amp;M299</f>
        <v>#VALUE!</v>
      </c>
      <c r="O299" s="0" t="e">
        <f aca="false">MOD(N299,97)</f>
        <v>#VALUE!</v>
      </c>
      <c r="P299" s="0" t="e">
        <f aca="false">98-O299</f>
        <v>#VALUE!</v>
      </c>
      <c r="Q299" s="0" t="e">
        <f aca="false">IF(LEN(P299)=1,"0"&amp;P299,P299)</f>
        <v>#VALUE!</v>
      </c>
    </row>
    <row r="300" customFormat="false" ht="15" hidden="false" customHeight="true" outlineLevel="0" collapsed="false">
      <c r="A300" s="12"/>
      <c r="B300" s="13" t="str">
        <f aca="false">IF(A300="","",("ES"&amp;Q300&amp;" "&amp;LEFT(C300,4)&amp;" "&amp;MID(C300,5,4)&amp;" "&amp;MID(C300,9,4)&amp;" "&amp;MID(C300,13,4)&amp;" "&amp;MID(C300,17,4)))</f>
        <v/>
      </c>
      <c r="C300" s="11" t="str">
        <f aca="false">SUBSTITUTE(A300," ","")</f>
        <v/>
      </c>
      <c r="D300" s="0" t="str">
        <f aca="false">C300&amp;CALCULOS!$C$7&amp;CALCULOS!$D$7&amp;CALCULOS!$E$7</f>
        <v>142800</v>
      </c>
      <c r="E300" s="0" t="str">
        <f aca="false">LEFT(D300,8)</f>
        <v>142800</v>
      </c>
      <c r="F300" s="0" t="n">
        <f aca="false">MOD(E300,97)</f>
        <v>16</v>
      </c>
      <c r="G300" s="0" t="str">
        <f aca="false">MID(D300,9,8)</f>
        <v/>
      </c>
      <c r="H300" s="0" t="str">
        <f aca="false">F300&amp;G300</f>
        <v>16</v>
      </c>
      <c r="I300" s="0" t="n">
        <f aca="false">MOD(H300,97)</f>
        <v>16</v>
      </c>
      <c r="J300" s="0" t="str">
        <f aca="false">MID(D300,17,6)</f>
        <v/>
      </c>
      <c r="K300" s="0" t="str">
        <f aca="false">I300&amp;J300</f>
        <v>16</v>
      </c>
      <c r="L300" s="0" t="n">
        <f aca="false">MOD(K300,97)</f>
        <v>16</v>
      </c>
      <c r="M300" s="14" t="e">
        <f aca="false">MID(D300,23,LEN(D300)-22)</f>
        <v>#VALUE!</v>
      </c>
      <c r="N300" s="0" t="e">
        <f aca="false">L300&amp;M300</f>
        <v>#VALUE!</v>
      </c>
      <c r="O300" s="0" t="e">
        <f aca="false">MOD(N300,97)</f>
        <v>#VALUE!</v>
      </c>
      <c r="P300" s="0" t="e">
        <f aca="false">98-O300</f>
        <v>#VALUE!</v>
      </c>
      <c r="Q300" s="0" t="e">
        <f aca="false">IF(LEN(P300)=1,"0"&amp;P300,P300)</f>
        <v>#VALUE!</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B1:E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false" hidden="false" outlineLevel="0" max="1" min="1" style="0" width="11.43"/>
    <col collapsed="false" customWidth="true" hidden="false" outlineLevel="0" max="2" min="2" style="0" width="16.71"/>
    <col collapsed="false" customWidth="false" hidden="false" outlineLevel="0" max="3" min="3" style="0" width="11.43"/>
    <col collapsed="false" customWidth="true" hidden="false" outlineLevel="0" max="4" min="4" style="0" width="12.71"/>
    <col collapsed="false" customWidth="true" hidden="false" outlineLevel="0" max="5" min="5" style="0" width="16.29"/>
    <col collapsed="false" customWidth="false" hidden="false" outlineLevel="0" max="26" min="6" style="0" width="11.43"/>
    <col collapsed="false" customWidth="true" hidden="false" outlineLevel="0" max="1025" min="27" style="0" width="17.29"/>
  </cols>
  <sheetData>
    <row r="1" customFormat="false" ht="15" hidden="false" customHeight="false" outlineLevel="0" collapsed="false">
      <c r="B1" s="1"/>
      <c r="D1" s="1"/>
      <c r="E1" s="1"/>
    </row>
    <row r="2" customFormat="false" ht="15" hidden="false" customHeight="false" outlineLevel="0" collapsed="false">
      <c r="B2" s="1"/>
      <c r="D2" s="1"/>
      <c r="E2" s="1"/>
    </row>
    <row r="3" customFormat="false" ht="15" hidden="false" customHeight="false" outlineLevel="0" collapsed="false">
      <c r="B3" s="1"/>
      <c r="D3" s="1"/>
      <c r="E3" s="1"/>
    </row>
    <row r="4" customFormat="false" ht="15" hidden="false" customHeight="false" outlineLevel="0" collapsed="false">
      <c r="B4" s="1"/>
      <c r="D4" s="1"/>
      <c r="E4" s="1"/>
    </row>
    <row r="5" customFormat="false" ht="15" hidden="false" customHeight="false" outlineLevel="0" collapsed="false">
      <c r="B5" s="15" t="s">
        <v>25</v>
      </c>
      <c r="C5" s="15"/>
      <c r="D5" s="15"/>
      <c r="E5" s="1"/>
    </row>
    <row r="6" customFormat="false" ht="15" hidden="false" customHeight="false" outlineLevel="0" collapsed="false">
      <c r="B6" s="16" t="str">
        <f aca="false">SIMPLE!F7</f>
        <v>ES</v>
      </c>
      <c r="C6" s="16" t="str">
        <f aca="false">MID(B6,1,1)</f>
        <v>E</v>
      </c>
      <c r="D6" s="16" t="str">
        <f aca="false">MID(B6,2,1)</f>
        <v>S</v>
      </c>
      <c r="E6" s="16" t="s">
        <v>26</v>
      </c>
    </row>
    <row r="7" customFormat="false" ht="15" hidden="false" customHeight="false" outlineLevel="0" collapsed="false">
      <c r="B7" s="16"/>
      <c r="C7" s="16" t="n">
        <f aca="false">VLOOKUP(C6,Conversion_letras,2)</f>
        <v>14</v>
      </c>
      <c r="D7" s="16" t="n">
        <f aca="false">VLOOKUP(D6,Conversion_letras,2)</f>
        <v>28</v>
      </c>
      <c r="E7" s="17" t="s">
        <v>27</v>
      </c>
    </row>
    <row r="8" customFormat="false" ht="15" hidden="false" customHeight="false" outlineLevel="0" collapsed="false">
      <c r="B8" s="1"/>
      <c r="D8" s="1"/>
      <c r="E8" s="1"/>
    </row>
    <row r="9" customFormat="false" ht="15" hidden="false" customHeight="false" outlineLevel="0" collapsed="false">
      <c r="B9" s="1"/>
      <c r="D9" s="1"/>
      <c r="E9" s="1"/>
    </row>
    <row r="10" customFormat="false" ht="15" hidden="false" customHeight="false" outlineLevel="0" collapsed="false">
      <c r="B10" s="1"/>
      <c r="D10" s="1"/>
      <c r="E10" s="1"/>
    </row>
    <row r="11" customFormat="false" ht="15" hidden="false" customHeight="false" outlineLevel="0" collapsed="false">
      <c r="B11" s="18" t="s">
        <v>28</v>
      </c>
      <c r="C11" s="18"/>
      <c r="D11" s="18"/>
      <c r="E11" s="18"/>
    </row>
    <row r="12" customFormat="false" ht="15" hidden="false" customHeight="false" outlineLevel="0" collapsed="false">
      <c r="B12" s="16" t="s">
        <v>29</v>
      </c>
      <c r="C12" s="19" t="str">
        <f aca="false">SIMPLE!B7&amp;SIMPLE!C7&amp;SIMPLE!D7&amp;SIMPLE!E7</f>
        <v/>
      </c>
      <c r="D12" s="19"/>
      <c r="E12" s="19"/>
    </row>
    <row r="13" customFormat="false" ht="15" hidden="false" customHeight="false" outlineLevel="0" collapsed="false">
      <c r="B13" s="16" t="s">
        <v>30</v>
      </c>
      <c r="C13" s="18" t="str">
        <f aca="false">C12&amp;C7&amp;D7&amp;E7</f>
        <v>142800</v>
      </c>
      <c r="D13" s="18"/>
      <c r="E13" s="18"/>
    </row>
    <row r="14" customFormat="false" ht="15" hidden="false" customHeight="false" outlineLevel="0" collapsed="false">
      <c r="B14" s="16" t="s">
        <v>31</v>
      </c>
      <c r="C14" s="18" t="str">
        <f aca="false">LEFT(C13,8)</f>
        <v>142800</v>
      </c>
      <c r="D14" s="18"/>
      <c r="E14" s="18"/>
    </row>
    <row r="15" customFormat="false" ht="15" hidden="false" customHeight="false" outlineLevel="0" collapsed="false">
      <c r="B15" s="16" t="s">
        <v>32</v>
      </c>
      <c r="C15" s="18" t="n">
        <f aca="false">MOD(C14,97)</f>
        <v>16</v>
      </c>
      <c r="D15" s="18"/>
      <c r="E15" s="18"/>
    </row>
    <row r="16" customFormat="false" ht="15" hidden="false" customHeight="false" outlineLevel="0" collapsed="false">
      <c r="B16" s="16" t="s">
        <v>33</v>
      </c>
      <c r="C16" s="18" t="str">
        <f aca="false">MID(C13,9,8)</f>
        <v/>
      </c>
      <c r="D16" s="18"/>
      <c r="E16" s="18"/>
    </row>
    <row r="17" customFormat="false" ht="15" hidden="false" customHeight="false" outlineLevel="0" collapsed="false">
      <c r="B17" s="16" t="s">
        <v>34</v>
      </c>
      <c r="C17" s="18" t="str">
        <f aca="false">C15&amp;C16</f>
        <v>16</v>
      </c>
      <c r="D17" s="18"/>
      <c r="E17" s="18"/>
    </row>
    <row r="18" customFormat="false" ht="15" hidden="false" customHeight="false" outlineLevel="0" collapsed="false">
      <c r="B18" s="16" t="s">
        <v>35</v>
      </c>
      <c r="C18" s="18" t="n">
        <f aca="false">MOD(C17,97)</f>
        <v>16</v>
      </c>
      <c r="D18" s="18"/>
      <c r="E18" s="18"/>
    </row>
    <row r="19" customFormat="false" ht="15" hidden="false" customHeight="false" outlineLevel="0" collapsed="false">
      <c r="B19" s="16" t="s">
        <v>36</v>
      </c>
      <c r="C19" s="18" t="str">
        <f aca="false">MID(C13,17,6)</f>
        <v/>
      </c>
      <c r="D19" s="18"/>
      <c r="E19" s="18"/>
    </row>
    <row r="20" customFormat="false" ht="15" hidden="false" customHeight="false" outlineLevel="0" collapsed="false">
      <c r="B20" s="16" t="s">
        <v>37</v>
      </c>
      <c r="C20" s="18" t="str">
        <f aca="false">C18&amp;C19</f>
        <v>16</v>
      </c>
      <c r="D20" s="18"/>
      <c r="E20" s="18"/>
    </row>
    <row r="21" customFormat="false" ht="15" hidden="false" customHeight="false" outlineLevel="0" collapsed="false">
      <c r="B21" s="16" t="s">
        <v>35</v>
      </c>
      <c r="C21" s="18" t="n">
        <f aca="false">MOD(C20,97)</f>
        <v>16</v>
      </c>
      <c r="D21" s="18"/>
      <c r="E21" s="18"/>
    </row>
    <row r="22" customFormat="false" ht="15" hidden="false" customHeight="false" outlineLevel="0" collapsed="false">
      <c r="B22" s="16" t="s">
        <v>38</v>
      </c>
      <c r="C22" s="18" t="e">
        <f aca="false">MID(C13,23,LEN(C13)-22)</f>
        <v>#VALUE!</v>
      </c>
      <c r="D22" s="18"/>
      <c r="E22" s="18"/>
    </row>
    <row r="23" customFormat="false" ht="15" hidden="false" customHeight="false" outlineLevel="0" collapsed="false">
      <c r="B23" s="16" t="s">
        <v>39</v>
      </c>
      <c r="C23" s="18" t="e">
        <f aca="false">C21&amp;C22</f>
        <v>#VALUE!</v>
      </c>
      <c r="D23" s="18"/>
      <c r="E23" s="18"/>
    </row>
    <row r="24" customFormat="false" ht="15" hidden="false" customHeight="false" outlineLevel="0" collapsed="false">
      <c r="B24" s="16" t="s">
        <v>35</v>
      </c>
      <c r="C24" s="18" t="e">
        <f aca="false">MOD(C23,97)</f>
        <v>#VALUE!</v>
      </c>
      <c r="D24" s="18"/>
      <c r="E24" s="18"/>
    </row>
    <row r="25" customFormat="false" ht="15" hidden="false" customHeight="false" outlineLevel="0" collapsed="false">
      <c r="B25" s="16" t="s">
        <v>40</v>
      </c>
      <c r="C25" s="18" t="e">
        <f aca="false">98-C24</f>
        <v>#VALUE!</v>
      </c>
      <c r="D25" s="18"/>
      <c r="E25" s="18"/>
    </row>
    <row r="26" customFormat="false" ht="15" hidden="false" customHeight="false" outlineLevel="0" collapsed="false">
      <c r="B26" s="16" t="s">
        <v>41</v>
      </c>
      <c r="C26" s="18" t="e">
        <f aca="false">IF(LEN(C25)=1,"0"&amp;C25,C25)</f>
        <v>#VALUE!</v>
      </c>
      <c r="D26" s="18"/>
      <c r="E26" s="18"/>
    </row>
    <row r="1048576" customFormat="false" ht="15" hidden="false" customHeight="true" outlineLevel="0" collapsed="false"/>
  </sheetData>
  <mergeCells count="17">
    <mergeCell ref="B5:D5"/>
    <mergeCell ref="B11:E11"/>
    <mergeCell ref="C12:E12"/>
    <mergeCell ref="C13:E13"/>
    <mergeCell ref="C14:E14"/>
    <mergeCell ref="C15:E15"/>
    <mergeCell ref="C16:E16"/>
    <mergeCell ref="C17:E17"/>
    <mergeCell ref="C18:E18"/>
    <mergeCell ref="C19:E19"/>
    <mergeCell ref="C20:E20"/>
    <mergeCell ref="C21:E21"/>
    <mergeCell ref="C22:E22"/>
    <mergeCell ref="C23:E23"/>
    <mergeCell ref="C24:E24"/>
    <mergeCell ref="C25:E25"/>
    <mergeCell ref="C26:E26"/>
  </mergeCell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Z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1" min="1" style="0" width="3.14"/>
    <col collapsed="false" customWidth="true" hidden="false" outlineLevel="0" max="2" min="2" style="0" width="25.43"/>
    <col collapsed="false" customWidth="true" hidden="false" outlineLevel="0" max="4" min="3" style="0" width="7.41"/>
    <col collapsed="false" customWidth="true" hidden="false" outlineLevel="0" max="5" min="5" style="0" width="6.71"/>
    <col collapsed="false" customWidth="true" hidden="false" outlineLevel="0" max="6" min="6" style="0" width="5.43"/>
    <col collapsed="false" customWidth="true" hidden="false" outlineLevel="0" max="7" min="7" style="0" width="19.31"/>
    <col collapsed="false" customWidth="true" hidden="false" outlineLevel="0" max="8" min="8" style="0" width="27.43"/>
    <col collapsed="false" customWidth="true" hidden="false" outlineLevel="0" max="9" min="9" style="0" width="3.57"/>
    <col collapsed="false" customWidth="false" hidden="false" outlineLevel="0" max="26" min="10" style="0" width="11.43"/>
    <col collapsed="false" customWidth="true" hidden="false" outlineLevel="0" max="1025" min="27" style="0" width="17.29"/>
  </cols>
  <sheetData>
    <row r="1" customFormat="false" ht="9" hidden="false" customHeight="true" outlineLevel="0" collapsed="false">
      <c r="A1" s="1"/>
      <c r="B1" s="1"/>
      <c r="C1" s="1"/>
      <c r="D1" s="1"/>
      <c r="E1" s="1"/>
      <c r="F1" s="1"/>
      <c r="G1" s="1"/>
      <c r="H1" s="1"/>
      <c r="I1" s="1"/>
    </row>
    <row r="2" customFormat="false" ht="27" hidden="false" customHeight="true" outlineLevel="0" collapsed="false">
      <c r="A2" s="1"/>
      <c r="B2" s="20" t="s">
        <v>42</v>
      </c>
      <c r="C2" s="20"/>
      <c r="D2" s="20"/>
      <c r="E2" s="20"/>
      <c r="F2" s="20"/>
      <c r="G2" s="20"/>
      <c r="H2" s="20"/>
      <c r="I2" s="1"/>
    </row>
    <row r="3" customFormat="false" ht="15" hidden="false" customHeight="false" outlineLevel="0" collapsed="false">
      <c r="A3" s="1"/>
      <c r="B3" s="1"/>
      <c r="C3" s="1"/>
      <c r="D3" s="1"/>
      <c r="E3" s="1"/>
      <c r="F3" s="1"/>
      <c r="G3" s="1"/>
      <c r="H3" s="1"/>
      <c r="I3" s="1"/>
    </row>
    <row r="4" customFormat="false" ht="15.75" hidden="false" customHeight="true" outlineLevel="0" collapsed="false">
      <c r="A4" s="1"/>
      <c r="B4" s="1"/>
      <c r="C4" s="1"/>
      <c r="D4" s="1"/>
      <c r="E4" s="1"/>
      <c r="F4" s="1"/>
      <c r="G4" s="1"/>
      <c r="H4" s="1"/>
      <c r="I4" s="1"/>
    </row>
    <row r="5" customFormat="false" ht="15.75" hidden="false" customHeight="true" outlineLevel="0" collapsed="false">
      <c r="A5" s="1"/>
      <c r="B5" s="21" t="s">
        <v>43</v>
      </c>
      <c r="C5" s="21"/>
      <c r="D5" s="21"/>
      <c r="E5" s="21"/>
      <c r="F5" s="21"/>
      <c r="G5" s="21"/>
      <c r="H5" s="21"/>
      <c r="I5" s="1"/>
    </row>
    <row r="6" customFormat="false" ht="15.75" hidden="false" customHeight="true" outlineLevel="0" collapsed="false">
      <c r="A6" s="1"/>
      <c r="B6" s="1"/>
      <c r="C6" s="1"/>
      <c r="D6" s="1"/>
      <c r="E6" s="1"/>
      <c r="F6" s="1"/>
      <c r="G6" s="1"/>
      <c r="H6" s="1"/>
      <c r="I6" s="1"/>
    </row>
    <row r="7" customFormat="false" ht="15.75" hidden="false" customHeight="true" outlineLevel="0" collapsed="false">
      <c r="A7" s="1"/>
      <c r="B7" s="1"/>
      <c r="C7" s="1"/>
      <c r="D7" s="22" t="s">
        <v>44</v>
      </c>
      <c r="E7" s="23" t="s">
        <v>45</v>
      </c>
      <c r="F7" s="23" t="s">
        <v>3</v>
      </c>
      <c r="G7" s="23" t="s">
        <v>46</v>
      </c>
      <c r="H7" s="24" t="s">
        <v>47</v>
      </c>
      <c r="I7" s="1"/>
    </row>
    <row r="8" customFormat="false" ht="19.5" hidden="false" customHeight="true" outlineLevel="0" collapsed="false">
      <c r="A8" s="1"/>
      <c r="B8" s="25" t="s">
        <v>8</v>
      </c>
      <c r="C8" s="25"/>
      <c r="D8" s="26" t="s">
        <v>48</v>
      </c>
      <c r="E8" s="26" t="s">
        <v>49</v>
      </c>
      <c r="F8" s="26" t="s">
        <v>50</v>
      </c>
      <c r="G8" s="27" t="s">
        <v>51</v>
      </c>
      <c r="H8" s="28" t="s">
        <v>6</v>
      </c>
      <c r="I8" s="1"/>
    </row>
    <row r="9" customFormat="false" ht="19.5" hidden="false" customHeight="true" outlineLevel="0" collapsed="false">
      <c r="A9" s="1"/>
      <c r="B9" s="29"/>
      <c r="C9" s="29"/>
      <c r="D9" s="30"/>
      <c r="E9" s="30"/>
      <c r="F9" s="30"/>
      <c r="G9" s="30"/>
      <c r="H9" s="31"/>
      <c r="I9" s="1"/>
    </row>
    <row r="10" customFormat="false" ht="19.5" hidden="false" customHeight="true" outlineLevel="0" collapsed="false">
      <c r="A10" s="1"/>
      <c r="B10" s="32" t="s">
        <v>9</v>
      </c>
      <c r="C10" s="33" t="str">
        <f aca="false">H8&amp;H54</f>
        <v>ES03</v>
      </c>
      <c r="D10" s="34" t="str">
        <f aca="false">D8</f>
        <v>2100</v>
      </c>
      <c r="E10" s="34" t="str">
        <f aca="false">E8</f>
        <v>9723</v>
      </c>
      <c r="F10" s="34" t="str">
        <f aca="false">F8</f>
        <v>63</v>
      </c>
      <c r="G10" s="35" t="str">
        <f aca="false">G8</f>
        <v>2201061213</v>
      </c>
      <c r="H10" s="29"/>
      <c r="I10" s="1"/>
    </row>
    <row r="11" customFormat="false" ht="18.75" hidden="false" customHeight="true" outlineLevel="0" collapsed="false">
      <c r="A11" s="1"/>
      <c r="B11" s="29"/>
      <c r="C11" s="29"/>
      <c r="D11" s="30"/>
      <c r="E11" s="30"/>
      <c r="F11" s="30"/>
      <c r="G11" s="30"/>
      <c r="H11" s="30"/>
      <c r="I11" s="1"/>
    </row>
    <row r="12" customFormat="false" ht="15" hidden="false" customHeight="false" outlineLevel="0" collapsed="false">
      <c r="A12" s="1"/>
      <c r="B12" s="1"/>
      <c r="C12" s="1"/>
      <c r="D12" s="36"/>
      <c r="E12" s="36"/>
      <c r="F12" s="36"/>
      <c r="G12" s="36"/>
      <c r="H12" s="36"/>
      <c r="I12" s="1"/>
    </row>
    <row r="13" customFormat="false" ht="15" hidden="false" customHeight="false" outlineLevel="0" collapsed="false">
      <c r="A13" s="1"/>
      <c r="B13" s="1"/>
      <c r="C13" s="1"/>
      <c r="D13" s="1"/>
      <c r="E13" s="1"/>
      <c r="F13" s="36"/>
      <c r="G13" s="36"/>
      <c r="H13" s="36"/>
      <c r="I13" s="1"/>
    </row>
    <row r="14" customFormat="false" ht="15" hidden="false" customHeight="false" outlineLevel="0" collapsed="false">
      <c r="A14" s="1"/>
      <c r="B14" s="1"/>
      <c r="C14" s="1"/>
      <c r="D14" s="36"/>
      <c r="E14" s="36"/>
      <c r="F14" s="36"/>
      <c r="G14" s="36"/>
      <c r="H14" s="36"/>
      <c r="I14" s="1"/>
    </row>
    <row r="15" customFormat="false" ht="15" hidden="false" customHeight="false" outlineLevel="0" collapsed="false">
      <c r="A15" s="1"/>
      <c r="B15" s="1"/>
      <c r="C15" s="1"/>
      <c r="D15" s="36"/>
      <c r="E15" s="36"/>
      <c r="F15" s="36"/>
      <c r="G15" s="36"/>
      <c r="H15" s="36"/>
      <c r="I15" s="1"/>
    </row>
    <row r="16" customFormat="false" ht="15" hidden="false" customHeight="false" outlineLevel="0" collapsed="false">
      <c r="A16" s="1"/>
      <c r="B16" s="1"/>
      <c r="C16" s="1"/>
      <c r="D16" s="36"/>
      <c r="E16" s="36"/>
      <c r="F16" s="36"/>
      <c r="G16" s="36"/>
      <c r="H16" s="36"/>
      <c r="I16" s="1"/>
    </row>
    <row r="17" customFormat="false" ht="15" hidden="false" customHeight="false" outlineLevel="0" collapsed="false">
      <c r="A17" s="1"/>
      <c r="B17" s="1"/>
      <c r="C17" s="1"/>
      <c r="D17" s="36"/>
      <c r="E17" s="36"/>
      <c r="F17" s="36"/>
      <c r="G17" s="36"/>
      <c r="H17" s="36"/>
      <c r="I17" s="1"/>
    </row>
    <row r="18" customFormat="false" ht="15" hidden="false" customHeight="false" outlineLevel="0" collapsed="false">
      <c r="A18" s="1"/>
      <c r="B18" s="1"/>
      <c r="C18" s="1"/>
      <c r="D18" s="36"/>
      <c r="E18" s="36"/>
      <c r="F18" s="36"/>
      <c r="G18" s="36"/>
      <c r="H18" s="36"/>
      <c r="I18" s="1"/>
    </row>
    <row r="19" customFormat="false" ht="15" hidden="false" customHeight="false" outlineLevel="0" collapsed="false">
      <c r="A19" s="1"/>
      <c r="B19" s="1"/>
      <c r="C19" s="1"/>
      <c r="D19" s="36"/>
      <c r="E19" s="36"/>
      <c r="F19" s="36"/>
      <c r="G19" s="36"/>
      <c r="H19" s="36"/>
      <c r="I19" s="1"/>
    </row>
    <row r="20" customFormat="false" ht="15" hidden="false" customHeight="false" outlineLevel="0" collapsed="false">
      <c r="A20" s="1"/>
      <c r="B20" s="1"/>
      <c r="C20" s="1"/>
      <c r="D20" s="36"/>
      <c r="E20" s="36"/>
      <c r="F20" s="36"/>
      <c r="G20" s="36"/>
      <c r="H20" s="36"/>
      <c r="I20" s="1"/>
    </row>
    <row r="21" customFormat="false" ht="15" hidden="false" customHeight="false" outlineLevel="0" collapsed="false">
      <c r="A21" s="1"/>
      <c r="B21" s="1"/>
      <c r="C21" s="1"/>
      <c r="D21" s="36"/>
      <c r="E21" s="36"/>
      <c r="F21" s="36"/>
      <c r="G21" s="36"/>
      <c r="H21" s="36"/>
      <c r="I21" s="1"/>
    </row>
    <row r="22" customFormat="false" ht="15" hidden="false" customHeight="false" outlineLevel="0" collapsed="false">
      <c r="A22" s="1"/>
      <c r="B22" s="1"/>
      <c r="C22" s="1"/>
      <c r="D22" s="36"/>
      <c r="E22" s="36"/>
      <c r="F22" s="36"/>
      <c r="G22" s="36"/>
      <c r="H22" s="36"/>
      <c r="I22" s="1"/>
    </row>
    <row r="23" customFormat="false" ht="15" hidden="false" customHeight="false" outlineLevel="0" collapsed="false">
      <c r="A23" s="1"/>
      <c r="B23" s="1"/>
      <c r="C23" s="1"/>
      <c r="D23" s="36"/>
      <c r="E23" s="36"/>
      <c r="F23" s="36"/>
      <c r="G23" s="36"/>
      <c r="H23" s="36"/>
      <c r="I23" s="1"/>
    </row>
    <row r="24" customFormat="false" ht="15" hidden="false" customHeight="false" outlineLevel="0" collapsed="false">
      <c r="A24" s="1"/>
      <c r="B24" s="1"/>
      <c r="C24" s="1"/>
      <c r="D24" s="36"/>
      <c r="E24" s="36"/>
      <c r="F24" s="36"/>
      <c r="G24" s="36"/>
      <c r="H24" s="36"/>
      <c r="I24" s="1"/>
    </row>
    <row r="25" customFormat="false" ht="15" hidden="false" customHeight="false" outlineLevel="0" collapsed="false">
      <c r="A25" s="1"/>
      <c r="B25" s="1"/>
      <c r="C25" s="1"/>
      <c r="D25" s="36"/>
      <c r="E25" s="36"/>
      <c r="F25" s="36"/>
      <c r="G25" s="36"/>
      <c r="H25" s="36"/>
      <c r="I25" s="1"/>
    </row>
    <row r="26" customFormat="false" ht="15" hidden="false" customHeight="false" outlineLevel="0" collapsed="false">
      <c r="A26" s="1"/>
      <c r="B26" s="1"/>
      <c r="C26" s="1"/>
      <c r="D26" s="36"/>
      <c r="E26" s="36"/>
      <c r="F26" s="36"/>
      <c r="G26" s="36"/>
      <c r="H26" s="36"/>
      <c r="I26" s="1"/>
    </row>
    <row r="27" customFormat="false" ht="15" hidden="false" customHeight="false" outlineLevel="0" collapsed="false">
      <c r="A27" s="1"/>
      <c r="B27" s="1"/>
      <c r="C27" s="1"/>
      <c r="D27" s="36"/>
      <c r="E27" s="36"/>
      <c r="F27" s="36"/>
      <c r="G27" s="36"/>
      <c r="H27" s="36"/>
      <c r="I27" s="1"/>
    </row>
    <row r="28" customFormat="false" ht="15" hidden="false" customHeight="false" outlineLevel="0" collapsed="false">
      <c r="A28" s="1"/>
      <c r="B28" s="1"/>
      <c r="C28" s="1"/>
      <c r="D28" s="36"/>
      <c r="E28" s="36"/>
      <c r="F28" s="36"/>
      <c r="G28" s="36"/>
      <c r="H28" s="36"/>
      <c r="I28" s="1"/>
    </row>
    <row r="29" customFormat="false" ht="15" hidden="false" customHeight="false" outlineLevel="0" collapsed="false">
      <c r="A29" s="1"/>
      <c r="B29" s="1"/>
      <c r="C29" s="1"/>
      <c r="D29" s="36"/>
      <c r="E29" s="36"/>
      <c r="F29" s="36"/>
      <c r="G29" s="36"/>
      <c r="H29" s="36"/>
      <c r="I29" s="1"/>
    </row>
    <row r="30" customFormat="false" ht="15" hidden="false" customHeight="false" outlineLevel="0" collapsed="false">
      <c r="A30" s="1"/>
      <c r="B30" s="1"/>
      <c r="C30" s="1"/>
      <c r="D30" s="36"/>
      <c r="E30" s="36"/>
      <c r="F30" s="36"/>
      <c r="G30" s="36"/>
      <c r="H30" s="36"/>
      <c r="I30" s="1"/>
    </row>
    <row r="31" customFormat="false" ht="15.75" hidden="false" customHeight="true" outlineLevel="0" collapsed="false">
      <c r="A31" s="1"/>
      <c r="B31" s="1"/>
      <c r="C31" s="1"/>
      <c r="D31" s="36"/>
      <c r="E31" s="36"/>
      <c r="F31" s="36"/>
      <c r="G31" s="36"/>
      <c r="H31" s="36"/>
      <c r="I31" s="1"/>
      <c r="J31" s="1"/>
      <c r="K31" s="1"/>
      <c r="L31" s="1"/>
      <c r="M31" s="1"/>
      <c r="N31" s="1"/>
      <c r="O31" s="1"/>
      <c r="P31" s="1"/>
      <c r="Q31" s="1"/>
      <c r="R31" s="1"/>
      <c r="S31" s="1"/>
      <c r="T31" s="1"/>
      <c r="U31" s="1"/>
      <c r="V31" s="1"/>
      <c r="W31" s="1"/>
      <c r="X31" s="1"/>
      <c r="Y31" s="1"/>
      <c r="Z31" s="1"/>
    </row>
    <row r="32" customFormat="false" ht="15.75" hidden="false" customHeight="true" outlineLevel="0" collapsed="false">
      <c r="A32" s="1"/>
      <c r="B32" s="37"/>
      <c r="C32" s="38"/>
      <c r="D32" s="39" t="str">
        <f aca="false">H8</f>
        <v>ES</v>
      </c>
      <c r="E32" s="16" t="str">
        <f aca="false">MID(D32,1,1)</f>
        <v>E</v>
      </c>
      <c r="F32" s="16" t="str">
        <f aca="false">MID(D32,2,1)</f>
        <v>S</v>
      </c>
      <c r="G32" s="16" t="s">
        <v>52</v>
      </c>
      <c r="H32" s="1"/>
      <c r="I32" s="1"/>
      <c r="J32" s="1"/>
      <c r="K32" s="1"/>
      <c r="L32" s="1"/>
      <c r="M32" s="1"/>
      <c r="N32" s="1"/>
      <c r="O32" s="1"/>
      <c r="P32" s="1"/>
      <c r="Q32" s="1"/>
      <c r="R32" s="1"/>
      <c r="S32" s="1"/>
      <c r="T32" s="1"/>
      <c r="U32" s="1"/>
      <c r="V32" s="1"/>
      <c r="W32" s="1"/>
      <c r="X32" s="1"/>
      <c r="Y32" s="1"/>
      <c r="Z32" s="1"/>
    </row>
    <row r="33" customFormat="false" ht="15.75" hidden="false" customHeight="true" outlineLevel="0" collapsed="false">
      <c r="A33" s="1"/>
      <c r="B33" s="40" t="s">
        <v>53</v>
      </c>
      <c r="C33" s="41"/>
      <c r="D33" s="41"/>
      <c r="E33" s="42" t="n">
        <f aca="false">VLOOKUP(E32,Conversion_letras,2)</f>
        <v>14</v>
      </c>
      <c r="F33" s="42" t="n">
        <f aca="false">VLOOKUP(F32,Conversion_letras,2)</f>
        <v>28</v>
      </c>
      <c r="G33" s="43" t="s">
        <v>27</v>
      </c>
      <c r="H33" s="1"/>
      <c r="I33" s="1"/>
      <c r="J33" s="1"/>
      <c r="K33" s="1"/>
      <c r="L33" s="1"/>
      <c r="M33" s="1"/>
      <c r="N33" s="1"/>
      <c r="O33" s="1"/>
      <c r="P33" s="1"/>
      <c r="Q33" s="1"/>
      <c r="R33" s="1"/>
      <c r="S33" s="1"/>
      <c r="T33" s="1"/>
      <c r="U33" s="1"/>
      <c r="V33" s="1"/>
      <c r="W33" s="1"/>
      <c r="X33" s="1"/>
      <c r="Y33" s="1"/>
      <c r="Z33" s="1"/>
    </row>
    <row r="34" customFormat="false" ht="15.75" hidden="false" customHeight="true" outlineLevel="0" collapsed="false">
      <c r="A34" s="1"/>
      <c r="B34" s="1"/>
      <c r="C34" s="1"/>
      <c r="D34" s="36"/>
      <c r="E34" s="36"/>
      <c r="F34" s="36"/>
      <c r="G34" s="36"/>
      <c r="H34" s="36"/>
      <c r="I34" s="1"/>
      <c r="J34" s="1"/>
      <c r="K34" s="1"/>
      <c r="L34" s="1"/>
      <c r="M34" s="1"/>
      <c r="N34" s="1"/>
      <c r="O34" s="1"/>
      <c r="P34" s="1"/>
      <c r="Q34" s="1"/>
      <c r="R34" s="1"/>
      <c r="S34" s="1"/>
      <c r="T34" s="1"/>
      <c r="U34" s="1"/>
      <c r="V34" s="1"/>
      <c r="W34" s="1"/>
      <c r="X34" s="1"/>
      <c r="Y34" s="1"/>
      <c r="Z34" s="1"/>
    </row>
    <row r="35" customFormat="false" ht="15.75" hidden="false" customHeight="true" outlineLevel="0" collapsed="false">
      <c r="A35" s="1"/>
      <c r="B35" s="44" t="s">
        <v>54</v>
      </c>
      <c r="C35" s="44"/>
      <c r="D35" s="44"/>
      <c r="E35" s="44"/>
      <c r="F35" s="44"/>
      <c r="G35" s="44"/>
      <c r="H35" s="44"/>
      <c r="I35" s="1"/>
      <c r="J35" s="1"/>
      <c r="K35" s="1"/>
      <c r="L35" s="1"/>
      <c r="M35" s="1"/>
      <c r="N35" s="1"/>
      <c r="O35" s="1"/>
      <c r="P35" s="1"/>
      <c r="Q35" s="1"/>
      <c r="R35" s="1"/>
      <c r="S35" s="1"/>
      <c r="T35" s="1"/>
      <c r="U35" s="1"/>
      <c r="V35" s="1"/>
      <c r="W35" s="1"/>
      <c r="X35" s="1"/>
      <c r="Y35" s="1"/>
      <c r="Z35" s="1"/>
    </row>
    <row r="36" customFormat="false" ht="15" hidden="false" customHeight="false" outlineLevel="0" collapsed="false">
      <c r="A36" s="1"/>
      <c r="B36" s="45" t="s">
        <v>55</v>
      </c>
      <c r="C36" s="15" t="s">
        <v>56</v>
      </c>
      <c r="D36" s="15"/>
      <c r="E36" s="15"/>
      <c r="F36" s="15"/>
      <c r="G36" s="15"/>
      <c r="H36" s="46" t="str">
        <f aca="false">D8&amp;E8&amp;F8&amp;G8</f>
        <v>21009723632201061213</v>
      </c>
      <c r="I36" s="1"/>
      <c r="J36" s="1"/>
      <c r="K36" s="1"/>
      <c r="L36" s="1"/>
      <c r="M36" s="1"/>
      <c r="N36" s="1"/>
      <c r="O36" s="1"/>
      <c r="P36" s="1"/>
      <c r="Q36" s="1"/>
      <c r="R36" s="1"/>
      <c r="S36" s="1"/>
      <c r="T36" s="1"/>
      <c r="U36" s="1"/>
      <c r="V36" s="1"/>
      <c r="W36" s="1"/>
      <c r="X36" s="1"/>
      <c r="Y36" s="1"/>
      <c r="Z36" s="1"/>
    </row>
    <row r="37" customFormat="false" ht="15" hidden="false" customHeight="false" outlineLevel="0" collapsed="false">
      <c r="A37" s="1"/>
      <c r="B37" s="16"/>
      <c r="C37" s="15"/>
      <c r="D37" s="15"/>
      <c r="E37" s="15"/>
      <c r="F37" s="15"/>
      <c r="G37" s="15"/>
      <c r="H37" s="16"/>
      <c r="I37" s="1"/>
      <c r="J37" s="1"/>
      <c r="K37" s="1"/>
      <c r="L37" s="1"/>
      <c r="M37" s="1"/>
      <c r="N37" s="1"/>
      <c r="O37" s="1"/>
      <c r="P37" s="1"/>
      <c r="Q37" s="1"/>
      <c r="R37" s="1"/>
      <c r="S37" s="1"/>
      <c r="T37" s="1"/>
      <c r="U37" s="1"/>
      <c r="V37" s="1"/>
      <c r="W37" s="1"/>
      <c r="X37" s="1"/>
      <c r="Y37" s="1"/>
      <c r="Z37" s="1"/>
    </row>
    <row r="38" customFormat="false" ht="15" hidden="false" customHeight="false" outlineLevel="0" collapsed="false">
      <c r="A38" s="1"/>
      <c r="B38" s="16" t="s">
        <v>57</v>
      </c>
      <c r="C38" s="15" t="s">
        <v>58</v>
      </c>
      <c r="D38" s="15"/>
      <c r="E38" s="15"/>
      <c r="F38" s="15"/>
      <c r="G38" s="15"/>
      <c r="H38" s="16" t="str">
        <f aca="false">CONCATENATE(H36,D32,G33)</f>
        <v>21009723632201061213ES00</v>
      </c>
      <c r="I38" s="1"/>
      <c r="J38" s="1"/>
      <c r="K38" s="1"/>
      <c r="L38" s="1"/>
      <c r="M38" s="1"/>
      <c r="N38" s="1"/>
      <c r="O38" s="1"/>
      <c r="P38" s="1"/>
      <c r="Q38" s="1"/>
      <c r="R38" s="1"/>
      <c r="S38" s="1"/>
      <c r="T38" s="1"/>
      <c r="U38" s="1"/>
      <c r="V38" s="1"/>
      <c r="W38" s="1"/>
      <c r="X38" s="1"/>
      <c r="Y38" s="1"/>
      <c r="Z38" s="1"/>
    </row>
    <row r="39" customFormat="false" ht="15" hidden="false" customHeight="false" outlineLevel="0" collapsed="false">
      <c r="A39" s="1"/>
      <c r="B39" s="16" t="s">
        <v>59</v>
      </c>
      <c r="C39" s="15" t="s">
        <v>60</v>
      </c>
      <c r="D39" s="15"/>
      <c r="E39" s="15"/>
      <c r="F39" s="15"/>
      <c r="G39" s="15"/>
      <c r="H39" s="16" t="str">
        <f aca="false">H36&amp;E33&amp;F33&amp;G33</f>
        <v>21009723632201061213142800</v>
      </c>
      <c r="I39" s="1"/>
      <c r="J39" s="1"/>
      <c r="K39" s="1"/>
      <c r="L39" s="1"/>
      <c r="M39" s="1"/>
      <c r="N39" s="1"/>
      <c r="O39" s="1"/>
      <c r="P39" s="1"/>
      <c r="Q39" s="1"/>
      <c r="R39" s="1"/>
      <c r="S39" s="1"/>
      <c r="T39" s="1"/>
      <c r="U39" s="1"/>
      <c r="V39" s="1"/>
      <c r="W39" s="1"/>
      <c r="X39" s="1"/>
      <c r="Y39" s="1"/>
      <c r="Z39" s="1"/>
    </row>
    <row r="40" customFormat="false" ht="15" hidden="false" customHeight="false" outlineLevel="0" collapsed="false">
      <c r="A40" s="1"/>
      <c r="B40" s="16" t="s">
        <v>61</v>
      </c>
      <c r="C40" s="15"/>
      <c r="D40" s="15"/>
      <c r="E40" s="15"/>
      <c r="F40" s="15"/>
      <c r="G40" s="15"/>
      <c r="H40" s="47" t="str">
        <f aca="false">LEFT(H39,8)</f>
        <v>21009723</v>
      </c>
      <c r="I40" s="1"/>
      <c r="J40" s="1"/>
      <c r="K40" s="1"/>
      <c r="L40" s="1"/>
      <c r="M40" s="1"/>
      <c r="N40" s="1"/>
      <c r="O40" s="1"/>
      <c r="P40" s="1"/>
      <c r="Q40" s="1"/>
      <c r="R40" s="1"/>
      <c r="S40" s="1"/>
      <c r="T40" s="1"/>
      <c r="U40" s="1"/>
      <c r="V40" s="1"/>
      <c r="W40" s="1"/>
      <c r="X40" s="1"/>
      <c r="Y40" s="1"/>
      <c r="Z40" s="1"/>
    </row>
    <row r="41" customFormat="false" ht="15" hidden="false" customHeight="false" outlineLevel="0" collapsed="false">
      <c r="A41" s="1"/>
      <c r="B41" s="16" t="s">
        <v>62</v>
      </c>
      <c r="C41" s="15"/>
      <c r="D41" s="15"/>
      <c r="E41" s="15"/>
      <c r="F41" s="15"/>
      <c r="G41" s="15"/>
      <c r="H41" s="47" t="n">
        <f aca="false">MOD(H40,97)</f>
        <v>8</v>
      </c>
      <c r="I41" s="1"/>
      <c r="J41" s="1"/>
      <c r="K41" s="1"/>
      <c r="L41" s="1"/>
      <c r="M41" s="1"/>
      <c r="N41" s="1"/>
      <c r="O41" s="1"/>
      <c r="P41" s="1"/>
      <c r="Q41" s="1"/>
      <c r="R41" s="1"/>
      <c r="S41" s="1"/>
      <c r="T41" s="1"/>
      <c r="U41" s="1"/>
      <c r="V41" s="1"/>
      <c r="W41" s="1"/>
      <c r="X41" s="1"/>
      <c r="Y41" s="1"/>
      <c r="Z41" s="1"/>
    </row>
    <row r="42" customFormat="false" ht="15" hidden="false" customHeight="false" outlineLevel="0" collapsed="false">
      <c r="A42" s="1"/>
      <c r="B42" s="16" t="s">
        <v>63</v>
      </c>
      <c r="C42" s="15" t="s">
        <v>64</v>
      </c>
      <c r="D42" s="15"/>
      <c r="E42" s="15"/>
      <c r="F42" s="15"/>
      <c r="G42" s="15"/>
      <c r="H42" s="47" t="str">
        <f aca="false">MID(H38,9,8)</f>
        <v>63220106</v>
      </c>
      <c r="I42" s="1"/>
      <c r="J42" s="1"/>
      <c r="K42" s="1"/>
      <c r="L42" s="1"/>
      <c r="M42" s="1"/>
      <c r="N42" s="1"/>
      <c r="O42" s="1"/>
      <c r="P42" s="1"/>
      <c r="Q42" s="1"/>
      <c r="R42" s="1"/>
      <c r="S42" s="1"/>
      <c r="T42" s="1"/>
      <c r="U42" s="1"/>
      <c r="V42" s="1"/>
      <c r="W42" s="1"/>
      <c r="X42" s="1"/>
      <c r="Y42" s="1"/>
      <c r="Z42" s="1"/>
    </row>
    <row r="43" customFormat="false" ht="15" hidden="false" customHeight="false" outlineLevel="0" collapsed="false">
      <c r="A43" s="1"/>
      <c r="B43" s="16" t="s">
        <v>65</v>
      </c>
      <c r="C43" s="15" t="s">
        <v>66</v>
      </c>
      <c r="D43" s="15"/>
      <c r="E43" s="15"/>
      <c r="F43" s="15"/>
      <c r="G43" s="15"/>
      <c r="H43" s="47" t="str">
        <f aca="false">H41&amp;H42</f>
        <v>863220106</v>
      </c>
      <c r="I43" s="1"/>
      <c r="J43" s="1"/>
      <c r="K43" s="1"/>
      <c r="L43" s="1"/>
      <c r="M43" s="1"/>
      <c r="N43" s="1"/>
      <c r="O43" s="1"/>
      <c r="P43" s="1"/>
      <c r="Q43" s="1"/>
      <c r="R43" s="1"/>
      <c r="S43" s="1"/>
      <c r="T43" s="1"/>
      <c r="U43" s="1"/>
      <c r="V43" s="1"/>
      <c r="W43" s="1"/>
      <c r="X43" s="1"/>
      <c r="Y43" s="1"/>
      <c r="Z43" s="1"/>
    </row>
    <row r="44" customFormat="false" ht="15" hidden="false" customHeight="false" outlineLevel="0" collapsed="false">
      <c r="A44" s="1"/>
      <c r="B44" s="16" t="s">
        <v>67</v>
      </c>
      <c r="C44" s="15" t="s">
        <v>68</v>
      </c>
      <c r="D44" s="15"/>
      <c r="E44" s="15"/>
      <c r="F44" s="15"/>
      <c r="G44" s="15"/>
      <c r="H44" s="47" t="n">
        <f aca="false">MOD(H43,97)</f>
        <v>34</v>
      </c>
      <c r="I44" s="1"/>
      <c r="J44" s="1"/>
      <c r="K44" s="1"/>
      <c r="L44" s="1"/>
      <c r="M44" s="1"/>
      <c r="N44" s="1"/>
      <c r="O44" s="1"/>
      <c r="P44" s="1"/>
      <c r="Q44" s="1"/>
      <c r="R44" s="1"/>
      <c r="S44" s="1"/>
      <c r="T44" s="1"/>
      <c r="U44" s="1"/>
      <c r="V44" s="1"/>
      <c r="W44" s="1"/>
      <c r="X44" s="1"/>
      <c r="Y44" s="1"/>
      <c r="Z44" s="1"/>
    </row>
    <row r="45" customFormat="false" ht="15" hidden="false" customHeight="false" outlineLevel="0" collapsed="false">
      <c r="A45" s="1"/>
      <c r="B45" s="16" t="s">
        <v>69</v>
      </c>
      <c r="C45" s="15" t="s">
        <v>70</v>
      </c>
      <c r="D45" s="15"/>
      <c r="E45" s="15"/>
      <c r="F45" s="15"/>
      <c r="G45" s="15"/>
      <c r="H45" s="47" t="str">
        <f aca="false">MID(H39,17,6)</f>
        <v>121314</v>
      </c>
      <c r="I45" s="1"/>
      <c r="J45" s="1"/>
      <c r="K45" s="1"/>
      <c r="L45" s="1"/>
      <c r="M45" s="1"/>
      <c r="N45" s="1"/>
      <c r="O45" s="1"/>
      <c r="P45" s="1"/>
      <c r="Q45" s="1"/>
      <c r="R45" s="1"/>
      <c r="S45" s="1"/>
      <c r="T45" s="1"/>
      <c r="U45" s="1"/>
      <c r="V45" s="1"/>
      <c r="W45" s="1"/>
      <c r="X45" s="1"/>
      <c r="Y45" s="1"/>
      <c r="Z45" s="1"/>
    </row>
    <row r="46" customFormat="false" ht="15" hidden="false" customHeight="false" outlineLevel="0" collapsed="false">
      <c r="A46" s="1"/>
      <c r="B46" s="16" t="s">
        <v>71</v>
      </c>
      <c r="C46" s="15" t="s">
        <v>66</v>
      </c>
      <c r="D46" s="15"/>
      <c r="E46" s="15"/>
      <c r="F46" s="15"/>
      <c r="G46" s="15"/>
      <c r="H46" s="47" t="str">
        <f aca="false">H44&amp;H45</f>
        <v>34121314</v>
      </c>
      <c r="I46" s="1"/>
      <c r="J46" s="1"/>
      <c r="K46" s="1"/>
      <c r="L46" s="1"/>
      <c r="M46" s="1"/>
      <c r="N46" s="1"/>
      <c r="O46" s="1"/>
      <c r="P46" s="1"/>
      <c r="Q46" s="1"/>
      <c r="R46" s="1"/>
      <c r="S46" s="1"/>
      <c r="T46" s="1"/>
      <c r="U46" s="1"/>
      <c r="V46" s="1"/>
      <c r="W46" s="1"/>
      <c r="X46" s="1"/>
      <c r="Y46" s="1"/>
      <c r="Z46" s="1"/>
    </row>
    <row r="47" customFormat="false" ht="15" hidden="false" customHeight="false" outlineLevel="0" collapsed="false">
      <c r="A47" s="1"/>
      <c r="B47" s="16" t="s">
        <v>72</v>
      </c>
      <c r="C47" s="15"/>
      <c r="D47" s="15"/>
      <c r="E47" s="15"/>
      <c r="F47" s="15"/>
      <c r="G47" s="15"/>
      <c r="H47" s="47" t="n">
        <f aca="false">MOD(VALUE(H46),97)</f>
        <v>12</v>
      </c>
      <c r="I47" s="1"/>
      <c r="J47" s="1"/>
      <c r="K47" s="1"/>
      <c r="L47" s="1"/>
      <c r="M47" s="1"/>
      <c r="N47" s="1"/>
      <c r="O47" s="1"/>
      <c r="P47" s="1"/>
      <c r="Q47" s="1"/>
      <c r="R47" s="1"/>
      <c r="S47" s="1"/>
      <c r="T47" s="1"/>
      <c r="U47" s="1"/>
      <c r="V47" s="1"/>
      <c r="W47" s="1"/>
      <c r="X47" s="1"/>
      <c r="Y47" s="1"/>
      <c r="Z47" s="1"/>
    </row>
    <row r="48" customFormat="false" ht="15" hidden="false" customHeight="false" outlineLevel="0" collapsed="false">
      <c r="A48" s="1"/>
      <c r="B48" s="16" t="s">
        <v>73</v>
      </c>
      <c r="C48" s="15" t="s">
        <v>74</v>
      </c>
      <c r="D48" s="15"/>
      <c r="E48" s="15"/>
      <c r="F48" s="15"/>
      <c r="G48" s="15"/>
      <c r="H48" s="16" t="str">
        <f aca="false">MID(H39,23,LEN(H39)-22)</f>
        <v>2800</v>
      </c>
      <c r="I48" s="1"/>
      <c r="J48" s="1"/>
      <c r="K48" s="1"/>
      <c r="L48" s="1"/>
      <c r="M48" s="1"/>
      <c r="N48" s="1"/>
      <c r="O48" s="1"/>
      <c r="P48" s="1"/>
      <c r="Q48" s="1"/>
      <c r="R48" s="1"/>
      <c r="S48" s="1"/>
      <c r="T48" s="1"/>
      <c r="U48" s="1"/>
      <c r="V48" s="1"/>
      <c r="W48" s="1"/>
      <c r="X48" s="1"/>
      <c r="Y48" s="1"/>
      <c r="Z48" s="1"/>
    </row>
    <row r="49" customFormat="false" ht="15" hidden="false" customHeight="false" outlineLevel="0" collapsed="false">
      <c r="A49" s="1"/>
      <c r="B49" s="16" t="s">
        <v>71</v>
      </c>
      <c r="C49" s="15" t="s">
        <v>66</v>
      </c>
      <c r="D49" s="15"/>
      <c r="E49" s="15"/>
      <c r="F49" s="15"/>
      <c r="G49" s="15"/>
      <c r="H49" s="16" t="str">
        <f aca="false">H47&amp;H48</f>
        <v>122800</v>
      </c>
      <c r="I49" s="1"/>
      <c r="J49" s="1"/>
      <c r="K49" s="1"/>
      <c r="L49" s="1"/>
      <c r="M49" s="1"/>
      <c r="N49" s="1"/>
      <c r="O49" s="1"/>
      <c r="P49" s="1"/>
      <c r="Q49" s="1"/>
      <c r="R49" s="1"/>
      <c r="S49" s="1"/>
      <c r="T49" s="1"/>
      <c r="U49" s="1"/>
      <c r="V49" s="1"/>
      <c r="W49" s="1"/>
      <c r="X49" s="1"/>
      <c r="Y49" s="1"/>
      <c r="Z49" s="1"/>
    </row>
    <row r="50" customFormat="false" ht="15" hidden="false" customHeight="false" outlineLevel="0" collapsed="false">
      <c r="A50" s="1"/>
      <c r="B50" s="16" t="s">
        <v>75</v>
      </c>
      <c r="C50" s="15" t="s">
        <v>76</v>
      </c>
      <c r="D50" s="15"/>
      <c r="E50" s="15"/>
      <c r="F50" s="15"/>
      <c r="G50" s="15"/>
      <c r="H50" s="42" t="n">
        <f aca="false">MOD(H49,97)</f>
        <v>95</v>
      </c>
      <c r="I50" s="1"/>
      <c r="J50" s="1"/>
      <c r="K50" s="1"/>
      <c r="L50" s="1"/>
      <c r="M50" s="1"/>
      <c r="N50" s="1"/>
      <c r="O50" s="1"/>
      <c r="P50" s="1"/>
      <c r="Q50" s="1"/>
      <c r="R50" s="1"/>
      <c r="S50" s="1"/>
      <c r="T50" s="1"/>
      <c r="U50" s="1"/>
      <c r="V50" s="1"/>
      <c r="W50" s="1"/>
      <c r="X50" s="1"/>
      <c r="Y50" s="1"/>
      <c r="Z50" s="1"/>
    </row>
    <row r="51" customFormat="false" ht="15" hidden="false" customHeight="false" outlineLevel="0" collapsed="false">
      <c r="A51" s="1"/>
      <c r="B51" s="16"/>
      <c r="C51" s="15"/>
      <c r="D51" s="15"/>
      <c r="E51" s="15"/>
      <c r="F51" s="15"/>
      <c r="G51" s="15"/>
      <c r="H51" s="47"/>
      <c r="I51" s="1"/>
      <c r="J51" s="1"/>
      <c r="K51" s="1"/>
      <c r="L51" s="1"/>
      <c r="M51" s="1"/>
      <c r="N51" s="1"/>
      <c r="O51" s="1"/>
      <c r="P51" s="1"/>
      <c r="Q51" s="1"/>
      <c r="R51" s="1"/>
      <c r="S51" s="1"/>
      <c r="T51" s="1"/>
      <c r="U51" s="1"/>
      <c r="V51" s="1"/>
      <c r="W51" s="1"/>
      <c r="X51" s="1"/>
      <c r="Y51" s="1"/>
      <c r="Z51" s="1"/>
    </row>
    <row r="52" customFormat="false" ht="15.75" hidden="false" customHeight="true" outlineLevel="0" collapsed="false">
      <c r="A52" s="1"/>
      <c r="B52" s="48" t="s">
        <v>77</v>
      </c>
      <c r="C52" s="49" t="s">
        <v>78</v>
      </c>
      <c r="D52" s="49"/>
      <c r="E52" s="49"/>
      <c r="F52" s="49"/>
      <c r="G52" s="49"/>
      <c r="H52" s="50" t="n">
        <f aca="false">98-H50</f>
        <v>3</v>
      </c>
      <c r="I52" s="1"/>
      <c r="J52" s="1"/>
      <c r="K52" s="1"/>
      <c r="L52" s="1"/>
      <c r="M52" s="1"/>
      <c r="N52" s="1"/>
      <c r="O52" s="1"/>
      <c r="P52" s="1"/>
      <c r="Q52" s="1"/>
      <c r="R52" s="1"/>
      <c r="S52" s="1"/>
      <c r="T52" s="1"/>
      <c r="U52" s="1"/>
      <c r="V52" s="1"/>
      <c r="W52" s="1"/>
      <c r="X52" s="1"/>
      <c r="Y52" s="1"/>
      <c r="Z52" s="1"/>
    </row>
    <row r="53" customFormat="false" ht="15.75" hidden="false" customHeight="true" outlineLevel="0" collapsed="false">
      <c r="A53" s="1"/>
      <c r="B53" s="37"/>
      <c r="C53" s="38"/>
      <c r="D53" s="38"/>
      <c r="E53" s="38"/>
      <c r="F53" s="38"/>
      <c r="G53" s="38"/>
      <c r="H53" s="51"/>
      <c r="I53" s="1"/>
      <c r="J53" s="1"/>
      <c r="K53" s="1"/>
      <c r="L53" s="1"/>
      <c r="M53" s="1"/>
      <c r="N53" s="1"/>
      <c r="O53" s="1"/>
      <c r="P53" s="1"/>
      <c r="Q53" s="1"/>
      <c r="R53" s="1"/>
      <c r="S53" s="1"/>
      <c r="T53" s="1"/>
      <c r="U53" s="1"/>
      <c r="V53" s="1"/>
      <c r="W53" s="1"/>
      <c r="X53" s="1"/>
      <c r="Y53" s="1"/>
      <c r="Z53" s="1"/>
    </row>
    <row r="54" customFormat="false" ht="15.75" hidden="false" customHeight="true" outlineLevel="0" collapsed="false">
      <c r="A54" s="1"/>
      <c r="B54" s="52" t="s">
        <v>79</v>
      </c>
      <c r="C54" s="53" t="s">
        <v>80</v>
      </c>
      <c r="D54" s="53"/>
      <c r="E54" s="53"/>
      <c r="F54" s="53"/>
      <c r="G54" s="53"/>
      <c r="H54" s="54" t="str">
        <f aca="false">IF(LEN(H52)=1,"0"&amp;H52,H52)</f>
        <v>03</v>
      </c>
      <c r="I54" s="1"/>
      <c r="J54" s="1"/>
      <c r="K54" s="1"/>
      <c r="L54" s="1"/>
      <c r="M54" s="1"/>
      <c r="N54" s="1"/>
      <c r="O54" s="1"/>
      <c r="P54" s="1"/>
      <c r="Q54" s="1"/>
      <c r="R54" s="1"/>
      <c r="S54" s="1"/>
      <c r="T54" s="1"/>
      <c r="U54" s="1"/>
      <c r="V54" s="1"/>
      <c r="W54" s="1"/>
      <c r="X54" s="1"/>
      <c r="Y54" s="1"/>
      <c r="Z54" s="1"/>
    </row>
    <row r="1048576" customFormat="false" ht="15" hidden="false" customHeight="true" outlineLevel="0" collapsed="false"/>
  </sheetData>
  <mergeCells count="22">
    <mergeCell ref="B2:H2"/>
    <mergeCell ref="B5:H5"/>
    <mergeCell ref="B8:C8"/>
    <mergeCell ref="B35:H35"/>
    <mergeCell ref="C36:G36"/>
    <mergeCell ref="C37:G37"/>
    <mergeCell ref="C38:G38"/>
    <mergeCell ref="C39:G39"/>
    <mergeCell ref="C40:G40"/>
    <mergeCell ref="C41:G41"/>
    <mergeCell ref="C42:G42"/>
    <mergeCell ref="C43:G43"/>
    <mergeCell ref="C44:G44"/>
    <mergeCell ref="C45:G45"/>
    <mergeCell ref="C46:G46"/>
    <mergeCell ref="C47:G47"/>
    <mergeCell ref="C48:G48"/>
    <mergeCell ref="C49:G49"/>
    <mergeCell ref="C50:G50"/>
    <mergeCell ref="C51:G51"/>
    <mergeCell ref="C52:G52"/>
    <mergeCell ref="C54:G54"/>
  </mergeCells>
  <dataValidations count="3">
    <dataValidation allowBlank="true" operator="between" showDropDown="false" showErrorMessage="true" showInputMessage="false" sqref="E8" type="custom">
      <formula1>AND(gte(LEN(E8),MIN((4),(4))),lte(LEN(E8),MAX((4),(4))))</formula1>
      <formula2>0</formula2>
    </dataValidation>
    <dataValidation allowBlank="true" operator="between" showDropDown="false" showErrorMessage="true" showInputMessage="false" sqref="F8 H8" type="custom">
      <formula1>AND(gte(LEN(F8),MIN((2),(2))),lte(LEN(F8),MAX((2),(2))))</formula1>
      <formula2>0</formula2>
    </dataValidation>
    <dataValidation allowBlank="true" operator="between" showDropDown="false" showErrorMessage="true" showInputMessage="false" sqref="G8" type="custom">
      <formula1>AND(gte(LEN(G8),MIN((10),(10))),lte(LEN(G8),MAX((10),(10))))</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2"/>
  <legacyDrawing r:id="rId3"/>
</worksheet>
</file>

<file path=xl/worksheets/sheet5.xml><?xml version="1.0" encoding="utf-8"?>
<worksheet xmlns="http://schemas.openxmlformats.org/spreadsheetml/2006/main" xmlns:r="http://schemas.openxmlformats.org/officeDocument/2006/relationships">
  <sheetPr filterMode="false">
    <pageSetUpPr fitToPage="false"/>
  </sheetPr>
  <dimension ref="A1:Z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1" min="1" style="0" width="3.14"/>
    <col collapsed="false" customWidth="true" hidden="false" outlineLevel="0" max="2" min="2" style="0" width="25.43"/>
    <col collapsed="false" customWidth="true" hidden="false" outlineLevel="0" max="4" min="3" style="0" width="7.41"/>
    <col collapsed="false" customWidth="true" hidden="false" outlineLevel="0" max="5" min="5" style="0" width="6.71"/>
    <col collapsed="false" customWidth="true" hidden="false" outlineLevel="0" max="6" min="6" style="0" width="5.43"/>
    <col collapsed="false" customWidth="true" hidden="false" outlineLevel="0" max="7" min="7" style="0" width="19.31"/>
    <col collapsed="false" customWidth="true" hidden="false" outlineLevel="0" max="8" min="8" style="0" width="27.43"/>
    <col collapsed="false" customWidth="true" hidden="false" outlineLevel="0" max="9" min="9" style="0" width="3.57"/>
    <col collapsed="false" customWidth="false" hidden="false" outlineLevel="0" max="26" min="10" style="0" width="11.43"/>
    <col collapsed="false" customWidth="true" hidden="false" outlineLevel="0" max="1025" min="27" style="0" width="17.29"/>
  </cols>
  <sheetData>
    <row r="1" customFormat="false" ht="9" hidden="false" customHeight="true" outlineLevel="0" collapsed="false">
      <c r="A1" s="1"/>
      <c r="B1" s="1"/>
      <c r="C1" s="1"/>
      <c r="D1" s="1"/>
      <c r="E1" s="1"/>
      <c r="F1" s="1"/>
      <c r="G1" s="1"/>
      <c r="H1" s="1"/>
      <c r="I1" s="1"/>
    </row>
    <row r="2" customFormat="false" ht="27" hidden="false" customHeight="true" outlineLevel="0" collapsed="false">
      <c r="A2" s="1"/>
      <c r="B2" s="20" t="s">
        <v>81</v>
      </c>
      <c r="C2" s="20"/>
      <c r="D2" s="20"/>
      <c r="E2" s="20"/>
      <c r="F2" s="20"/>
      <c r="G2" s="20"/>
      <c r="H2" s="20"/>
      <c r="I2" s="1"/>
    </row>
    <row r="3" customFormat="false" ht="15" hidden="false" customHeight="false" outlineLevel="0" collapsed="false">
      <c r="A3" s="1"/>
      <c r="B3" s="1"/>
      <c r="C3" s="1"/>
      <c r="D3" s="1"/>
      <c r="E3" s="1"/>
      <c r="F3" s="1"/>
      <c r="G3" s="1"/>
      <c r="H3" s="1"/>
      <c r="I3" s="1"/>
    </row>
    <row r="4" customFormat="false" ht="15.75" hidden="false" customHeight="true" outlineLevel="0" collapsed="false">
      <c r="A4" s="1"/>
      <c r="B4" s="1"/>
      <c r="C4" s="1"/>
      <c r="D4" s="1"/>
      <c r="E4" s="1"/>
      <c r="F4" s="1"/>
      <c r="G4" s="1"/>
      <c r="H4" s="1"/>
      <c r="I4" s="1"/>
    </row>
    <row r="5" customFormat="false" ht="15.75" hidden="false" customHeight="true" outlineLevel="0" collapsed="false">
      <c r="A5" s="1"/>
      <c r="B5" s="21" t="s">
        <v>82</v>
      </c>
      <c r="C5" s="21"/>
      <c r="D5" s="21"/>
      <c r="E5" s="21"/>
      <c r="F5" s="21"/>
      <c r="G5" s="21"/>
      <c r="H5" s="21"/>
      <c r="I5" s="1"/>
    </row>
    <row r="6" customFormat="false" ht="15.75" hidden="false" customHeight="true" outlineLevel="0" collapsed="false">
      <c r="A6" s="1"/>
      <c r="B6" s="1"/>
      <c r="C6" s="1"/>
      <c r="D6" s="55" t="s">
        <v>8</v>
      </c>
      <c r="E6" s="55"/>
      <c r="F6" s="55"/>
      <c r="G6" s="55"/>
      <c r="H6" s="1"/>
      <c r="I6" s="1"/>
    </row>
    <row r="7" customFormat="false" ht="15.75" hidden="false" customHeight="true" outlineLevel="0" collapsed="false">
      <c r="A7" s="1"/>
      <c r="B7" s="1"/>
      <c r="C7" s="55" t="s">
        <v>9</v>
      </c>
      <c r="D7" s="22" t="s">
        <v>44</v>
      </c>
      <c r="E7" s="23" t="s">
        <v>45</v>
      </c>
      <c r="F7" s="23" t="s">
        <v>3</v>
      </c>
      <c r="G7" s="23" t="s">
        <v>46</v>
      </c>
      <c r="H7" s="24" t="s">
        <v>83</v>
      </c>
      <c r="I7" s="1"/>
    </row>
    <row r="8" customFormat="false" ht="19.5" hidden="false" customHeight="true" outlineLevel="0" collapsed="false">
      <c r="A8" s="1"/>
      <c r="B8" s="56" t="s">
        <v>84</v>
      </c>
      <c r="C8" s="32" t="s">
        <v>85</v>
      </c>
      <c r="D8" s="57" t="s">
        <v>86</v>
      </c>
      <c r="E8" s="26" t="s">
        <v>87</v>
      </c>
      <c r="F8" s="26" t="s">
        <v>88</v>
      </c>
      <c r="G8" s="27" t="s">
        <v>89</v>
      </c>
      <c r="H8" s="58" t="str">
        <f aca="false">IF(H48=1,"IBAN BUENO","IBAN ERRONEO")</f>
        <v>IBAN BUENO</v>
      </c>
      <c r="I8" s="1"/>
    </row>
    <row r="9" customFormat="false" ht="18.75" hidden="false" customHeight="true" outlineLevel="0" collapsed="false">
      <c r="A9" s="1"/>
      <c r="B9" s="29"/>
      <c r="C9" s="29"/>
      <c r="D9" s="30"/>
      <c r="E9" s="30"/>
      <c r="F9" s="30"/>
      <c r="G9" s="30"/>
      <c r="H9" s="31"/>
      <c r="I9" s="1"/>
    </row>
    <row r="10" customFormat="false" ht="18.75" hidden="false" customHeight="true" outlineLevel="0" collapsed="false">
      <c r="A10" s="1"/>
      <c r="B10" s="29"/>
      <c r="C10" s="29"/>
      <c r="D10" s="30"/>
      <c r="E10" s="30"/>
      <c r="F10" s="30"/>
      <c r="G10" s="30"/>
      <c r="H10" s="30"/>
      <c r="I10" s="1"/>
    </row>
    <row r="11" customFormat="false" ht="15" hidden="false" customHeight="false" outlineLevel="0" collapsed="false">
      <c r="A11" s="1"/>
      <c r="B11" s="1"/>
      <c r="C11" s="1"/>
      <c r="D11" s="36"/>
      <c r="E11" s="36"/>
      <c r="F11" s="36"/>
      <c r="G11" s="36"/>
      <c r="H11" s="36"/>
      <c r="I11" s="1"/>
    </row>
    <row r="12" customFormat="false" ht="15" hidden="false" customHeight="false" outlineLevel="0" collapsed="false">
      <c r="A12" s="1"/>
      <c r="B12" s="1"/>
      <c r="C12" s="1"/>
      <c r="D12" s="1"/>
      <c r="E12" s="1"/>
      <c r="F12" s="36"/>
      <c r="G12" s="36"/>
      <c r="H12" s="36"/>
      <c r="I12" s="1"/>
    </row>
    <row r="13" customFormat="false" ht="15" hidden="false" customHeight="false" outlineLevel="0" collapsed="false">
      <c r="A13" s="1"/>
      <c r="B13" s="1"/>
      <c r="C13" s="1"/>
      <c r="D13" s="36"/>
      <c r="E13" s="36"/>
      <c r="F13" s="36"/>
      <c r="G13" s="36"/>
      <c r="H13" s="36"/>
      <c r="I13" s="1"/>
    </row>
    <row r="14" customFormat="false" ht="15" hidden="false" customHeight="false" outlineLevel="0" collapsed="false">
      <c r="A14" s="1"/>
      <c r="B14" s="1"/>
      <c r="C14" s="1"/>
      <c r="D14" s="36"/>
      <c r="E14" s="36"/>
      <c r="F14" s="36"/>
      <c r="G14" s="36"/>
      <c r="H14" s="36"/>
      <c r="I14" s="1"/>
    </row>
    <row r="15" customFormat="false" ht="15" hidden="false" customHeight="false" outlineLevel="0" collapsed="false">
      <c r="A15" s="1"/>
      <c r="B15" s="1"/>
      <c r="C15" s="1"/>
      <c r="D15" s="36"/>
      <c r="E15" s="36"/>
      <c r="F15" s="36"/>
      <c r="G15" s="36"/>
      <c r="H15" s="36"/>
      <c r="I15" s="1"/>
    </row>
    <row r="16" customFormat="false" ht="15" hidden="false" customHeight="false" outlineLevel="0" collapsed="false">
      <c r="A16" s="1"/>
      <c r="B16" s="1"/>
      <c r="C16" s="1"/>
      <c r="D16" s="36"/>
      <c r="E16" s="36"/>
      <c r="F16" s="36"/>
      <c r="G16" s="36"/>
      <c r="H16" s="36"/>
      <c r="I16" s="1"/>
    </row>
    <row r="17" customFormat="false" ht="15" hidden="false" customHeight="false" outlineLevel="0" collapsed="false">
      <c r="A17" s="1"/>
      <c r="B17" s="1"/>
      <c r="C17" s="1"/>
      <c r="D17" s="36"/>
      <c r="E17" s="36"/>
      <c r="F17" s="36"/>
      <c r="G17" s="36"/>
      <c r="H17" s="36"/>
      <c r="I17" s="1"/>
    </row>
    <row r="18" customFormat="false" ht="15" hidden="false" customHeight="false" outlineLevel="0" collapsed="false">
      <c r="A18" s="1"/>
      <c r="B18" s="1"/>
      <c r="C18" s="1"/>
      <c r="D18" s="36"/>
      <c r="E18" s="36"/>
      <c r="F18" s="36"/>
      <c r="G18" s="36"/>
      <c r="H18" s="36"/>
      <c r="I18" s="1"/>
    </row>
    <row r="19" customFormat="false" ht="15" hidden="false" customHeight="false" outlineLevel="0" collapsed="false">
      <c r="A19" s="1"/>
      <c r="B19" s="1"/>
      <c r="C19" s="1"/>
      <c r="D19" s="36"/>
      <c r="E19" s="36"/>
      <c r="F19" s="36"/>
      <c r="G19" s="36"/>
      <c r="H19" s="36"/>
      <c r="I19" s="1"/>
    </row>
    <row r="20" customFormat="false" ht="15" hidden="false" customHeight="false" outlineLevel="0" collapsed="false">
      <c r="A20" s="1"/>
      <c r="B20" s="1"/>
      <c r="C20" s="1"/>
      <c r="D20" s="36"/>
      <c r="E20" s="36"/>
      <c r="F20" s="36"/>
      <c r="G20" s="36"/>
      <c r="H20" s="36"/>
      <c r="I20" s="1"/>
    </row>
    <row r="21" customFormat="false" ht="15" hidden="false" customHeight="false" outlineLevel="0" collapsed="false">
      <c r="A21" s="1"/>
      <c r="B21" s="1"/>
      <c r="C21" s="1"/>
      <c r="D21" s="36"/>
      <c r="E21" s="36"/>
      <c r="F21" s="36"/>
      <c r="G21" s="36"/>
      <c r="H21" s="36"/>
      <c r="I21" s="1"/>
    </row>
    <row r="22" customFormat="false" ht="15" hidden="false" customHeight="false" outlineLevel="0" collapsed="false">
      <c r="A22" s="1"/>
      <c r="B22" s="1"/>
      <c r="C22" s="1"/>
      <c r="D22" s="36"/>
      <c r="E22" s="36"/>
      <c r="F22" s="36"/>
      <c r="G22" s="36"/>
      <c r="H22" s="36"/>
      <c r="I22" s="1"/>
    </row>
    <row r="23" customFormat="false" ht="15" hidden="false" customHeight="false" outlineLevel="0" collapsed="false">
      <c r="A23" s="1"/>
      <c r="B23" s="1"/>
      <c r="C23" s="1"/>
      <c r="D23" s="36"/>
      <c r="E23" s="36"/>
      <c r="F23" s="36"/>
      <c r="G23" s="36"/>
      <c r="H23" s="36"/>
      <c r="I23" s="1"/>
    </row>
    <row r="24" customFormat="false" ht="15" hidden="false" customHeight="false" outlineLevel="0" collapsed="false">
      <c r="A24" s="1"/>
      <c r="B24" s="1"/>
      <c r="C24" s="1"/>
      <c r="D24" s="36"/>
      <c r="E24" s="36"/>
      <c r="F24" s="36"/>
      <c r="G24" s="36"/>
      <c r="H24" s="36"/>
      <c r="I24" s="1"/>
    </row>
    <row r="25" customFormat="false" ht="15" hidden="false" customHeight="false" outlineLevel="0" collapsed="false">
      <c r="A25" s="1"/>
      <c r="B25" s="1"/>
      <c r="C25" s="1"/>
      <c r="D25" s="36"/>
      <c r="E25" s="36"/>
      <c r="F25" s="36"/>
      <c r="G25" s="36"/>
      <c r="H25" s="36"/>
      <c r="I25" s="1"/>
    </row>
    <row r="26" customFormat="false" ht="15" hidden="false" customHeight="false" outlineLevel="0" collapsed="false">
      <c r="A26" s="1"/>
      <c r="B26" s="1"/>
      <c r="C26" s="1"/>
      <c r="D26" s="36"/>
      <c r="E26" s="36"/>
      <c r="F26" s="36"/>
      <c r="G26" s="36"/>
      <c r="H26" s="36"/>
      <c r="I26" s="1"/>
    </row>
    <row r="27" customFormat="false" ht="15" hidden="false" customHeight="false" outlineLevel="0" collapsed="false">
      <c r="A27" s="1"/>
      <c r="B27" s="1"/>
      <c r="C27" s="1"/>
      <c r="D27" s="36"/>
      <c r="E27" s="36"/>
      <c r="F27" s="36"/>
      <c r="G27" s="36"/>
      <c r="H27" s="36"/>
      <c r="I27" s="1"/>
    </row>
    <row r="28" customFormat="false" ht="15" hidden="false" customHeight="false" outlineLevel="0" collapsed="false">
      <c r="A28" s="1"/>
      <c r="B28" s="1"/>
      <c r="C28" s="1"/>
      <c r="D28" s="36"/>
      <c r="E28" s="36"/>
      <c r="F28" s="36"/>
      <c r="G28" s="36"/>
      <c r="H28" s="36"/>
      <c r="I28" s="1"/>
    </row>
    <row r="29" customFormat="false" ht="15" hidden="false" customHeight="false" outlineLevel="0" collapsed="false">
      <c r="A29" s="1"/>
      <c r="B29" s="1"/>
      <c r="C29" s="1"/>
      <c r="D29" s="36"/>
      <c r="E29" s="36"/>
      <c r="F29" s="36"/>
      <c r="G29" s="36"/>
      <c r="H29" s="36"/>
      <c r="I29" s="1"/>
    </row>
    <row r="30" customFormat="false" ht="15.75" hidden="false" customHeight="true" outlineLevel="0" collapsed="false">
      <c r="A30" s="1"/>
      <c r="B30" s="1"/>
      <c r="C30" s="1"/>
      <c r="D30" s="36"/>
      <c r="E30" s="36"/>
      <c r="F30" s="36"/>
      <c r="G30" s="36"/>
      <c r="H30" s="36"/>
      <c r="I30" s="1"/>
      <c r="J30" s="1"/>
      <c r="K30" s="1"/>
      <c r="L30" s="1"/>
      <c r="M30" s="1"/>
      <c r="N30" s="1"/>
      <c r="O30" s="1"/>
      <c r="P30" s="1"/>
      <c r="Q30" s="1"/>
      <c r="R30" s="1"/>
      <c r="S30" s="1"/>
      <c r="T30" s="1"/>
      <c r="U30" s="1"/>
      <c r="V30" s="1"/>
      <c r="W30" s="1"/>
      <c r="X30" s="1"/>
      <c r="Y30" s="1"/>
      <c r="Z30" s="1"/>
    </row>
    <row r="31" customFormat="false" ht="15.75" hidden="false" customHeight="true" outlineLevel="0" collapsed="false">
      <c r="A31" s="1"/>
      <c r="B31" s="37"/>
      <c r="C31" s="38"/>
      <c r="D31" s="38"/>
      <c r="E31" s="59" t="str">
        <f aca="false">MID(C8,1,1)</f>
        <v>E</v>
      </c>
      <c r="F31" s="59" t="str">
        <f aca="false">MID(C8,2,1)</f>
        <v>S</v>
      </c>
      <c r="G31" s="51"/>
      <c r="H31" s="1"/>
      <c r="I31" s="1"/>
      <c r="J31" s="1"/>
      <c r="K31" s="1"/>
      <c r="L31" s="1"/>
      <c r="M31" s="1"/>
      <c r="N31" s="1"/>
      <c r="O31" s="1"/>
      <c r="P31" s="1"/>
      <c r="Q31" s="1"/>
      <c r="R31" s="1"/>
      <c r="S31" s="1"/>
      <c r="T31" s="1"/>
      <c r="U31" s="1"/>
      <c r="V31" s="1"/>
      <c r="W31" s="1"/>
      <c r="X31" s="1"/>
      <c r="Y31" s="1"/>
      <c r="Z31" s="1"/>
    </row>
    <row r="32" customFormat="false" ht="15.75" hidden="false" customHeight="true" outlineLevel="0" collapsed="false">
      <c r="A32" s="1"/>
      <c r="B32" s="40" t="s">
        <v>90</v>
      </c>
      <c r="C32" s="41"/>
      <c r="D32" s="38"/>
      <c r="E32" s="41" t="n">
        <f aca="false">VLOOKUP(E31,Conversion_letras,2)</f>
        <v>14</v>
      </c>
      <c r="F32" s="41" t="n">
        <f aca="false">VLOOKUP(F31,Conversion_letras,2)</f>
        <v>28</v>
      </c>
      <c r="G32" s="60" t="str">
        <f aca="false">MID(C8,3,2)</f>
        <v>07</v>
      </c>
      <c r="H32" s="1"/>
      <c r="I32" s="1"/>
      <c r="J32" s="1"/>
      <c r="K32" s="1"/>
      <c r="L32" s="1"/>
      <c r="M32" s="1"/>
      <c r="N32" s="1"/>
      <c r="O32" s="1"/>
      <c r="P32" s="1"/>
      <c r="Q32" s="1"/>
      <c r="R32" s="1"/>
      <c r="S32" s="1"/>
      <c r="T32" s="1"/>
      <c r="U32" s="1"/>
      <c r="V32" s="1"/>
      <c r="W32" s="1"/>
      <c r="X32" s="1"/>
      <c r="Y32" s="1"/>
      <c r="Z32" s="1"/>
    </row>
    <row r="33" customFormat="false" ht="15.75" hidden="false" customHeight="true" outlineLevel="0" collapsed="false">
      <c r="A33" s="1"/>
      <c r="B33" s="1"/>
      <c r="C33" s="1"/>
      <c r="D33" s="36"/>
      <c r="E33" s="36"/>
      <c r="F33" s="36"/>
      <c r="G33" s="36"/>
      <c r="H33" s="36"/>
      <c r="I33" s="1"/>
      <c r="J33" s="1"/>
      <c r="K33" s="1"/>
      <c r="L33" s="1"/>
      <c r="M33" s="1"/>
      <c r="N33" s="1"/>
      <c r="O33" s="1"/>
      <c r="P33" s="1"/>
      <c r="Q33" s="1"/>
      <c r="R33" s="1"/>
      <c r="S33" s="1"/>
      <c r="T33" s="1"/>
      <c r="U33" s="1"/>
      <c r="V33" s="1"/>
      <c r="W33" s="1"/>
      <c r="X33" s="1"/>
      <c r="Y33" s="1"/>
      <c r="Z33" s="1"/>
    </row>
    <row r="34" customFormat="false" ht="15.75" hidden="false" customHeight="true" outlineLevel="0" collapsed="false">
      <c r="A34" s="1"/>
      <c r="B34" s="44" t="s">
        <v>54</v>
      </c>
      <c r="C34" s="44"/>
      <c r="D34" s="44"/>
      <c r="E34" s="44"/>
      <c r="F34" s="44"/>
      <c r="G34" s="44"/>
      <c r="H34" s="44"/>
      <c r="I34" s="1"/>
      <c r="J34" s="1"/>
      <c r="K34" s="1"/>
      <c r="L34" s="1"/>
      <c r="M34" s="1"/>
      <c r="N34" s="1"/>
      <c r="O34" s="1"/>
      <c r="P34" s="1"/>
      <c r="Q34" s="1"/>
      <c r="R34" s="1"/>
      <c r="S34" s="1"/>
      <c r="T34" s="1"/>
      <c r="U34" s="1"/>
      <c r="V34" s="1"/>
      <c r="W34" s="1"/>
      <c r="X34" s="1"/>
      <c r="Y34" s="1"/>
      <c r="Z34" s="1"/>
    </row>
    <row r="35" customFormat="false" ht="15" hidden="false" customHeight="false" outlineLevel="0" collapsed="false">
      <c r="A35" s="1"/>
      <c r="B35" s="45" t="s">
        <v>55</v>
      </c>
      <c r="C35" s="15"/>
      <c r="D35" s="15"/>
      <c r="E35" s="15"/>
      <c r="F35" s="15"/>
      <c r="G35" s="15"/>
      <c r="H35" s="46" t="str">
        <f aca="false">D8&amp;E8&amp;F8&amp;G8</f>
        <v>00120345030000067890</v>
      </c>
      <c r="I35" s="1"/>
      <c r="J35" s="1"/>
      <c r="K35" s="1"/>
      <c r="L35" s="1"/>
      <c r="M35" s="1"/>
      <c r="N35" s="1"/>
      <c r="O35" s="1"/>
      <c r="P35" s="1"/>
      <c r="Q35" s="1"/>
      <c r="R35" s="1"/>
      <c r="S35" s="1"/>
      <c r="T35" s="1"/>
      <c r="U35" s="1"/>
      <c r="V35" s="1"/>
      <c r="W35" s="1"/>
      <c r="X35" s="1"/>
      <c r="Y35" s="1"/>
      <c r="Z35" s="1"/>
    </row>
    <row r="36" customFormat="false" ht="15" hidden="false" customHeight="false" outlineLevel="0" collapsed="false">
      <c r="A36" s="1"/>
      <c r="B36" s="16"/>
      <c r="C36" s="15"/>
      <c r="D36" s="15"/>
      <c r="E36" s="15"/>
      <c r="F36" s="15"/>
      <c r="G36" s="15"/>
      <c r="H36" s="16"/>
      <c r="I36" s="1"/>
      <c r="J36" s="1"/>
      <c r="K36" s="1"/>
      <c r="L36" s="1"/>
      <c r="M36" s="1"/>
      <c r="N36" s="1"/>
      <c r="O36" s="1"/>
      <c r="P36" s="1"/>
      <c r="Q36" s="1"/>
      <c r="R36" s="1"/>
      <c r="S36" s="1"/>
      <c r="T36" s="1"/>
      <c r="U36" s="1"/>
      <c r="V36" s="1"/>
      <c r="W36" s="1"/>
      <c r="X36" s="1"/>
      <c r="Y36" s="1"/>
      <c r="Z36" s="1"/>
    </row>
    <row r="37" customFormat="false" ht="15" hidden="false" customHeight="false" outlineLevel="0" collapsed="false">
      <c r="A37" s="1"/>
      <c r="B37" s="16" t="s">
        <v>91</v>
      </c>
      <c r="C37" s="15" t="s">
        <v>92</v>
      </c>
      <c r="D37" s="15"/>
      <c r="E37" s="15"/>
      <c r="F37" s="15"/>
      <c r="G37" s="15"/>
      <c r="H37" s="16" t="str">
        <f aca="false">CONCATENATE(H35,E32,F32,G32)</f>
        <v>00120345030000067890142807</v>
      </c>
      <c r="I37" s="1"/>
      <c r="J37" s="1"/>
      <c r="K37" s="1"/>
      <c r="L37" s="1"/>
      <c r="M37" s="1"/>
      <c r="N37" s="1"/>
      <c r="O37" s="1"/>
      <c r="P37" s="1"/>
      <c r="Q37" s="1"/>
      <c r="R37" s="1"/>
      <c r="S37" s="1"/>
      <c r="T37" s="1"/>
      <c r="U37" s="1"/>
      <c r="V37" s="1"/>
      <c r="W37" s="1"/>
      <c r="X37" s="1"/>
      <c r="Y37" s="1"/>
      <c r="Z37" s="1"/>
    </row>
    <row r="38" customFormat="false" ht="15" hidden="false" customHeight="false" outlineLevel="0" collapsed="false">
      <c r="A38" s="1"/>
      <c r="B38" s="16" t="s">
        <v>61</v>
      </c>
      <c r="C38" s="15"/>
      <c r="D38" s="15"/>
      <c r="E38" s="15"/>
      <c r="F38" s="15"/>
      <c r="G38" s="15"/>
      <c r="H38" s="47" t="str">
        <f aca="false">LEFT(H37,8)</f>
        <v>00120345</v>
      </c>
      <c r="I38" s="1"/>
      <c r="J38" s="1"/>
      <c r="K38" s="1"/>
      <c r="L38" s="1"/>
      <c r="M38" s="1"/>
      <c r="N38" s="1"/>
      <c r="O38" s="1"/>
      <c r="P38" s="1"/>
      <c r="Q38" s="1"/>
      <c r="R38" s="1"/>
      <c r="S38" s="1"/>
      <c r="T38" s="1"/>
      <c r="U38" s="1"/>
      <c r="V38" s="1"/>
      <c r="W38" s="1"/>
      <c r="X38" s="1"/>
      <c r="Y38" s="1"/>
      <c r="Z38" s="1"/>
    </row>
    <row r="39" customFormat="false" ht="15" hidden="false" customHeight="false" outlineLevel="0" collapsed="false">
      <c r="A39" s="1"/>
      <c r="B39" s="16" t="s">
        <v>62</v>
      </c>
      <c r="C39" s="15"/>
      <c r="D39" s="15"/>
      <c r="E39" s="15"/>
      <c r="F39" s="15"/>
      <c r="G39" s="15"/>
      <c r="H39" s="47" t="n">
        <f aca="false">MOD(H38,97)</f>
        <v>65</v>
      </c>
      <c r="I39" s="1"/>
      <c r="J39" s="1"/>
      <c r="K39" s="1"/>
      <c r="L39" s="1"/>
      <c r="M39" s="1"/>
      <c r="N39" s="1"/>
      <c r="O39" s="1"/>
      <c r="P39" s="1"/>
      <c r="Q39" s="1"/>
      <c r="R39" s="1"/>
      <c r="S39" s="1"/>
      <c r="T39" s="1"/>
      <c r="U39" s="1"/>
      <c r="V39" s="1"/>
      <c r="W39" s="1"/>
      <c r="X39" s="1"/>
      <c r="Y39" s="1"/>
      <c r="Z39" s="1"/>
    </row>
    <row r="40" customFormat="false" ht="15" hidden="false" customHeight="false" outlineLevel="0" collapsed="false">
      <c r="A40" s="1"/>
      <c r="B40" s="16" t="s">
        <v>63</v>
      </c>
      <c r="C40" s="15" t="s">
        <v>64</v>
      </c>
      <c r="D40" s="15"/>
      <c r="E40" s="15"/>
      <c r="F40" s="15"/>
      <c r="G40" s="15"/>
      <c r="H40" s="47" t="str">
        <f aca="false">MID(H37,9,8)</f>
        <v>03000006</v>
      </c>
      <c r="I40" s="1"/>
      <c r="J40" s="1"/>
      <c r="K40" s="1"/>
      <c r="L40" s="1"/>
      <c r="M40" s="1"/>
      <c r="N40" s="1"/>
      <c r="O40" s="1"/>
      <c r="P40" s="1"/>
      <c r="Q40" s="1"/>
      <c r="R40" s="1"/>
      <c r="S40" s="1"/>
      <c r="T40" s="1"/>
      <c r="U40" s="1"/>
      <c r="V40" s="1"/>
      <c r="W40" s="1"/>
      <c r="X40" s="1"/>
      <c r="Y40" s="1"/>
      <c r="Z40" s="1"/>
    </row>
    <row r="41" customFormat="false" ht="15" hidden="false" customHeight="false" outlineLevel="0" collapsed="false">
      <c r="A41" s="1"/>
      <c r="B41" s="16" t="s">
        <v>65</v>
      </c>
      <c r="C41" s="15" t="s">
        <v>66</v>
      </c>
      <c r="D41" s="15"/>
      <c r="E41" s="15"/>
      <c r="F41" s="15"/>
      <c r="G41" s="15"/>
      <c r="H41" s="47" t="str">
        <f aca="false">H39&amp;H40</f>
        <v>6503000006</v>
      </c>
      <c r="I41" s="1"/>
      <c r="J41" s="1"/>
      <c r="K41" s="1"/>
      <c r="L41" s="1"/>
      <c r="M41" s="1"/>
      <c r="N41" s="1"/>
      <c r="O41" s="1"/>
      <c r="P41" s="1"/>
      <c r="Q41" s="1"/>
      <c r="R41" s="1"/>
      <c r="S41" s="1"/>
      <c r="T41" s="1"/>
      <c r="U41" s="1"/>
      <c r="V41" s="1"/>
      <c r="W41" s="1"/>
      <c r="X41" s="1"/>
      <c r="Y41" s="1"/>
      <c r="Z41" s="1"/>
    </row>
    <row r="42" customFormat="false" ht="15" hidden="false" customHeight="false" outlineLevel="0" collapsed="false">
      <c r="A42" s="1"/>
      <c r="B42" s="16" t="s">
        <v>67</v>
      </c>
      <c r="C42" s="15" t="s">
        <v>68</v>
      </c>
      <c r="D42" s="15"/>
      <c r="E42" s="15"/>
      <c r="F42" s="15"/>
      <c r="G42" s="15"/>
      <c r="H42" s="47" t="n">
        <f aca="false">MOD(H41,97)</f>
        <v>17</v>
      </c>
      <c r="I42" s="1"/>
      <c r="J42" s="1"/>
      <c r="K42" s="1"/>
      <c r="L42" s="1"/>
      <c r="M42" s="1"/>
      <c r="N42" s="1"/>
      <c r="O42" s="1"/>
      <c r="P42" s="1"/>
      <c r="Q42" s="1"/>
      <c r="R42" s="1"/>
      <c r="S42" s="1"/>
      <c r="T42" s="1"/>
      <c r="U42" s="1"/>
      <c r="V42" s="1"/>
      <c r="W42" s="1"/>
      <c r="X42" s="1"/>
      <c r="Y42" s="1"/>
      <c r="Z42" s="1"/>
    </row>
    <row r="43" customFormat="false" ht="15" hidden="false" customHeight="false" outlineLevel="0" collapsed="false">
      <c r="A43" s="1"/>
      <c r="B43" s="16" t="s">
        <v>69</v>
      </c>
      <c r="C43" s="15" t="s">
        <v>70</v>
      </c>
      <c r="D43" s="15"/>
      <c r="E43" s="15"/>
      <c r="F43" s="15"/>
      <c r="G43" s="15"/>
      <c r="H43" s="47" t="str">
        <f aca="false">MID(H37,17,6)</f>
        <v>789014</v>
      </c>
      <c r="I43" s="1"/>
      <c r="J43" s="1"/>
      <c r="K43" s="1"/>
      <c r="L43" s="1"/>
      <c r="M43" s="1"/>
      <c r="N43" s="1"/>
      <c r="O43" s="1"/>
      <c r="P43" s="1"/>
      <c r="Q43" s="1"/>
      <c r="R43" s="1"/>
      <c r="S43" s="1"/>
      <c r="T43" s="1"/>
      <c r="U43" s="1"/>
      <c r="V43" s="1"/>
      <c r="W43" s="1"/>
      <c r="X43" s="1"/>
      <c r="Y43" s="1"/>
      <c r="Z43" s="1"/>
    </row>
    <row r="44" customFormat="false" ht="15" hidden="false" customHeight="false" outlineLevel="0" collapsed="false">
      <c r="A44" s="1"/>
      <c r="B44" s="16" t="s">
        <v>71</v>
      </c>
      <c r="C44" s="15" t="s">
        <v>66</v>
      </c>
      <c r="D44" s="15"/>
      <c r="E44" s="15"/>
      <c r="F44" s="15"/>
      <c r="G44" s="15"/>
      <c r="H44" s="47" t="str">
        <f aca="false">H42&amp;H43</f>
        <v>17789014</v>
      </c>
      <c r="I44" s="1"/>
      <c r="J44" s="1"/>
      <c r="K44" s="1"/>
      <c r="L44" s="1"/>
      <c r="M44" s="1"/>
      <c r="N44" s="1"/>
      <c r="O44" s="1"/>
      <c r="P44" s="1"/>
      <c r="Q44" s="1"/>
      <c r="R44" s="1"/>
      <c r="S44" s="1"/>
      <c r="T44" s="1"/>
      <c r="U44" s="1"/>
      <c r="V44" s="1"/>
      <c r="W44" s="1"/>
      <c r="X44" s="1"/>
      <c r="Y44" s="1"/>
      <c r="Z44" s="1"/>
    </row>
    <row r="45" customFormat="false" ht="15" hidden="false" customHeight="false" outlineLevel="0" collapsed="false">
      <c r="A45" s="1"/>
      <c r="B45" s="16" t="s">
        <v>72</v>
      </c>
      <c r="C45" s="15"/>
      <c r="D45" s="15"/>
      <c r="E45" s="15"/>
      <c r="F45" s="15"/>
      <c r="G45" s="15"/>
      <c r="H45" s="47" t="n">
        <f aca="false">MOD(VALUE(H44),97)</f>
        <v>87</v>
      </c>
      <c r="I45" s="1"/>
      <c r="J45" s="1"/>
      <c r="K45" s="1"/>
      <c r="L45" s="1"/>
      <c r="M45" s="1"/>
      <c r="N45" s="1"/>
      <c r="O45" s="1"/>
      <c r="P45" s="1"/>
      <c r="Q45" s="1"/>
      <c r="R45" s="1"/>
      <c r="S45" s="1"/>
      <c r="T45" s="1"/>
      <c r="U45" s="1"/>
      <c r="V45" s="1"/>
      <c r="W45" s="1"/>
      <c r="X45" s="1"/>
      <c r="Y45" s="1"/>
      <c r="Z45" s="1"/>
    </row>
    <row r="46" customFormat="false" ht="15" hidden="false" customHeight="false" outlineLevel="0" collapsed="false">
      <c r="A46" s="1"/>
      <c r="B46" s="16" t="s">
        <v>73</v>
      </c>
      <c r="C46" s="15" t="s">
        <v>74</v>
      </c>
      <c r="D46" s="15"/>
      <c r="E46" s="15"/>
      <c r="F46" s="15"/>
      <c r="G46" s="15"/>
      <c r="H46" s="16" t="str">
        <f aca="false">MID(H37,23,LEN(H37)-22)</f>
        <v>2807</v>
      </c>
      <c r="I46" s="1"/>
      <c r="J46" s="1"/>
      <c r="K46" s="1"/>
      <c r="L46" s="1"/>
      <c r="M46" s="1"/>
      <c r="N46" s="1"/>
      <c r="O46" s="1"/>
      <c r="P46" s="1"/>
      <c r="Q46" s="1"/>
      <c r="R46" s="1"/>
      <c r="S46" s="1"/>
      <c r="T46" s="1"/>
      <c r="U46" s="1"/>
      <c r="V46" s="1"/>
      <c r="W46" s="1"/>
      <c r="X46" s="1"/>
      <c r="Y46" s="1"/>
      <c r="Z46" s="1"/>
    </row>
    <row r="47" customFormat="false" ht="15" hidden="false" customHeight="false" outlineLevel="0" collapsed="false">
      <c r="A47" s="1"/>
      <c r="B47" s="16" t="s">
        <v>71</v>
      </c>
      <c r="C47" s="15"/>
      <c r="D47" s="15"/>
      <c r="E47" s="15"/>
      <c r="F47" s="15"/>
      <c r="G47" s="15"/>
      <c r="H47" s="16" t="str">
        <f aca="false">H45&amp;H46</f>
        <v>872807</v>
      </c>
      <c r="I47" s="1"/>
      <c r="J47" s="1"/>
      <c r="K47" s="1"/>
      <c r="L47" s="1"/>
      <c r="M47" s="1"/>
      <c r="N47" s="1"/>
      <c r="O47" s="1"/>
      <c r="P47" s="1"/>
      <c r="Q47" s="1"/>
      <c r="R47" s="1"/>
      <c r="S47" s="1"/>
      <c r="T47" s="1"/>
      <c r="U47" s="1"/>
      <c r="V47" s="1"/>
      <c r="W47" s="1"/>
      <c r="X47" s="1"/>
      <c r="Y47" s="1"/>
      <c r="Z47" s="1"/>
    </row>
    <row r="48" customFormat="false" ht="15" hidden="false" customHeight="false" outlineLevel="0" collapsed="false">
      <c r="A48" s="1"/>
      <c r="B48" s="16" t="s">
        <v>75</v>
      </c>
      <c r="C48" s="15" t="s">
        <v>76</v>
      </c>
      <c r="D48" s="15"/>
      <c r="E48" s="15"/>
      <c r="F48" s="15"/>
      <c r="G48" s="15"/>
      <c r="H48" s="42" t="n">
        <f aca="false">MOD(H47,97)</f>
        <v>1</v>
      </c>
      <c r="I48" s="1"/>
      <c r="J48" s="1"/>
      <c r="K48" s="1"/>
      <c r="L48" s="1"/>
      <c r="M48" s="1"/>
      <c r="N48" s="1"/>
      <c r="O48" s="1"/>
      <c r="P48" s="1"/>
      <c r="Q48" s="1"/>
      <c r="R48" s="1"/>
      <c r="S48" s="1"/>
      <c r="T48" s="1"/>
      <c r="U48" s="1"/>
      <c r="V48" s="1"/>
      <c r="W48" s="1"/>
      <c r="X48" s="1"/>
      <c r="Y48" s="1"/>
      <c r="Z48" s="1"/>
    </row>
    <row r="49" customFormat="false" ht="15" hidden="false" customHeight="false" outlineLevel="0" collapsed="false">
      <c r="A49" s="1"/>
      <c r="B49" s="16"/>
      <c r="C49" s="15"/>
      <c r="D49" s="15"/>
      <c r="E49" s="15"/>
      <c r="F49" s="15"/>
      <c r="G49" s="15"/>
      <c r="H49" s="47"/>
      <c r="I49" s="1"/>
      <c r="J49" s="1"/>
      <c r="K49" s="1"/>
      <c r="L49" s="1"/>
      <c r="M49" s="1"/>
      <c r="N49" s="1"/>
      <c r="O49" s="1"/>
      <c r="P49" s="1"/>
      <c r="Q49" s="1"/>
      <c r="R49" s="1"/>
      <c r="S49" s="1"/>
      <c r="T49" s="1"/>
      <c r="U49" s="1"/>
      <c r="V49" s="1"/>
      <c r="W49" s="1"/>
      <c r="X49" s="1"/>
      <c r="Y49" s="1"/>
      <c r="Z49" s="1"/>
    </row>
    <row r="1048576" customFormat="false" ht="15" hidden="false" customHeight="true" outlineLevel="0" collapsed="false"/>
  </sheetData>
  <mergeCells count="19">
    <mergeCell ref="B2:H2"/>
    <mergeCell ref="B5:H5"/>
    <mergeCell ref="D6:G6"/>
    <mergeCell ref="B34:H34"/>
    <mergeCell ref="C35:G35"/>
    <mergeCell ref="C36:G36"/>
    <mergeCell ref="C37:G37"/>
    <mergeCell ref="C38:G38"/>
    <mergeCell ref="C39:G39"/>
    <mergeCell ref="C40:G40"/>
    <mergeCell ref="C41:G41"/>
    <mergeCell ref="C42:G42"/>
    <mergeCell ref="C43:G43"/>
    <mergeCell ref="C44:G44"/>
    <mergeCell ref="C45:G45"/>
    <mergeCell ref="C46:G46"/>
    <mergeCell ref="C47:G47"/>
    <mergeCell ref="C48:G48"/>
    <mergeCell ref="C49:G49"/>
  </mergeCells>
  <dataValidations count="3">
    <dataValidation allowBlank="true" operator="between" showDropDown="false" showErrorMessage="true" showInputMessage="false" sqref="E8" type="custom">
      <formula1>AND(gte(LEN(E8),MIN((4),(4))),lte(LEN(E8),MAX((4),(4))))</formula1>
      <formula2>0</formula2>
    </dataValidation>
    <dataValidation allowBlank="true" operator="between" showDropDown="false" showErrorMessage="true" showInputMessage="false" sqref="F8" type="custom">
      <formula1>AND(gte(LEN(F8),MIN((2),(2))),lte(LEN(F8),MAX((2),(2))))</formula1>
      <formula2>0</formula2>
    </dataValidation>
    <dataValidation allowBlank="true" operator="between" showDropDown="false" showErrorMessage="true" showInputMessage="false" sqref="G8" type="custom">
      <formula1>AND(gte(LEN(G8),MIN((10),(10))),lte(LEN(G8),MAX((10),(10))))</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2"/>
  <legacyDrawing r:id="rId3"/>
</worksheet>
</file>

<file path=xl/worksheets/sheet6.xml><?xml version="1.0" encoding="utf-8"?>
<worksheet xmlns="http://schemas.openxmlformats.org/spreadsheetml/2006/main" xmlns:r="http://schemas.openxmlformats.org/officeDocument/2006/relationships">
  <sheetPr filterMode="false">
    <pageSetUpPr fitToPage="false"/>
  </sheetPr>
  <dimension ref="A1:B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2" min="1" style="0" width="3.86"/>
    <col collapsed="false" customWidth="false" hidden="false" outlineLevel="0" max="26" min="3" style="0" width="11.43"/>
    <col collapsed="false" customWidth="true" hidden="false" outlineLevel="0" max="1025" min="27" style="0" width="17.29"/>
  </cols>
  <sheetData>
    <row r="1" customFormat="false" ht="15" hidden="false" customHeight="false" outlineLevel="0" collapsed="false">
      <c r="A1" s="1"/>
      <c r="B1" s="1"/>
    </row>
    <row r="2" customFormat="false" ht="15" hidden="false" customHeight="false" outlineLevel="0" collapsed="false">
      <c r="A2" s="1"/>
      <c r="B2" s="1"/>
    </row>
    <row r="3" customFormat="false" ht="15" hidden="false" customHeight="false" outlineLevel="0" collapsed="false">
      <c r="A3" s="1"/>
      <c r="B3" s="1"/>
    </row>
    <row r="4" customFormat="false" ht="15" hidden="false" customHeight="false" outlineLevel="0" collapsed="false">
      <c r="A4" s="1"/>
      <c r="B4" s="1"/>
    </row>
    <row r="5" customFormat="false" ht="15" hidden="false" customHeight="false" outlineLevel="0" collapsed="false">
      <c r="A5" s="1"/>
      <c r="B5" s="1"/>
    </row>
    <row r="6" customFormat="false" ht="15" hidden="false" customHeight="false" outlineLevel="0" collapsed="false">
      <c r="A6" s="1"/>
      <c r="B6" s="1"/>
    </row>
    <row r="7" customFormat="false" ht="15" hidden="false" customHeight="false" outlineLevel="0" collapsed="false">
      <c r="A7" s="1"/>
      <c r="B7" s="1"/>
    </row>
    <row r="8" customFormat="false" ht="15" hidden="false" customHeight="false" outlineLevel="0" collapsed="false">
      <c r="A8" s="16" t="s">
        <v>93</v>
      </c>
      <c r="B8" s="16" t="n">
        <v>10</v>
      </c>
    </row>
    <row r="9" customFormat="false" ht="15" hidden="false" customHeight="false" outlineLevel="0" collapsed="false">
      <c r="A9" s="16" t="s">
        <v>94</v>
      </c>
      <c r="B9" s="16" t="n">
        <v>11</v>
      </c>
    </row>
    <row r="10" customFormat="false" ht="15" hidden="false" customHeight="false" outlineLevel="0" collapsed="false">
      <c r="A10" s="16" t="s">
        <v>95</v>
      </c>
      <c r="B10" s="16" t="n">
        <v>12</v>
      </c>
    </row>
    <row r="11" customFormat="false" ht="15" hidden="false" customHeight="false" outlineLevel="0" collapsed="false">
      <c r="A11" s="16" t="s">
        <v>96</v>
      </c>
      <c r="B11" s="16" t="n">
        <v>13</v>
      </c>
    </row>
    <row r="12" customFormat="false" ht="15" hidden="false" customHeight="false" outlineLevel="0" collapsed="false">
      <c r="A12" s="16" t="s">
        <v>97</v>
      </c>
      <c r="B12" s="16" t="n">
        <v>14</v>
      </c>
    </row>
    <row r="13" customFormat="false" ht="15" hidden="false" customHeight="false" outlineLevel="0" collapsed="false">
      <c r="A13" s="16" t="s">
        <v>98</v>
      </c>
      <c r="B13" s="16" t="n">
        <v>15</v>
      </c>
    </row>
    <row r="14" customFormat="false" ht="15" hidden="false" customHeight="false" outlineLevel="0" collapsed="false">
      <c r="A14" s="16" t="s">
        <v>99</v>
      </c>
      <c r="B14" s="16" t="n">
        <v>16</v>
      </c>
    </row>
    <row r="15" customFormat="false" ht="15" hidden="false" customHeight="false" outlineLevel="0" collapsed="false">
      <c r="A15" s="16" t="s">
        <v>100</v>
      </c>
      <c r="B15" s="16" t="n">
        <v>17</v>
      </c>
    </row>
    <row r="16" customFormat="false" ht="15" hidden="false" customHeight="false" outlineLevel="0" collapsed="false">
      <c r="A16" s="16" t="s">
        <v>101</v>
      </c>
      <c r="B16" s="16" t="n">
        <v>18</v>
      </c>
    </row>
    <row r="17" customFormat="false" ht="15" hidden="false" customHeight="false" outlineLevel="0" collapsed="false">
      <c r="A17" s="16" t="s">
        <v>102</v>
      </c>
      <c r="B17" s="16" t="n">
        <v>19</v>
      </c>
    </row>
    <row r="18" customFormat="false" ht="15" hidden="false" customHeight="false" outlineLevel="0" collapsed="false">
      <c r="A18" s="16" t="s">
        <v>103</v>
      </c>
      <c r="B18" s="16" t="n">
        <v>20</v>
      </c>
    </row>
    <row r="19" customFormat="false" ht="15" hidden="false" customHeight="false" outlineLevel="0" collapsed="false">
      <c r="A19" s="16" t="s">
        <v>104</v>
      </c>
      <c r="B19" s="16" t="n">
        <v>21</v>
      </c>
    </row>
    <row r="20" customFormat="false" ht="15" hidden="false" customHeight="false" outlineLevel="0" collapsed="false">
      <c r="A20" s="16" t="s">
        <v>105</v>
      </c>
      <c r="B20" s="16" t="n">
        <v>22</v>
      </c>
    </row>
    <row r="21" customFormat="false" ht="15" hidden="false" customHeight="false" outlineLevel="0" collapsed="false">
      <c r="A21" s="16" t="s">
        <v>106</v>
      </c>
      <c r="B21" s="16" t="n">
        <v>23</v>
      </c>
    </row>
    <row r="22" customFormat="false" ht="15" hidden="false" customHeight="false" outlineLevel="0" collapsed="false">
      <c r="A22" s="16" t="s">
        <v>107</v>
      </c>
      <c r="B22" s="16" t="n">
        <v>24</v>
      </c>
    </row>
    <row r="23" customFormat="false" ht="15" hidden="false" customHeight="false" outlineLevel="0" collapsed="false">
      <c r="A23" s="16" t="s">
        <v>108</v>
      </c>
      <c r="B23" s="16" t="n">
        <v>25</v>
      </c>
    </row>
    <row r="24" customFormat="false" ht="15" hidden="false" customHeight="false" outlineLevel="0" collapsed="false">
      <c r="A24" s="16" t="s">
        <v>109</v>
      </c>
      <c r="B24" s="16" t="n">
        <v>26</v>
      </c>
    </row>
    <row r="25" customFormat="false" ht="15" hidden="false" customHeight="false" outlineLevel="0" collapsed="false">
      <c r="A25" s="16" t="s">
        <v>110</v>
      </c>
      <c r="B25" s="16" t="n">
        <v>27</v>
      </c>
    </row>
    <row r="26" customFormat="false" ht="15" hidden="false" customHeight="false" outlineLevel="0" collapsed="false">
      <c r="A26" s="16" t="s">
        <v>111</v>
      </c>
      <c r="B26" s="16" t="n">
        <v>28</v>
      </c>
    </row>
    <row r="27" customFormat="false" ht="15" hidden="false" customHeight="false" outlineLevel="0" collapsed="false">
      <c r="A27" s="16" t="s">
        <v>112</v>
      </c>
      <c r="B27" s="16" t="n">
        <v>29</v>
      </c>
    </row>
    <row r="28" customFormat="false" ht="15" hidden="false" customHeight="false" outlineLevel="0" collapsed="false">
      <c r="A28" s="16" t="s">
        <v>113</v>
      </c>
      <c r="B28" s="16" t="n">
        <v>30</v>
      </c>
    </row>
    <row r="29" customFormat="false" ht="15" hidden="false" customHeight="false" outlineLevel="0" collapsed="false">
      <c r="A29" s="16" t="s">
        <v>114</v>
      </c>
      <c r="B29" s="16" t="n">
        <v>31</v>
      </c>
    </row>
    <row r="30" customFormat="false" ht="15" hidden="false" customHeight="false" outlineLevel="0" collapsed="false">
      <c r="A30" s="16" t="s">
        <v>115</v>
      </c>
      <c r="B30" s="16" t="n">
        <v>32</v>
      </c>
    </row>
    <row r="31" customFormat="false" ht="15" hidden="false" customHeight="false" outlineLevel="0" collapsed="false">
      <c r="A31" s="16" t="s">
        <v>116</v>
      </c>
      <c r="B31" s="16" t="n">
        <v>33</v>
      </c>
    </row>
    <row r="32" customFormat="false" ht="15" hidden="false" customHeight="false" outlineLevel="0" collapsed="false">
      <c r="A32" s="16" t="s">
        <v>117</v>
      </c>
      <c r="B32" s="16" t="n">
        <v>34</v>
      </c>
    </row>
    <row r="33" customFormat="false" ht="15" hidden="false" customHeight="false" outlineLevel="0" collapsed="false">
      <c r="A33" s="16" t="s">
        <v>118</v>
      </c>
      <c r="B33" s="16" t="n">
        <v>35</v>
      </c>
    </row>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16</TotalTime>
  <Application>LibreOffice/6.0.2.1$Windows_X86_64 LibreOffice_project/f7f06a8f319e4b62f9bc5095aa112a65d2f3ac89</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es-ES</dc:language>
  <cp:lastModifiedBy/>
  <dcterms:modified xsi:type="dcterms:W3CDTF">2018-04-19T03:06:38Z</dcterms:modified>
  <cp:revision>4</cp:revision>
  <dc:subject/>
  <dc:title/>
</cp:coreProperties>
</file>