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2.xml" ContentType="application/vnd.ms-excel.slicer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 Herrera\Documents\NetBeansProjects\ZEMOGZAM\"/>
    </mc:Choice>
  </mc:AlternateContent>
  <xr:revisionPtr revIDLastSave="0" documentId="13_ncr:1_{B21FD6A4-0222-4D9F-AAA2-B0F9774D8DF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2" r:id="rId1"/>
    <sheet name="Hoja2" sheetId="3" r:id="rId2"/>
    <sheet name="Listado de operadores" sheetId="1" r:id="rId3"/>
  </sheets>
  <definedNames>
    <definedName name="SegmentaciónDeDatos_Sucursal">#N/A</definedName>
    <definedName name="SegmentaciónDeDatos_Sucursal1">#N/A</definedName>
  </definedNames>
  <calcPr calcId="191029"/>
  <pivotCaches>
    <pivotCache cacheId="383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4" i="3" l="1"/>
  <c r="A124" i="3" s="1"/>
  <c r="H123" i="3"/>
  <c r="A123" i="3" s="1"/>
  <c r="H122" i="3"/>
  <c r="A122" i="3" s="1"/>
  <c r="H121" i="3"/>
  <c r="A121" i="3" s="1"/>
  <c r="H120" i="3"/>
  <c r="A120" i="3" s="1"/>
  <c r="H119" i="3"/>
  <c r="A119" i="3" s="1"/>
  <c r="H118" i="3"/>
  <c r="A118" i="3" s="1"/>
  <c r="H117" i="3"/>
  <c r="A117" i="3" s="1"/>
  <c r="H116" i="3"/>
  <c r="A116" i="3" s="1"/>
  <c r="H115" i="3"/>
  <c r="A115" i="3" s="1"/>
  <c r="H114" i="3"/>
  <c r="A114" i="3" s="1"/>
  <c r="H113" i="3"/>
  <c r="A113" i="3" s="1"/>
  <c r="H112" i="3"/>
  <c r="A112" i="3" s="1"/>
  <c r="H111" i="3"/>
  <c r="A111" i="3" s="1"/>
  <c r="H110" i="3"/>
  <c r="A110" i="3" s="1"/>
  <c r="H109" i="3"/>
  <c r="A109" i="3" s="1"/>
  <c r="H108" i="3"/>
  <c r="A108" i="3" s="1"/>
  <c r="H107" i="3"/>
  <c r="A107" i="3" s="1"/>
  <c r="H106" i="3"/>
  <c r="A106" i="3" s="1"/>
  <c r="H105" i="3"/>
  <c r="A105" i="3" s="1"/>
  <c r="H104" i="3"/>
  <c r="A104" i="3" s="1"/>
  <c r="H103" i="3"/>
  <c r="A103" i="3" s="1"/>
  <c r="H102" i="3"/>
  <c r="A102" i="3" s="1"/>
  <c r="H101" i="3"/>
  <c r="A101" i="3" s="1"/>
  <c r="H100" i="3"/>
  <c r="A100" i="3" s="1"/>
  <c r="H99" i="3"/>
  <c r="A99" i="3" s="1"/>
  <c r="H98" i="3"/>
  <c r="A98" i="3" s="1"/>
  <c r="H97" i="3"/>
  <c r="A97" i="3" s="1"/>
  <c r="H96" i="3"/>
  <c r="A96" i="3" s="1"/>
  <c r="H95" i="3"/>
  <c r="A95" i="3" s="1"/>
  <c r="H94" i="3"/>
  <c r="A94" i="3" s="1"/>
  <c r="H93" i="3"/>
  <c r="A93" i="3" s="1"/>
  <c r="H92" i="3"/>
  <c r="A92" i="3" s="1"/>
  <c r="H91" i="3"/>
  <c r="A91" i="3" s="1"/>
  <c r="H90" i="3"/>
  <c r="A90" i="3" s="1"/>
  <c r="H89" i="3"/>
  <c r="A89" i="3" s="1"/>
  <c r="H88" i="3"/>
  <c r="A88" i="3" s="1"/>
  <c r="H87" i="3"/>
  <c r="A87" i="3" s="1"/>
  <c r="H86" i="3"/>
  <c r="A86" i="3" s="1"/>
  <c r="H85" i="3"/>
  <c r="A85" i="3" s="1"/>
  <c r="H84" i="3"/>
  <c r="A84" i="3" s="1"/>
  <c r="H83" i="3"/>
  <c r="A83" i="3" s="1"/>
  <c r="H82" i="3"/>
  <c r="A82" i="3" s="1"/>
  <c r="H81" i="3"/>
  <c r="A81" i="3" s="1"/>
  <c r="H80" i="3"/>
  <c r="A80" i="3" s="1"/>
  <c r="H79" i="3"/>
  <c r="A79" i="3" s="1"/>
  <c r="H78" i="3"/>
  <c r="A78" i="3" s="1"/>
  <c r="H77" i="3"/>
  <c r="A77" i="3" s="1"/>
  <c r="H76" i="3"/>
  <c r="A76" i="3" s="1"/>
  <c r="H75" i="3"/>
  <c r="A75" i="3" s="1"/>
  <c r="H74" i="3"/>
  <c r="A74" i="3" s="1"/>
  <c r="H73" i="3"/>
  <c r="A73" i="3" s="1"/>
  <c r="H72" i="3"/>
  <c r="A72" i="3" s="1"/>
  <c r="H71" i="3"/>
  <c r="A71" i="3" s="1"/>
  <c r="H70" i="3"/>
  <c r="A70" i="3" s="1"/>
  <c r="H69" i="3"/>
  <c r="A69" i="3" s="1"/>
  <c r="H68" i="3"/>
  <c r="A68" i="3" s="1"/>
  <c r="H67" i="3"/>
  <c r="A67" i="3" s="1"/>
  <c r="H66" i="3"/>
  <c r="A66" i="3" s="1"/>
  <c r="H65" i="3"/>
  <c r="A65" i="3" s="1"/>
  <c r="H64" i="3"/>
  <c r="A64" i="3" s="1"/>
  <c r="H63" i="3"/>
  <c r="A63" i="3" s="1"/>
  <c r="H62" i="3"/>
  <c r="A62" i="3" s="1"/>
  <c r="H61" i="3"/>
  <c r="A61" i="3" s="1"/>
  <c r="H60" i="3"/>
  <c r="A60" i="3" s="1"/>
  <c r="H59" i="3"/>
  <c r="A59" i="3" s="1"/>
  <c r="H58" i="3"/>
  <c r="A58" i="3" s="1"/>
  <c r="H57" i="3"/>
  <c r="A57" i="3" s="1"/>
  <c r="H56" i="3"/>
  <c r="A56" i="3" s="1"/>
  <c r="H55" i="3"/>
  <c r="A55" i="3" s="1"/>
  <c r="H54" i="3"/>
  <c r="A54" i="3" s="1"/>
  <c r="H53" i="3"/>
  <c r="A53" i="3" s="1"/>
  <c r="H52" i="3"/>
  <c r="A52" i="3" s="1"/>
  <c r="H51" i="3"/>
  <c r="A51" i="3" s="1"/>
  <c r="H50" i="3"/>
  <c r="A50" i="3" s="1"/>
  <c r="H49" i="3"/>
  <c r="A49" i="3" s="1"/>
  <c r="H48" i="3"/>
  <c r="A48" i="3" s="1"/>
  <c r="H47" i="3"/>
  <c r="A47" i="3" s="1"/>
  <c r="H46" i="3"/>
  <c r="A46" i="3" s="1"/>
  <c r="H45" i="3"/>
  <c r="A45" i="3" s="1"/>
  <c r="H44" i="3"/>
  <c r="A44" i="3" s="1"/>
  <c r="H43" i="3"/>
  <c r="A43" i="3" s="1"/>
  <c r="H42" i="3"/>
  <c r="A42" i="3" s="1"/>
  <c r="H41" i="3"/>
  <c r="A41" i="3" s="1"/>
  <c r="H40" i="3"/>
  <c r="A40" i="3" s="1"/>
  <c r="H39" i="3"/>
  <c r="A39" i="3" s="1"/>
  <c r="H38" i="3"/>
  <c r="A38" i="3" s="1"/>
  <c r="H37" i="3"/>
  <c r="A37" i="3" s="1"/>
  <c r="H36" i="3"/>
  <c r="A36" i="3" s="1"/>
  <c r="H35" i="3"/>
  <c r="A35" i="3" s="1"/>
  <c r="H34" i="3"/>
  <c r="A34" i="3" s="1"/>
  <c r="H33" i="3"/>
  <c r="A33" i="3" s="1"/>
  <c r="H32" i="3"/>
  <c r="A32" i="3" s="1"/>
  <c r="H31" i="3"/>
  <c r="A31" i="3" s="1"/>
  <c r="H30" i="3"/>
  <c r="A30" i="3" s="1"/>
  <c r="H29" i="3"/>
  <c r="A29" i="3" s="1"/>
  <c r="H28" i="3"/>
  <c r="A28" i="3" s="1"/>
  <c r="H27" i="3"/>
  <c r="A27" i="3" s="1"/>
  <c r="H26" i="3"/>
  <c r="A26" i="3" s="1"/>
  <c r="H25" i="3"/>
  <c r="A25" i="3" s="1"/>
  <c r="H24" i="3"/>
  <c r="A24" i="3" s="1"/>
  <c r="H23" i="3"/>
  <c r="A23" i="3" s="1"/>
  <c r="H22" i="3"/>
  <c r="A22" i="3" s="1"/>
  <c r="H21" i="3"/>
  <c r="A21" i="3" s="1"/>
  <c r="H20" i="3"/>
  <c r="A20" i="3" s="1"/>
  <c r="H19" i="3"/>
  <c r="A19" i="3" s="1"/>
  <c r="H18" i="3"/>
  <c r="A18" i="3" s="1"/>
  <c r="H17" i="3"/>
  <c r="A17" i="3" s="1"/>
  <c r="H16" i="3"/>
  <c r="A16" i="3" s="1"/>
  <c r="H15" i="3"/>
  <c r="A15" i="3" s="1"/>
  <c r="H14" i="3"/>
  <c r="A14" i="3" s="1"/>
  <c r="H13" i="3"/>
  <c r="A13" i="3" s="1"/>
  <c r="H12" i="3"/>
  <c r="A12" i="3" s="1"/>
  <c r="H11" i="3"/>
  <c r="A11" i="3" s="1"/>
  <c r="H10" i="3"/>
  <c r="A10" i="3" s="1"/>
  <c r="H9" i="3"/>
  <c r="A9" i="3" s="1"/>
  <c r="H8" i="3"/>
  <c r="A8" i="3" s="1"/>
  <c r="H7" i="3"/>
  <c r="A7" i="3" s="1"/>
  <c r="H6" i="3"/>
  <c r="A6" i="3" s="1"/>
  <c r="H5" i="3"/>
  <c r="A5" i="3" s="1"/>
  <c r="H4" i="3"/>
  <c r="A4" i="3" s="1"/>
  <c r="H3" i="3"/>
  <c r="A3" i="3" s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7" i="3"/>
  <c r="G36" i="3"/>
  <c r="G26" i="3"/>
</calcChain>
</file>

<file path=xl/sharedStrings.xml><?xml version="1.0" encoding="utf-8"?>
<sst xmlns="http://schemas.openxmlformats.org/spreadsheetml/2006/main" count="844" uniqueCount="147">
  <si>
    <t># Empleado</t>
  </si>
  <si>
    <t>Nombre Operador</t>
  </si>
  <si>
    <t>Sucursal</t>
  </si>
  <si>
    <t>Meta</t>
  </si>
  <si>
    <t>Km</t>
  </si>
  <si>
    <t>Bono</t>
  </si>
  <si>
    <t>Capi</t>
  </si>
  <si>
    <t>Vicente Mora Olegario</t>
  </si>
  <si>
    <t>CCZ</t>
  </si>
  <si>
    <t>Nava Gonzalez Cuauhtemoc</t>
  </si>
  <si>
    <t>Montoya Mares Miguel Angel</t>
  </si>
  <si>
    <t>Velazquez Guillen Miguel Angel</t>
  </si>
  <si>
    <t>CCZD</t>
  </si>
  <si>
    <t>Contreras Perez Benito</t>
  </si>
  <si>
    <t>Avila Lopez German</t>
  </si>
  <si>
    <t>Valdez Serna Pedro</t>
  </si>
  <si>
    <t>Gonzalez Ramirez Daniel Ernesto</t>
  </si>
  <si>
    <t>CMC</t>
  </si>
  <si>
    <t>Canuto Silverio Amado</t>
  </si>
  <si>
    <t>Cornejo Almonte Mario</t>
  </si>
  <si>
    <t>Sanchez Resendiz Jesus</t>
  </si>
  <si>
    <t>Lopez Zamora Irving Charit</t>
  </si>
  <si>
    <t>Tejada Barajas Jesus Juan</t>
  </si>
  <si>
    <t>Herrera Arriola Luis David</t>
  </si>
  <si>
    <t>Gonzalez Montes Rodolfo</t>
  </si>
  <si>
    <t>CMM</t>
  </si>
  <si>
    <t>Bullon Nucamendi German Norberto</t>
  </si>
  <si>
    <t>Suarez Tirado Roberto</t>
  </si>
  <si>
    <t>CMP</t>
  </si>
  <si>
    <t>Estrada Molina Jorge Aaron</t>
  </si>
  <si>
    <t>Moran Rodriguez Miguel Angel</t>
  </si>
  <si>
    <t>Lopez Sainz Luis Alberto</t>
  </si>
  <si>
    <t>Velázquez Arce Alejandro</t>
  </si>
  <si>
    <t>Trejo Lopez Efren</t>
  </si>
  <si>
    <t>Davila Garcia Angel</t>
  </si>
  <si>
    <t>Chavez Ruiz Rafael</t>
  </si>
  <si>
    <t>Vargas Vazquez Silverio</t>
  </si>
  <si>
    <t>Mozo Perez Miguel Humberto</t>
  </si>
  <si>
    <t>Leos Martinez Antonio</t>
  </si>
  <si>
    <t>Flores Gonzalez Jose Emilio</t>
  </si>
  <si>
    <t>Aburto Montiel Ramon</t>
  </si>
  <si>
    <t>Romero Flores Gabriel</t>
  </si>
  <si>
    <t>GEPP</t>
  </si>
  <si>
    <t>Casarez Castelan Ivan Manuel</t>
  </si>
  <si>
    <t>Hernandez Torres Hugo</t>
  </si>
  <si>
    <t>Salcedo Garcia Gustavo Ivan</t>
  </si>
  <si>
    <t>Martinez Hernandez Jose Francisco</t>
  </si>
  <si>
    <t>Ulloa Nunez Arturo Misael</t>
  </si>
  <si>
    <t>Leyva Valerio Mauro</t>
  </si>
  <si>
    <t>CMG</t>
  </si>
  <si>
    <t>Rodriguez Ortiz Julio Oscar</t>
  </si>
  <si>
    <t>Bernal Lopez Jose Ulises</t>
  </si>
  <si>
    <t>Gordiano Avila Luis Antonio</t>
  </si>
  <si>
    <t>Amador Cabildo Cuauhtemoc Ricardo</t>
  </si>
  <si>
    <t>Sanchez Ramirez Jose Luis</t>
  </si>
  <si>
    <t>Salomon Gomez Felipe</t>
  </si>
  <si>
    <t>Mares Morales Jesus Giovanny</t>
  </si>
  <si>
    <t xml:space="preserve">$ </t>
  </si>
  <si>
    <t>Vazquez Adan Jose Gabriel</t>
  </si>
  <si>
    <t>Hernandez Barrios Jose Manuel</t>
  </si>
  <si>
    <t>Camargo Ibarra Enrique Alberto</t>
  </si>
  <si>
    <t>Moro Martinez Arturo</t>
  </si>
  <si>
    <t>Puente Reyes Tomas</t>
  </si>
  <si>
    <t>Gutierrez Ortega Gonzalo</t>
  </si>
  <si>
    <t>Mozo Perez Jonathan Abad</t>
  </si>
  <si>
    <t>Macias Venegas Roberto</t>
  </si>
  <si>
    <t>Davila Del Rio Jesus Gerardo</t>
  </si>
  <si>
    <t>Guajardo Hernandez Manuel Valentin</t>
  </si>
  <si>
    <t>Castillo Puentes Jose Alonso</t>
  </si>
  <si>
    <t>Plata Flores Rogelio</t>
  </si>
  <si>
    <t>Gonzalez Vargas Aaron David</t>
  </si>
  <si>
    <t>Sanchez Arellano Antonio Martin</t>
  </si>
  <si>
    <t>Mireles Uribe Emmanuel</t>
  </si>
  <si>
    <t>Gomez Almaraz Daniel Alexandro</t>
  </si>
  <si>
    <t>Aparicio Berrones Acacio Eduardo</t>
  </si>
  <si>
    <t>Arvizu Gonzalez Aron</t>
  </si>
  <si>
    <t>Balderas Frias Oliver</t>
  </si>
  <si>
    <t>Valladolid Torres Roberto</t>
  </si>
  <si>
    <t>García Paredes Alberto Luis</t>
  </si>
  <si>
    <t>Perez Esparza Juan</t>
  </si>
  <si>
    <t>Gonzalez Moreno Victor Hugo</t>
  </si>
  <si>
    <t>Guzman Davila Jose</t>
  </si>
  <si>
    <t>Zayas Limon Fernando</t>
  </si>
  <si>
    <t>Corral Sanchez Juan Carlos</t>
  </si>
  <si>
    <t>Lopez Garcia Roberto Carlos</t>
  </si>
  <si>
    <t>Castro Quevedo Pastor</t>
  </si>
  <si>
    <t>Gomez Cruz Rene</t>
  </si>
  <si>
    <t>Solis Carrasco Fernando</t>
  </si>
  <si>
    <t>Ramirez Vazquez Raul</t>
  </si>
  <si>
    <t>Espinoza Martinez Hector Marin</t>
  </si>
  <si>
    <t>Martinez Garcia Luis Angel</t>
  </si>
  <si>
    <t>Gallo Martinez Victor</t>
  </si>
  <si>
    <t>Sanchez Ramirez Hector</t>
  </si>
  <si>
    <t>Ortiz Rivas Ernesto</t>
  </si>
  <si>
    <t>Tovar Mendez Francisco</t>
  </si>
  <si>
    <t>Pinedo Lopez Alvaro</t>
  </si>
  <si>
    <t>Frausto Espinoza Jose Luis</t>
  </si>
  <si>
    <t>Diaz Garcia Miguel Angel</t>
  </si>
  <si>
    <t>Cardiel Quintana Jose Alberto</t>
  </si>
  <si>
    <t>Campos Cervantes Rafael</t>
  </si>
  <si>
    <t>Saucedo Castro Jesus Gerardo</t>
  </si>
  <si>
    <t>Morales Molina Jose Dionicio</t>
  </si>
  <si>
    <t>Rodriguez Guzman Jose Luis</t>
  </si>
  <si>
    <t>Perez Barragan Julio</t>
  </si>
  <si>
    <t>Garcia Ahumada Daniel</t>
  </si>
  <si>
    <t>Soto Ibarra Daniel</t>
  </si>
  <si>
    <t>Pineda Ortiz Victor Hugo</t>
  </si>
  <si>
    <t>Vazquez Martinez Alberto</t>
  </si>
  <si>
    <t>Navarro Sandoval Angel Federico</t>
  </si>
  <si>
    <t>Tello Hernandez Victor Manuel</t>
  </si>
  <si>
    <t>Reyes Ramirez Carlos Alberto</t>
  </si>
  <si>
    <t>Moreno Huerta Juan Carlos</t>
  </si>
  <si>
    <t>Lucas Pardo Francisco</t>
  </si>
  <si>
    <t>Mendez Lopez Bernardo</t>
  </si>
  <si>
    <t>Montes Rios Hugo</t>
  </si>
  <si>
    <t>Guerrero Ramirez Luis Miguel</t>
  </si>
  <si>
    <t>Lemus Rocha Marco Antonio</t>
  </si>
  <si>
    <t>Cardenas Trejo Jesus Daniel</t>
  </si>
  <si>
    <t>Duran Martinez Javier</t>
  </si>
  <si>
    <t>Barrientos Morales Isaac</t>
  </si>
  <si>
    <t>Rodriguez Mendez Luis Ivan</t>
  </si>
  <si>
    <t>Alva Chicalote Salvador</t>
  </si>
  <si>
    <t>Elizalde Vega Javier Salvador</t>
  </si>
  <si>
    <t>Tirado Osuna Jose Alberto</t>
  </si>
  <si>
    <t>Machuca Ramos Jesus</t>
  </si>
  <si>
    <t>Chavez Baldovino Fernando</t>
  </si>
  <si>
    <t>Macias Gutierrez Juan Francisco</t>
  </si>
  <si>
    <t>Tirado Ramirez Jesus Miguel</t>
  </si>
  <si>
    <t>CMT</t>
  </si>
  <si>
    <t>Morales Martinez Jose Abel</t>
  </si>
  <si>
    <t>Larracilla Quiroz Adan</t>
  </si>
  <si>
    <t>Urbina Alvarez Adams</t>
  </si>
  <si>
    <t>Zumaya Ramos Enrique Alfonso</t>
  </si>
  <si>
    <t>Hernandez Quebrado Habacuc</t>
  </si>
  <si>
    <t>Almaraz Lopez Marco Antonio</t>
  </si>
  <si>
    <t>Altamirano Jimenez Abidan Gamaliel</t>
  </si>
  <si>
    <t>Medina Rodriguez Víctor Alfonso</t>
  </si>
  <si>
    <t>Lizarraga Ornelas Jose Alfredo</t>
  </si>
  <si>
    <t>Total general</t>
  </si>
  <si>
    <t>Suma de Km</t>
  </si>
  <si>
    <t>Suma de Meta</t>
  </si>
  <si>
    <t>Máx. de Bono</t>
  </si>
  <si>
    <t>Suma de Capi</t>
  </si>
  <si>
    <t>CAPI</t>
  </si>
  <si>
    <t>Numero</t>
  </si>
  <si>
    <t>copia</t>
  </si>
  <si>
    <t># de 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</si>
</sst>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3" formatCode="_-* #,##0.00_-;\-* #,##0.00_-;_-* &quot;-&quot;??_-;_-@_-"/>
    <numFmt numFmtId="164" formatCode="0.0%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8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/>
    <xf numFmtId="4" fontId="0" fillId="0" borderId="0" xfId="0" applyNumberFormat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37" fontId="3" fillId="0" borderId="0" xfId="1" applyNumberFormat="1" applyFont="1" applyAlignment="1">
      <alignment horizontal="center"/>
    </xf>
    <xf numFmtId="164" fontId="3" fillId="2" borderId="0" xfId="2" applyNumberFormat="1" applyFont="1" applyFill="1" applyAlignment="1">
      <alignment horizontal="center"/>
    </xf>
    <xf numFmtId="164" fontId="3" fillId="0" borderId="0" xfId="2" applyNumberFormat="1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18">
    <dxf>
      <font>
        <b/>
      </font>
      <numFmt numFmtId="164" formatCode="0.0%"/>
      <alignment horizontal="center" vertical="bottom" textRotation="0" wrapText="0" indent="0" justifyLastLine="0" shrinkToFit="0" readingOrder="0"/>
    </dxf>
    <dxf>
      <font>
        <b/>
      </font>
      <numFmt numFmtId="5" formatCode="#,##0;\-#,##0"/>
      <alignment horizontal="center" vertical="bottom" textRotation="0" wrapText="0" indent="0" justifyLastLine="0" shrinkToFit="0" readingOrder="0"/>
    </dxf>
    <dxf>
      <font>
        <b/>
      </font>
      <numFmt numFmtId="3" formatCode="#,##0"/>
      <alignment horizontal="center" vertical="bottom" textRotation="0" wrapText="0" indent="0" justifyLastLine="0" shrinkToFit="0" readingOrder="0"/>
    </dxf>
    <dxf>
      <font>
        <b/>
      </font>
      <numFmt numFmtId="3" formatCode="#,##0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800000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4" formatCode="0.00%"/>
    </dxf>
    <dxf>
      <alignment horizontal="center"/>
    </dxf>
    <dxf>
      <alignment horizontal="center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314325</xdr:colOff>
      <xdr:row>0</xdr:row>
      <xdr:rowOff>142875</xdr:rowOff>
    </xdr:from>
    <xdr:to>
      <xdr:col>13</xdr:col>
      <xdr:colOff>619125</xdr:colOff>
      <xdr:row>14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Sucursal">
              <a:extLst>
                <a:ext uri="{FF2B5EF4-FFF2-40B4-BE49-F238E27FC236}">
                  <a16:creationId xmlns:a16="http://schemas.microsoft.com/office/drawing/2014/main" id="{915076E7-6EF2-4FE2-8D9F-910A25781A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curs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25150" y="1428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123825</xdr:colOff>
      <xdr:row>43</xdr:row>
      <xdr:rowOff>123825</xdr:rowOff>
    </xdr:from>
    <xdr:to>
      <xdr:col>12</xdr:col>
      <xdr:colOff>428625</xdr:colOff>
      <xdr:row>127</xdr:row>
      <xdr:rowOff>171450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Sucursal 1">
              <a:extLst>
                <a:ext uri="{FF2B5EF4-FFF2-40B4-BE49-F238E27FC236}">
                  <a16:creationId xmlns:a16="http://schemas.microsoft.com/office/drawing/2014/main" id="{7A8C37D1-8D5C-4270-AFD5-6B3C076DAB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cursal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29800" y="8858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Herrera" refreshedDate="44663.73521053241" createdVersion="7" refreshedVersion="7" minRefreshableVersion="3" recordCount="130" xr:uid="{4E717615-5542-4EC7-86F6-1D33A9C075CD}">
  <cacheSource type="worksheet">
    <worksheetSource name="Tabla1"/>
  </cacheSource>
  <cacheFields count="7">
    <cacheField name="# Empleado" numFmtId="0">
      <sharedItems containsSemiMixedTypes="0" containsString="0" containsNumber="1" containsInteger="1" minValue="19" maxValue="2989"/>
    </cacheField>
    <cacheField name="Nombre Operador" numFmtId="0">
      <sharedItems count="122">
        <s v="Vicente Mora Olegario"/>
        <s v="Nava Gonzalez Cuauhtemoc"/>
        <s v="Montoya Mares Miguel Angel"/>
        <s v="Velazquez Guillen Miguel Angel"/>
        <s v="Contreras Perez Benito"/>
        <s v="Avila Lopez German"/>
        <s v="Valdez Serna Pedro"/>
        <s v="Gonzalez Ramirez Daniel Ernesto"/>
        <s v="Canuto Silverio Amado"/>
        <s v="Cornejo Almonte Mario"/>
        <s v="Sanchez Resendiz Jesus"/>
        <s v="Lopez Zamora Irving Charit"/>
        <s v="Tejada Barajas Jesus Juan"/>
        <s v="Herrera Arriola Luis David"/>
        <s v="Gonzalez Montes Rodolfo"/>
        <s v="Bullon Nucamendi German Norberto"/>
        <s v="Suarez Tirado Roberto"/>
        <s v="Estrada Molina Jorge Aaron"/>
        <s v="Moran Rodriguez Miguel Angel"/>
        <s v="Lopez Sainz Luis Alberto"/>
        <s v="Velázquez Arce Alejandro"/>
        <s v="Trejo Lopez Efren"/>
        <s v="Davila Garcia Angel"/>
        <s v="Chavez Ruiz Rafael"/>
        <s v="Vargas Vazquez Silverio"/>
        <s v="Mozo Perez Miguel Humberto"/>
        <s v="Leos Martinez Antonio"/>
        <s v="Flores Gonzalez Jose Emilio"/>
        <s v="Aburto Montiel Ramon"/>
        <s v="Romero Flores Gabriel"/>
        <s v="Casarez Castelan Ivan Manuel"/>
        <s v="Hernandez Torres Hugo"/>
        <s v="Salcedo Garcia Gustavo Ivan"/>
        <s v="Martinez Hernandez Jose Francisco"/>
        <s v="Ulloa Nunez Arturo Misael"/>
        <s v="Leyva Valerio Mauro"/>
        <s v="Rodriguez Ortiz Julio Oscar"/>
        <s v="Bernal Lopez Jose Ulises"/>
        <s v="Gordiano Avila Luis Antonio"/>
        <s v="Amador Cabildo Cuauhtemoc Ricardo"/>
        <s v="Sanchez Ramirez Jose Luis"/>
        <s v="Salomon Gomez Felipe"/>
        <s v="Mares Morales Jesus Giovanny"/>
        <s v="Vazquez Adan Jose Gabriel"/>
        <s v="Hernandez Barrios Jose Manuel"/>
        <s v="Camargo Ibarra Enrique Alberto"/>
        <s v="Moro Martinez Arturo"/>
        <s v="Puente Reyes Tomas"/>
        <s v="Gutierrez Ortega Gonzalo"/>
        <s v="Mozo Perez Jonathan Abad"/>
        <s v="Macias Venegas Roberto"/>
        <s v="Davila Del Rio Jesus Gerardo"/>
        <s v="Guajardo Hernandez Manuel Valentin"/>
        <s v="Castillo Puentes Jose Alonso"/>
        <s v="Plata Flores Rogelio"/>
        <s v="Gonzalez Vargas Aaron David"/>
        <s v="Sanchez Arellano Antonio Martin"/>
        <s v="Mireles Uribe Emmanuel"/>
        <s v="Gomez Almaraz Daniel Alexandro"/>
        <s v="Aparicio Berrones Acacio Eduardo"/>
        <s v="Arvizu Gonzalez Aron"/>
        <s v="Balderas Frias Oliver"/>
        <s v="Valladolid Torres Roberto"/>
        <s v="García Paredes Alberto Luis"/>
        <s v="Perez Esparza Juan"/>
        <s v="Gonzalez Moreno Victor Hugo"/>
        <s v="Guzman Davila Jose"/>
        <s v="Zayas Limon Fernando"/>
        <s v="Corral Sanchez Juan Carlos"/>
        <s v="Lopez Garcia Roberto Carlos"/>
        <s v="Castro Quevedo Pastor"/>
        <s v="Gomez Cruz Rene"/>
        <s v="Solis Carrasco Fernando"/>
        <s v="Ramirez Vazquez Raul"/>
        <s v="Espinoza Martinez Hector Marin"/>
        <s v="Martinez Garcia Luis Angel"/>
        <s v="Gallo Martinez Victor"/>
        <s v="Sanchez Ramirez Hector"/>
        <s v="Ortiz Rivas Ernesto"/>
        <s v="Tovar Mendez Francisco"/>
        <s v="Pinedo Lopez Alvaro"/>
        <s v="Frausto Espinoza Jose Luis"/>
        <s v="Diaz Garcia Miguel Angel"/>
        <s v="Cardiel Quintana Jose Alberto"/>
        <s v="Campos Cervantes Rafael"/>
        <s v="Saucedo Castro Jesus Gerardo"/>
        <s v="Morales Molina Jose Dionicio"/>
        <s v="Rodriguez Guzman Jose Luis"/>
        <s v="Perez Barragan Julio"/>
        <s v="Garcia Ahumada Daniel"/>
        <s v="Soto Ibarra Daniel"/>
        <s v="Pineda Ortiz Victor Hugo"/>
        <s v="Vazquez Martinez Alberto"/>
        <s v="Navarro Sandoval Angel Federico"/>
        <s v="Tello Hernandez Victor Manuel"/>
        <s v="Reyes Ramirez Carlos Alberto"/>
        <s v="Moreno Huerta Juan Carlos"/>
        <s v="Lucas Pardo Francisco"/>
        <s v="Mendez Lopez Bernardo"/>
        <s v="Montes Rios Hugo"/>
        <s v="Guerrero Ramirez Luis Miguel"/>
        <s v="Lemus Rocha Marco Antonio"/>
        <s v="Cardenas Trejo Jesus Daniel"/>
        <s v="Duran Martinez Javier"/>
        <s v="Barrientos Morales Isaac"/>
        <s v="Rodriguez Mendez Luis Ivan"/>
        <s v="Alva Chicalote Salvador"/>
        <s v="Elizalde Vega Javier Salvador"/>
        <s v="Tirado Osuna Jose Alberto"/>
        <s v="Machuca Ramos Jesus"/>
        <s v="Chavez Baldovino Fernando"/>
        <s v="Macias Gutierrez Juan Francisco"/>
        <s v="Tirado Ramirez Jesus Miguel"/>
        <s v="Morales Martinez Jose Abel"/>
        <s v="Larracilla Quiroz Adan"/>
        <s v="Urbina Alvarez Adams"/>
        <s v="Zumaya Ramos Enrique Alfonso"/>
        <s v="Hernandez Quebrado Habacuc"/>
        <s v="Almaraz Lopez Marco Antonio"/>
        <s v="Altamirano Jimenez Abidan Gamaliel"/>
        <s v="Medina Rodriguez Víctor Alfonso"/>
        <s v="Lizarraga Ornelas Jose Alfredo"/>
      </sharedItems>
    </cacheField>
    <cacheField name="Sucursal" numFmtId="0">
      <sharedItems count="8">
        <s v="CCZ"/>
        <s v="CCZD"/>
        <s v="CMC"/>
        <s v="CMM"/>
        <s v="CMP"/>
        <s v="GEPP"/>
        <s v="CMG"/>
        <s v="CMT"/>
      </sharedItems>
    </cacheField>
    <cacheField name="Meta" numFmtId="3">
      <sharedItems containsSemiMixedTypes="0" containsString="0" containsNumber="1" containsInteger="1" minValue="8000" maxValue="14000"/>
    </cacheField>
    <cacheField name="Km" numFmtId="0">
      <sharedItems containsSemiMixedTypes="0" containsString="0" containsNumber="1" containsInteger="1" minValue="476" maxValue="19030"/>
    </cacheField>
    <cacheField name="Bono" numFmtId="0">
      <sharedItems containsMixedTypes="1" containsNumber="1" containsInteger="1" minValue="2500" maxValue="6500"/>
    </cacheField>
    <cacheField name="Capi" numFmtId="9">
      <sharedItems containsSemiMixedTypes="0" containsString="0" containsNumber="1" minValue="4.8000000000000001E-2" maxValue="2.181"/>
    </cacheField>
  </cacheFields>
  <extLst>
    <ext xmlns:x14="http://schemas.microsoft.com/office/spreadsheetml/2009/9/main" uri="{725AE2AE-9491-48be-B2B4-4EB974FC3084}">
      <x14:pivotCacheDefinition pivotCacheId="4773330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n v="971"/>
    <x v="0"/>
    <x v="0"/>
    <n v="14000"/>
    <n v="16134"/>
    <n v="6500"/>
    <n v="1.1519999999999999"/>
  </r>
  <r>
    <n v="1418"/>
    <x v="1"/>
    <x v="0"/>
    <n v="14000"/>
    <n v="18274"/>
    <n v="6500"/>
    <n v="1.3049999999999999"/>
  </r>
  <r>
    <n v="70"/>
    <x v="2"/>
    <x v="0"/>
    <n v="14000"/>
    <n v="17839"/>
    <n v="6500"/>
    <n v="1.274"/>
  </r>
  <r>
    <n v="69"/>
    <x v="3"/>
    <x v="1"/>
    <n v="14000"/>
    <n v="17131"/>
    <n v="6500"/>
    <n v="1.224"/>
  </r>
  <r>
    <n v="82"/>
    <x v="4"/>
    <x v="1"/>
    <n v="14000"/>
    <n v="19030"/>
    <n v="6500"/>
    <n v="1.359"/>
  </r>
  <r>
    <n v="1137"/>
    <x v="5"/>
    <x v="1"/>
    <n v="14000"/>
    <n v="17074"/>
    <n v="6500"/>
    <n v="1.22"/>
  </r>
  <r>
    <n v="1253"/>
    <x v="6"/>
    <x v="1"/>
    <n v="14000"/>
    <n v="17962"/>
    <n v="6500"/>
    <n v="1.2829999999999999"/>
  </r>
  <r>
    <n v="1039"/>
    <x v="7"/>
    <x v="2"/>
    <n v="8000"/>
    <n v="12798"/>
    <n v="6500"/>
    <n v="1.6"/>
  </r>
  <r>
    <n v="1622"/>
    <x v="8"/>
    <x v="2"/>
    <n v="8000"/>
    <n v="17449"/>
    <n v="6500"/>
    <n v="2.181"/>
  </r>
  <r>
    <n v="1758"/>
    <x v="9"/>
    <x v="2"/>
    <n v="8000"/>
    <n v="14084"/>
    <n v="6500"/>
    <n v="1.76"/>
  </r>
  <r>
    <n v="2706"/>
    <x v="10"/>
    <x v="1"/>
    <n v="14000"/>
    <n v="17894"/>
    <n v="6500"/>
    <n v="1.278"/>
  </r>
  <r>
    <n v="2243"/>
    <x v="11"/>
    <x v="2"/>
    <n v="8000"/>
    <n v="13185"/>
    <n v="6500"/>
    <n v="1.6479999999999999"/>
  </r>
  <r>
    <n v="2304"/>
    <x v="12"/>
    <x v="2"/>
    <n v="8000"/>
    <n v="14997"/>
    <n v="6500"/>
    <n v="1.875"/>
  </r>
  <r>
    <n v="2924"/>
    <x v="13"/>
    <x v="2"/>
    <n v="8000"/>
    <n v="14241"/>
    <n v="6500"/>
    <n v="1.78"/>
  </r>
  <r>
    <n v="2490"/>
    <x v="14"/>
    <x v="3"/>
    <n v="10000"/>
    <n v="13127"/>
    <n v="6500"/>
    <n v="1.3129999999999999"/>
  </r>
  <r>
    <n v="2701"/>
    <x v="15"/>
    <x v="2"/>
    <n v="8000"/>
    <n v="15267"/>
    <n v="6500"/>
    <n v="1.9079999999999999"/>
  </r>
  <r>
    <n v="19"/>
    <x v="16"/>
    <x v="4"/>
    <n v="14000"/>
    <n v="16503"/>
    <n v="6500"/>
    <n v="1.179"/>
  </r>
  <r>
    <n v="2942"/>
    <x v="17"/>
    <x v="4"/>
    <n v="14000"/>
    <n v="17771"/>
    <n v="6500"/>
    <n v="1.2689999999999999"/>
  </r>
  <r>
    <n v="2503"/>
    <x v="18"/>
    <x v="4"/>
    <n v="14000"/>
    <n v="18045"/>
    <n v="6500"/>
    <n v="1.2889999999999999"/>
  </r>
  <r>
    <n v="2766"/>
    <x v="19"/>
    <x v="4"/>
    <n v="14000"/>
    <n v="18934"/>
    <n v="6500"/>
    <n v="1.3520000000000001"/>
  </r>
  <r>
    <n v="2947"/>
    <x v="20"/>
    <x v="4"/>
    <n v="14000"/>
    <n v="15283"/>
    <n v="5500"/>
    <n v="1.0920000000000001"/>
  </r>
  <r>
    <n v="2891"/>
    <x v="21"/>
    <x v="3"/>
    <n v="10000"/>
    <n v="11641"/>
    <n v="5500"/>
    <n v="1.1639999999999999"/>
  </r>
  <r>
    <n v="2934"/>
    <x v="22"/>
    <x v="3"/>
    <n v="10000"/>
    <n v="11872"/>
    <n v="5500"/>
    <n v="1.1870000000000001"/>
  </r>
  <r>
    <n v="2957"/>
    <x v="23"/>
    <x v="0"/>
    <n v="14000"/>
    <n v="15894"/>
    <n v="5500"/>
    <n v="1.135"/>
  </r>
  <r>
    <n v="968"/>
    <x v="24"/>
    <x v="1"/>
    <n v="14000"/>
    <n v="14670"/>
    <n v="4500"/>
    <n v="1.048"/>
  </r>
  <r>
    <n v="2857"/>
    <x v="25"/>
    <x v="0"/>
    <n v="14000"/>
    <n v="14102"/>
    <n v="4500"/>
    <n v="1.0069999999999999"/>
  </r>
  <r>
    <n v="2914"/>
    <x v="26"/>
    <x v="0"/>
    <n v="14000"/>
    <n v="14247"/>
    <n v="4500"/>
    <n v="1.018"/>
  </r>
  <r>
    <n v="2889"/>
    <x v="27"/>
    <x v="3"/>
    <n v="10000"/>
    <n v="10053"/>
    <n v="4500"/>
    <n v="1.0049999999999999"/>
  </r>
  <r>
    <n v="2921"/>
    <x v="28"/>
    <x v="3"/>
    <n v="10000"/>
    <n v="10386"/>
    <n v="4500"/>
    <n v="1.0389999999999999"/>
  </r>
  <r>
    <n v="2937"/>
    <x v="29"/>
    <x v="5"/>
    <n v="14000"/>
    <n v="13290"/>
    <n v="4500"/>
    <n v="0.94899999999999995"/>
  </r>
  <r>
    <n v="2949"/>
    <x v="30"/>
    <x v="5"/>
    <n v="14000"/>
    <n v="13841"/>
    <n v="4500"/>
    <n v="0.98899999999999999"/>
  </r>
  <r>
    <n v="2932"/>
    <x v="31"/>
    <x v="5"/>
    <n v="14000"/>
    <n v="12976"/>
    <n v="2500"/>
    <n v="0.92700000000000005"/>
  </r>
  <r>
    <n v="2667"/>
    <x v="32"/>
    <x v="5"/>
    <n v="14000"/>
    <n v="12594"/>
    <n v="2500"/>
    <n v="0.9"/>
  </r>
  <r>
    <n v="1321"/>
    <x v="33"/>
    <x v="4"/>
    <n v="14000"/>
    <n v="13208"/>
    <n v="2500"/>
    <n v="0.94299999999999995"/>
  </r>
  <r>
    <n v="1436"/>
    <x v="34"/>
    <x v="4"/>
    <n v="14000"/>
    <n v="13564"/>
    <n v="2500"/>
    <n v="0.96899999999999997"/>
  </r>
  <r>
    <n v="2844"/>
    <x v="35"/>
    <x v="6"/>
    <n v="13000"/>
    <n v="11952"/>
    <n v="2500"/>
    <n v="0.91900000000000004"/>
  </r>
  <r>
    <n v="2916"/>
    <x v="36"/>
    <x v="0"/>
    <n v="14000"/>
    <n v="13390"/>
    <n v="2500"/>
    <n v="0.95599999999999996"/>
  </r>
  <r>
    <n v="23"/>
    <x v="37"/>
    <x v="0"/>
    <n v="14000"/>
    <n v="12885"/>
    <n v="2500"/>
    <n v="0.92"/>
  </r>
  <r>
    <n v="133"/>
    <x v="38"/>
    <x v="0"/>
    <n v="14000"/>
    <n v="13241"/>
    <n v="2500"/>
    <n v="0.94599999999999995"/>
  </r>
  <r>
    <n v="2778"/>
    <x v="39"/>
    <x v="0"/>
    <n v="14000"/>
    <n v="13185"/>
    <n v="2500"/>
    <n v="0.94199999999999995"/>
  </r>
  <r>
    <n v="2459"/>
    <x v="40"/>
    <x v="0"/>
    <n v="14000"/>
    <n v="12612"/>
    <n v="2500"/>
    <n v="0.90100000000000002"/>
  </r>
  <r>
    <n v="1335"/>
    <x v="41"/>
    <x v="1"/>
    <n v="14000"/>
    <n v="13514"/>
    <n v="2500"/>
    <n v="0.96499999999999997"/>
  </r>
  <r>
    <n v="1866"/>
    <x v="42"/>
    <x v="1"/>
    <n v="14000"/>
    <n v="7096"/>
    <s v="$ "/>
    <n v="0.50700000000000001"/>
  </r>
  <r>
    <n v="2073"/>
    <x v="43"/>
    <x v="1"/>
    <n v="14000"/>
    <n v="2380"/>
    <s v="$ "/>
    <n v="0.17"/>
  </r>
  <r>
    <n v="983"/>
    <x v="44"/>
    <x v="1"/>
    <n v="14000"/>
    <n v="7262"/>
    <s v="$ "/>
    <n v="0.51900000000000002"/>
  </r>
  <r>
    <n v="2965"/>
    <x v="45"/>
    <x v="0"/>
    <n v="14000"/>
    <n v="8942"/>
    <s v="$ "/>
    <n v="0.63900000000000001"/>
  </r>
  <r>
    <n v="2967"/>
    <x v="46"/>
    <x v="0"/>
    <n v="14000"/>
    <n v="2100"/>
    <s v="$ "/>
    <n v="0.15"/>
  </r>
  <r>
    <n v="2971"/>
    <x v="47"/>
    <x v="0"/>
    <n v="14000"/>
    <n v="9790"/>
    <s v="$ "/>
    <n v="0.69899999999999995"/>
  </r>
  <r>
    <n v="2973"/>
    <x v="48"/>
    <x v="0"/>
    <n v="14000"/>
    <n v="6434"/>
    <s v="$ "/>
    <n v="0.46"/>
  </r>
  <r>
    <n v="2974"/>
    <x v="49"/>
    <x v="0"/>
    <n v="14000"/>
    <n v="5856"/>
    <s v="$ "/>
    <n v="0.41799999999999998"/>
  </r>
  <r>
    <n v="2976"/>
    <x v="50"/>
    <x v="0"/>
    <n v="14000"/>
    <n v="4270"/>
    <s v="$ "/>
    <n v="0.30499999999999999"/>
  </r>
  <r>
    <n v="2982"/>
    <x v="51"/>
    <x v="0"/>
    <n v="14000"/>
    <n v="2192"/>
    <s v="$ "/>
    <n v="0.157"/>
  </r>
  <r>
    <n v="2983"/>
    <x v="52"/>
    <x v="0"/>
    <n v="14000"/>
    <n v="1000"/>
    <s v="$ "/>
    <n v="7.0999999999999994E-2"/>
  </r>
  <r>
    <n v="2989"/>
    <x v="53"/>
    <x v="0"/>
    <n v="14000"/>
    <n v="1980"/>
    <s v="$ "/>
    <n v="0.14099999999999999"/>
  </r>
  <r>
    <n v="2952"/>
    <x v="54"/>
    <x v="2"/>
    <n v="8000"/>
    <n v="8961"/>
    <s v="$ "/>
    <n v="1.1200000000000001"/>
  </r>
  <r>
    <n v="2970"/>
    <x v="55"/>
    <x v="2"/>
    <n v="8000"/>
    <n v="4034"/>
    <s v="$ "/>
    <n v="0.504"/>
  </r>
  <r>
    <n v="1129"/>
    <x v="56"/>
    <x v="6"/>
    <n v="13000"/>
    <n v="6392"/>
    <s v="$ "/>
    <n v="0.49199999999999999"/>
  </r>
  <r>
    <n v="2514"/>
    <x v="57"/>
    <x v="6"/>
    <n v="13000"/>
    <n v="9388"/>
    <s v="$ "/>
    <n v="0.72199999999999998"/>
  </r>
  <r>
    <n v="2595"/>
    <x v="58"/>
    <x v="6"/>
    <n v="13000"/>
    <n v="1150"/>
    <s v="$ "/>
    <n v="8.7999999999999995E-2"/>
  </r>
  <r>
    <n v="2785"/>
    <x v="59"/>
    <x v="6"/>
    <n v="13000"/>
    <n v="7334"/>
    <s v="$ "/>
    <n v="0.56399999999999995"/>
  </r>
  <r>
    <n v="2820"/>
    <x v="60"/>
    <x v="6"/>
    <n v="13000"/>
    <n v="1344"/>
    <s v="$ "/>
    <n v="0.10299999999999999"/>
  </r>
  <r>
    <n v="2354"/>
    <x v="61"/>
    <x v="2"/>
    <n v="8000"/>
    <n v="2665"/>
    <s v="$ "/>
    <n v="0.33300000000000002"/>
  </r>
  <r>
    <n v="2757"/>
    <x v="62"/>
    <x v="1"/>
    <n v="14000"/>
    <n v="5896"/>
    <s v="$ "/>
    <n v="0.42099999999999999"/>
  </r>
  <r>
    <n v="1857"/>
    <x v="63"/>
    <x v="2"/>
    <n v="8000"/>
    <n v="8795"/>
    <s v="$ "/>
    <n v="1.099"/>
  </r>
  <r>
    <n v="2483"/>
    <x v="64"/>
    <x v="0"/>
    <n v="14000"/>
    <n v="9312"/>
    <s v="$ "/>
    <n v="0.66500000000000004"/>
  </r>
  <r>
    <n v="2553"/>
    <x v="65"/>
    <x v="0"/>
    <n v="14000"/>
    <n v="5726"/>
    <s v="$ "/>
    <n v="0.40899999999999997"/>
  </r>
  <r>
    <n v="2561"/>
    <x v="66"/>
    <x v="0"/>
    <n v="14000"/>
    <n v="7168"/>
    <s v="$ "/>
    <n v="0.51200000000000001"/>
  </r>
  <r>
    <n v="2566"/>
    <x v="67"/>
    <x v="0"/>
    <n v="14000"/>
    <n v="7101"/>
    <s v="$ "/>
    <n v="0.50700000000000001"/>
  </r>
  <r>
    <n v="2575"/>
    <x v="68"/>
    <x v="0"/>
    <n v="14000"/>
    <n v="6849"/>
    <s v="$ "/>
    <n v="0.48899999999999999"/>
  </r>
  <r>
    <n v="2621"/>
    <x v="69"/>
    <x v="0"/>
    <n v="14000"/>
    <n v="11107"/>
    <s v="$ "/>
    <n v="0.79300000000000004"/>
  </r>
  <r>
    <n v="2675"/>
    <x v="70"/>
    <x v="0"/>
    <n v="14000"/>
    <n v="9324"/>
    <s v="$ "/>
    <n v="0.66600000000000004"/>
  </r>
  <r>
    <n v="2757"/>
    <x v="62"/>
    <x v="0"/>
    <n v="14000"/>
    <n v="4120"/>
    <s v="$ "/>
    <n v="0.29399999999999998"/>
  </r>
  <r>
    <n v="2765"/>
    <x v="71"/>
    <x v="0"/>
    <n v="14000"/>
    <n v="10982"/>
    <s v="$ "/>
    <n v="0.78400000000000003"/>
  </r>
  <r>
    <n v="1849"/>
    <x v="72"/>
    <x v="0"/>
    <n v="14000"/>
    <n v="5800"/>
    <s v="$ "/>
    <n v="0.41399999999999998"/>
  </r>
  <r>
    <n v="1914"/>
    <x v="73"/>
    <x v="0"/>
    <n v="14000"/>
    <n v="10192"/>
    <s v="$ "/>
    <n v="0.72799999999999998"/>
  </r>
  <r>
    <n v="2073"/>
    <x v="43"/>
    <x v="0"/>
    <n v="14000"/>
    <n v="2680"/>
    <s v="$ "/>
    <n v="0.191"/>
  </r>
  <r>
    <n v="2357"/>
    <x v="74"/>
    <x v="0"/>
    <n v="14000"/>
    <n v="10787"/>
    <s v="$ "/>
    <n v="0.77"/>
  </r>
  <r>
    <n v="2395"/>
    <x v="75"/>
    <x v="0"/>
    <n v="14000"/>
    <n v="5631"/>
    <s v="$ "/>
    <n v="0.40200000000000002"/>
  </r>
  <r>
    <n v="2415"/>
    <x v="76"/>
    <x v="0"/>
    <n v="14000"/>
    <n v="9352"/>
    <s v="$ "/>
    <n v="0.66800000000000004"/>
  </r>
  <r>
    <n v="2455"/>
    <x v="77"/>
    <x v="0"/>
    <n v="14000"/>
    <n v="11202"/>
    <s v="$ "/>
    <n v="0.8"/>
  </r>
  <r>
    <n v="2792"/>
    <x v="78"/>
    <x v="0"/>
    <n v="14000"/>
    <n v="9432"/>
    <s v="$ "/>
    <n v="0.67400000000000004"/>
  </r>
  <r>
    <n v="2826"/>
    <x v="79"/>
    <x v="0"/>
    <n v="14000"/>
    <n v="5634"/>
    <s v="$ "/>
    <n v="0.40200000000000002"/>
  </r>
  <r>
    <n v="2843"/>
    <x v="80"/>
    <x v="0"/>
    <n v="14000"/>
    <n v="10476"/>
    <s v="$ "/>
    <n v="0.748"/>
  </r>
  <r>
    <n v="130"/>
    <x v="81"/>
    <x v="0"/>
    <n v="14000"/>
    <n v="7341"/>
    <s v="$ "/>
    <n v="0.52400000000000002"/>
  </r>
  <r>
    <n v="2923"/>
    <x v="82"/>
    <x v="0"/>
    <n v="14000"/>
    <n v="12412"/>
    <s v="$ "/>
    <n v="0.88700000000000001"/>
  </r>
  <r>
    <n v="2938"/>
    <x v="83"/>
    <x v="0"/>
    <n v="14000"/>
    <n v="11784"/>
    <s v="$ "/>
    <n v="0.84199999999999997"/>
  </r>
  <r>
    <n v="2948"/>
    <x v="84"/>
    <x v="0"/>
    <n v="14000"/>
    <n v="9964"/>
    <s v="$ "/>
    <n v="0.71199999999999997"/>
  </r>
  <r>
    <n v="2955"/>
    <x v="85"/>
    <x v="0"/>
    <n v="14000"/>
    <n v="9618"/>
    <s v="$ "/>
    <n v="0.68700000000000006"/>
  </r>
  <r>
    <n v="2874"/>
    <x v="86"/>
    <x v="0"/>
    <n v="14000"/>
    <n v="8616"/>
    <s v="$ "/>
    <n v="0.61499999999999999"/>
  </r>
  <r>
    <n v="2875"/>
    <x v="87"/>
    <x v="0"/>
    <n v="14000"/>
    <n v="8568"/>
    <s v="$ "/>
    <n v="0.61199999999999999"/>
  </r>
  <r>
    <n v="2888"/>
    <x v="88"/>
    <x v="0"/>
    <n v="14000"/>
    <n v="12418"/>
    <s v="$ "/>
    <n v="0.88700000000000001"/>
  </r>
  <r>
    <n v="2896"/>
    <x v="89"/>
    <x v="0"/>
    <n v="14000"/>
    <n v="800"/>
    <s v="$ "/>
    <n v="5.7000000000000002E-2"/>
  </r>
  <r>
    <n v="2911"/>
    <x v="90"/>
    <x v="0"/>
    <n v="14000"/>
    <n v="6960"/>
    <s v="$ "/>
    <n v="0.497"/>
  </r>
  <r>
    <n v="2894"/>
    <x v="91"/>
    <x v="6"/>
    <n v="13000"/>
    <n v="6056"/>
    <s v="$ "/>
    <n v="0.46600000000000003"/>
  </r>
  <r>
    <n v="2901"/>
    <x v="92"/>
    <x v="6"/>
    <n v="13000"/>
    <n v="10581"/>
    <s v="$ "/>
    <n v="0.81399999999999995"/>
  </r>
  <r>
    <n v="2909"/>
    <x v="93"/>
    <x v="6"/>
    <n v="13000"/>
    <n v="9086"/>
    <s v="$ "/>
    <n v="0.69899999999999995"/>
  </r>
  <r>
    <n v="2960"/>
    <x v="94"/>
    <x v="6"/>
    <n v="13000"/>
    <n v="10332"/>
    <s v="$ "/>
    <n v="0.79500000000000004"/>
  </r>
  <r>
    <n v="2964"/>
    <x v="95"/>
    <x v="6"/>
    <n v="13000"/>
    <n v="10822"/>
    <s v="$ "/>
    <n v="0.83199999999999996"/>
  </r>
  <r>
    <n v="2968"/>
    <x v="96"/>
    <x v="6"/>
    <n v="13000"/>
    <n v="9302"/>
    <s v="$ "/>
    <n v="0.71599999999999997"/>
  </r>
  <r>
    <n v="2734"/>
    <x v="97"/>
    <x v="3"/>
    <n v="10000"/>
    <n v="2105"/>
    <s v="$ "/>
    <n v="0.21"/>
  </r>
  <r>
    <n v="2741"/>
    <x v="98"/>
    <x v="3"/>
    <n v="10000"/>
    <n v="2571"/>
    <s v="$ "/>
    <n v="0.25700000000000001"/>
  </r>
  <r>
    <n v="2763"/>
    <x v="99"/>
    <x v="3"/>
    <n v="10000"/>
    <n v="3279"/>
    <s v="$ "/>
    <n v="0.32800000000000001"/>
  </r>
  <r>
    <n v="2854"/>
    <x v="100"/>
    <x v="3"/>
    <n v="10000"/>
    <n v="8075"/>
    <s v="$ "/>
    <n v="0.80700000000000005"/>
  </r>
  <r>
    <n v="2879"/>
    <x v="101"/>
    <x v="3"/>
    <n v="10000"/>
    <n v="2702"/>
    <s v="$ "/>
    <n v="0.27"/>
  </r>
  <r>
    <n v="2963"/>
    <x v="102"/>
    <x v="3"/>
    <n v="10000"/>
    <n v="8155"/>
    <s v="$ "/>
    <n v="0.81499999999999995"/>
  </r>
  <r>
    <n v="2969"/>
    <x v="103"/>
    <x v="3"/>
    <n v="10000"/>
    <n v="3299"/>
    <s v="$ "/>
    <n v="0.33"/>
  </r>
  <r>
    <n v="2970"/>
    <x v="55"/>
    <x v="3"/>
    <n v="10000"/>
    <n v="528"/>
    <s v="$ "/>
    <n v="5.2999999999999999E-2"/>
  </r>
  <r>
    <n v="2980"/>
    <x v="104"/>
    <x v="3"/>
    <n v="10000"/>
    <n v="3890"/>
    <s v="$ "/>
    <n v="0.38900000000000001"/>
  </r>
  <r>
    <n v="2987"/>
    <x v="105"/>
    <x v="3"/>
    <n v="10000"/>
    <n v="476"/>
    <s v="$ "/>
    <n v="4.8000000000000001E-2"/>
  </r>
  <r>
    <n v="2897"/>
    <x v="106"/>
    <x v="3"/>
    <n v="10000"/>
    <n v="8883"/>
    <s v="$ "/>
    <n v="0.88800000000000001"/>
  </r>
  <r>
    <n v="2741"/>
    <x v="98"/>
    <x v="2"/>
    <n v="8000"/>
    <n v="2829"/>
    <s v="$ "/>
    <n v="0.35399999999999998"/>
  </r>
  <r>
    <n v="2777"/>
    <x v="107"/>
    <x v="2"/>
    <n v="8000"/>
    <n v="8873"/>
    <s v="$ "/>
    <n v="1.109"/>
  </r>
  <r>
    <n v="2193"/>
    <x v="108"/>
    <x v="4"/>
    <n v="14000"/>
    <n v="11772"/>
    <s v="$ "/>
    <n v="0.84099999999999997"/>
  </r>
  <r>
    <n v="2365"/>
    <x v="109"/>
    <x v="4"/>
    <n v="14000"/>
    <n v="9431"/>
    <s v="$ "/>
    <n v="0.67400000000000004"/>
  </r>
  <r>
    <n v="1322"/>
    <x v="110"/>
    <x v="4"/>
    <n v="14000"/>
    <n v="12147"/>
    <s v="$ "/>
    <n v="0.86799999999999999"/>
  </r>
  <r>
    <n v="1000"/>
    <x v="111"/>
    <x v="4"/>
    <n v="14000"/>
    <n v="12111"/>
    <s v="$ "/>
    <n v="0.86499999999999999"/>
  </r>
  <r>
    <n v="1011"/>
    <x v="112"/>
    <x v="4"/>
    <n v="14000"/>
    <n v="9396"/>
    <s v="$ "/>
    <n v="0.67100000000000004"/>
  </r>
  <r>
    <n v="2357"/>
    <x v="74"/>
    <x v="7"/>
    <n v="14000"/>
    <n v="2940"/>
    <s v="$ "/>
    <n v="0.21"/>
  </r>
  <r>
    <n v="2483"/>
    <x v="64"/>
    <x v="7"/>
    <n v="14000"/>
    <n v="792"/>
    <s v="$ "/>
    <n v="5.7000000000000002E-2"/>
  </r>
  <r>
    <n v="2575"/>
    <x v="68"/>
    <x v="7"/>
    <n v="14000"/>
    <n v="2802"/>
    <s v="$ "/>
    <n v="0.2"/>
  </r>
  <r>
    <n v="1394"/>
    <x v="113"/>
    <x v="5"/>
    <n v="14000"/>
    <n v="11460"/>
    <s v="$ "/>
    <n v="0.81899999999999995"/>
  </r>
  <r>
    <n v="2269"/>
    <x v="114"/>
    <x v="5"/>
    <n v="14000"/>
    <n v="7940"/>
    <s v="$ "/>
    <n v="0.56699999999999995"/>
  </r>
  <r>
    <n v="2463"/>
    <x v="115"/>
    <x v="5"/>
    <n v="14000"/>
    <n v="6888"/>
    <s v="$ "/>
    <n v="0.49199999999999999"/>
  </r>
  <r>
    <n v="2763"/>
    <x v="99"/>
    <x v="5"/>
    <n v="14000"/>
    <n v="2654"/>
    <s v="$ "/>
    <n v="0.19"/>
  </r>
  <r>
    <n v="2859"/>
    <x v="116"/>
    <x v="5"/>
    <n v="14000"/>
    <n v="8116"/>
    <s v="$ "/>
    <n v="0.57999999999999996"/>
  </r>
  <r>
    <n v="2885"/>
    <x v="117"/>
    <x v="5"/>
    <n v="14000"/>
    <n v="7550"/>
    <s v="$ "/>
    <n v="0.53900000000000003"/>
  </r>
  <r>
    <n v="2915"/>
    <x v="118"/>
    <x v="5"/>
    <n v="14000"/>
    <n v="1530"/>
    <s v="$ "/>
    <n v="0.109"/>
  </r>
  <r>
    <n v="2931"/>
    <x v="119"/>
    <x v="5"/>
    <n v="14000"/>
    <n v="6760"/>
    <s v="$ "/>
    <n v="0.48299999999999998"/>
  </r>
  <r>
    <n v="2943"/>
    <x v="120"/>
    <x v="5"/>
    <n v="14000"/>
    <n v="9370"/>
    <s v="$ "/>
    <n v="0.66900000000000004"/>
  </r>
  <r>
    <n v="2876"/>
    <x v="121"/>
    <x v="4"/>
    <n v="14000"/>
    <n v="9943"/>
    <s v="$ "/>
    <n v="0.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69C92-0C54-41A6-B66D-7333471CDB36}" name="TablaDinámica18" cacheId="38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F126" firstHeaderRow="0" firstDataRow="1" firstDataCol="2"/>
  <pivotFields count="7">
    <pivotField compact="0" outline="0" showAll="0" defaultSubtotal="0"/>
    <pivotField axis="axisRow" compact="0" outline="0" showAll="0" sortType="descending" defaultSubtotal="0">
      <items count="122">
        <item x="28"/>
        <item x="118"/>
        <item x="119"/>
        <item x="106"/>
        <item x="39"/>
        <item x="59"/>
        <item x="60"/>
        <item x="5"/>
        <item x="61"/>
        <item x="104"/>
        <item x="37"/>
        <item x="15"/>
        <item x="45"/>
        <item x="84"/>
        <item x="8"/>
        <item x="102"/>
        <item x="83"/>
        <item x="30"/>
        <item x="53"/>
        <item x="70"/>
        <item x="110"/>
        <item x="23"/>
        <item x="4"/>
        <item x="9"/>
        <item sd="0" x="68"/>
        <item x="51"/>
        <item x="22"/>
        <item x="82"/>
        <item x="103"/>
        <item x="107"/>
        <item sd="0" x="74"/>
        <item x="17"/>
        <item x="27"/>
        <item x="81"/>
        <item x="76"/>
        <item x="89"/>
        <item x="63"/>
        <item x="58"/>
        <item x="71"/>
        <item x="14"/>
        <item x="65"/>
        <item x="7"/>
        <item sd="0" x="55"/>
        <item x="38"/>
        <item x="52"/>
        <item x="100"/>
        <item x="48"/>
        <item x="66"/>
        <item x="44"/>
        <item x="117"/>
        <item x="31"/>
        <item x="13"/>
        <item x="114"/>
        <item x="101"/>
        <item x="26"/>
        <item x="35"/>
        <item x="121"/>
        <item x="69"/>
        <item x="19"/>
        <item x="11"/>
        <item x="97"/>
        <item x="109"/>
        <item x="111"/>
        <item x="50"/>
        <item x="42"/>
        <item x="75"/>
        <item x="33"/>
        <item x="120"/>
        <item sd="0" x="98"/>
        <item x="57"/>
        <item sd="0" x="99"/>
        <item x="2"/>
        <item x="113"/>
        <item x="86"/>
        <item x="18"/>
        <item x="96"/>
        <item x="46"/>
        <item x="49"/>
        <item x="25"/>
        <item x="1"/>
        <item x="93"/>
        <item x="78"/>
        <item x="88"/>
        <item sd="0" x="64"/>
        <item x="91"/>
        <item x="80"/>
        <item x="54"/>
        <item x="47"/>
        <item x="73"/>
        <item x="95"/>
        <item x="87"/>
        <item x="105"/>
        <item x="36"/>
        <item x="29"/>
        <item x="32"/>
        <item x="41"/>
        <item x="56"/>
        <item x="77"/>
        <item x="40"/>
        <item x="10"/>
        <item x="85"/>
        <item x="72"/>
        <item x="90"/>
        <item x="16"/>
        <item x="12"/>
        <item x="94"/>
        <item x="108"/>
        <item x="112"/>
        <item x="79"/>
        <item x="21"/>
        <item x="34"/>
        <item x="115"/>
        <item x="6"/>
        <item sd="0" x="62"/>
        <item x="24"/>
        <item sd="0" x="43"/>
        <item x="92"/>
        <item x="20"/>
        <item x="3"/>
        <item x="0"/>
        <item x="67"/>
        <item x="116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compact="0" outline="0" showAll="0" sortType="descending" defaultSubtotal="0">
      <items count="8">
        <item x="0"/>
        <item x="1"/>
        <item x="2"/>
        <item x="6"/>
        <item x="3"/>
        <item x="4"/>
        <item x="7"/>
        <item x="5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compact="0" numFmtId="3" outline="0" showAll="0" defaultSubtotal="0"/>
    <pivotField dataField="1" compact="0" outline="0" showAll="0" defaultSubtotal="0"/>
    <pivotField dataField="1" compact="0" outline="0" showAll="0" defaultSubtotal="0"/>
    <pivotField dataField="1" compact="0" numFmtId="9" outline="0" showAll="0" defaultSubtotal="0"/>
  </pivotFields>
  <rowFields count="2">
    <field x="1"/>
    <field x="2"/>
  </rowFields>
  <rowItems count="123">
    <i>
      <x v="22"/>
      <x v="1"/>
    </i>
    <i>
      <x v="58"/>
      <x v="5"/>
    </i>
    <i>
      <x v="79"/>
      <x/>
    </i>
    <i>
      <x v="74"/>
      <x v="5"/>
    </i>
    <i>
      <x v="112"/>
      <x v="1"/>
    </i>
    <i>
      <x v="99"/>
      <x v="1"/>
    </i>
    <i>
      <x v="71"/>
      <x/>
    </i>
    <i>
      <x v="31"/>
      <x v="5"/>
    </i>
    <i>
      <x v="14"/>
      <x v="2"/>
    </i>
    <i>
      <x v="118"/>
      <x v="1"/>
    </i>
    <i>
      <x v="7"/>
      <x v="1"/>
    </i>
    <i>
      <x v="103"/>
      <x v="5"/>
    </i>
    <i>
      <x v="119"/>
      <x/>
    </i>
    <i>
      <x v="21"/>
      <x/>
    </i>
    <i>
      <x v="117"/>
      <x v="5"/>
    </i>
    <i>
      <x v="11"/>
      <x v="2"/>
    </i>
    <i>
      <x v="104"/>
      <x v="2"/>
    </i>
    <i>
      <x v="114"/>
      <x v="1"/>
    </i>
    <i>
      <x v="54"/>
      <x/>
    </i>
    <i>
      <x v="51"/>
      <x v="2"/>
    </i>
    <i>
      <x v="78"/>
      <x/>
    </i>
    <i>
      <x v="23"/>
      <x v="2"/>
    </i>
    <i>
      <x v="17"/>
      <x v="7"/>
    </i>
    <i>
      <x v="30"/>
    </i>
    <i>
      <x v="110"/>
      <x v="5"/>
    </i>
    <i>
      <x v="95"/>
      <x v="1"/>
    </i>
    <i>
      <x v="92"/>
      <x/>
    </i>
    <i>
      <x v="93"/>
      <x v="7"/>
    </i>
    <i>
      <x v="43"/>
      <x/>
    </i>
    <i>
      <x v="66"/>
      <x v="5"/>
    </i>
    <i>
      <x v="4"/>
      <x/>
    </i>
    <i>
      <x v="59"/>
      <x v="2"/>
    </i>
    <i>
      <x v="39"/>
      <x v="4"/>
    </i>
    <i>
      <x v="50"/>
      <x v="7"/>
    </i>
    <i>
      <x v="10"/>
      <x/>
    </i>
    <i>
      <x v="41"/>
      <x v="2"/>
    </i>
    <i>
      <x v="98"/>
      <x/>
    </i>
    <i>
      <x v="94"/>
      <x v="7"/>
    </i>
    <i>
      <x v="82"/>
      <x/>
    </i>
    <i>
      <x v="27"/>
      <x/>
    </i>
    <i>
      <x v="20"/>
      <x v="5"/>
    </i>
    <i>
      <x v="62"/>
      <x v="5"/>
    </i>
    <i>
      <x v="55"/>
      <x v="3"/>
    </i>
    <i>
      <x v="26"/>
      <x v="4"/>
    </i>
    <i>
      <x v="16"/>
      <x/>
    </i>
    <i>
      <x v="106"/>
      <x v="5"/>
    </i>
    <i>
      <x v="109"/>
      <x v="4"/>
    </i>
    <i>
      <x v="72"/>
      <x v="7"/>
    </i>
    <i>
      <x v="97"/>
      <x/>
    </i>
    <i>
      <x v="57"/>
      <x/>
    </i>
    <i>
      <x v="38"/>
      <x/>
    </i>
    <i>
      <x v="89"/>
      <x v="3"/>
    </i>
    <i>
      <x v="116"/>
      <x v="3"/>
    </i>
    <i>
      <x v="85"/>
      <x/>
    </i>
    <i>
      <x/>
      <x v="4"/>
    </i>
    <i>
      <x v="105"/>
      <x v="3"/>
    </i>
    <i>
      <x v="88"/>
      <x/>
    </i>
    <i>
      <x v="83"/>
    </i>
    <i>
      <x v="32"/>
      <x v="4"/>
    </i>
    <i>
      <x v="113"/>
    </i>
    <i>
      <x v="13"/>
      <x/>
    </i>
    <i>
      <x v="56"/>
      <x v="5"/>
    </i>
    <i>
      <x v="87"/>
      <x/>
    </i>
    <i>
      <x v="24"/>
    </i>
    <i>
      <x v="100"/>
      <x/>
    </i>
    <i>
      <x v="81"/>
      <x/>
    </i>
    <i>
      <x v="61"/>
      <x v="5"/>
    </i>
    <i>
      <x v="107"/>
      <x v="5"/>
    </i>
    <i>
      <x v="69"/>
      <x v="3"/>
    </i>
    <i>
      <x v="67"/>
      <x v="7"/>
    </i>
    <i>
      <x v="34"/>
      <x/>
    </i>
    <i>
      <x v="19"/>
      <x/>
    </i>
    <i>
      <x v="75"/>
      <x v="3"/>
    </i>
    <i>
      <x v="80"/>
      <x v="3"/>
    </i>
    <i>
      <x v="86"/>
      <x v="2"/>
    </i>
    <i>
      <x v="12"/>
      <x/>
    </i>
    <i>
      <x v="3"/>
      <x v="4"/>
    </i>
    <i>
      <x v="29"/>
      <x v="2"/>
    </i>
    <i>
      <x v="36"/>
      <x v="2"/>
    </i>
    <i>
      <x v="73"/>
      <x/>
    </i>
    <i>
      <x v="90"/>
      <x/>
    </i>
    <i>
      <x v="15"/>
      <x v="4"/>
    </i>
    <i>
      <x v="121"/>
      <x v="7"/>
    </i>
    <i>
      <x v="45"/>
      <x v="4"/>
    </i>
    <i>
      <x v="52"/>
      <x v="7"/>
    </i>
    <i>
      <x v="49"/>
      <x v="7"/>
    </i>
    <i>
      <x v="33"/>
      <x/>
    </i>
    <i>
      <x v="5"/>
      <x v="3"/>
    </i>
    <i>
      <x v="48"/>
      <x v="1"/>
    </i>
    <i>
      <x v="47"/>
      <x/>
    </i>
    <i>
      <x v="120"/>
      <x/>
    </i>
    <i>
      <x v="64"/>
      <x v="1"/>
    </i>
    <i>
      <x v="102"/>
      <x/>
    </i>
    <i>
      <x v="111"/>
      <x v="7"/>
    </i>
    <i>
      <x v="2"/>
      <x v="7"/>
    </i>
    <i>
      <x v="46"/>
      <x/>
    </i>
    <i>
      <x v="96"/>
      <x v="3"/>
    </i>
    <i>
      <x v="84"/>
      <x v="3"/>
    </i>
    <i>
      <x v="70"/>
    </i>
    <i>
      <x v="77"/>
      <x/>
    </i>
    <i>
      <x v="101"/>
      <x/>
    </i>
    <i>
      <x v="40"/>
      <x/>
    </i>
    <i>
      <x v="108"/>
      <x/>
    </i>
    <i>
      <x v="65"/>
      <x/>
    </i>
    <i>
      <x v="68"/>
    </i>
    <i>
      <x v="115"/>
    </i>
    <i>
      <x v="42"/>
    </i>
    <i>
      <x v="63"/>
      <x/>
    </i>
    <i>
      <x v="9"/>
      <x v="4"/>
    </i>
    <i>
      <x v="28"/>
      <x v="4"/>
    </i>
    <i>
      <x v="53"/>
      <x v="4"/>
    </i>
    <i>
      <x v="8"/>
      <x v="2"/>
    </i>
    <i>
      <x v="25"/>
      <x/>
    </i>
    <i>
      <x v="60"/>
      <x v="4"/>
    </i>
    <i>
      <x v="76"/>
      <x/>
    </i>
    <i>
      <x v="18"/>
      <x/>
    </i>
    <i>
      <x v="1"/>
      <x v="7"/>
    </i>
    <i>
      <x v="6"/>
      <x v="3"/>
    </i>
    <i>
      <x v="37"/>
      <x v="3"/>
    </i>
    <i>
      <x v="44"/>
      <x/>
    </i>
    <i>
      <x v="35"/>
      <x/>
    </i>
    <i>
      <x v="91"/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Meta" fld="3" baseField="0" baseItem="0"/>
    <dataField name="Suma de Km" fld="4" baseField="1" baseItem="30" numFmtId="4"/>
    <dataField name="Máx. de Bono" fld="5" subtotal="max" baseField="2" baseItem="0"/>
    <dataField name="Suma de Capi" fld="6" baseField="2" baseItem="0" numFmtId="10"/>
  </dataFields>
  <formats count="3">
    <format dxfId="13">
      <pivotArea outline="0" fieldPosition="0">
        <references count="1">
          <reference field="4294967294" count="1" selected="0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cursal" xr10:uid="{D0AEB0A5-9547-4B8E-B081-95AA71D221BB}" sourceName="Sucursal">
  <pivotTables>
    <pivotTable tabId="2" name="TablaDinámica18"/>
  </pivotTables>
  <data>
    <tabular pivotCacheId="477333031">
      <items count="8">
        <i x="0" s="1"/>
        <i x="1" s="1"/>
        <i x="2" s="1"/>
        <i x="6" s="1"/>
        <i x="3" s="1"/>
        <i x="4" s="1"/>
        <i x="7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cursal1" xr10:uid="{E10C4638-76CE-4559-8C2A-D2F2B2DB1B5C}" sourceName="Sucursal">
  <extLst>
    <x:ext xmlns:x15="http://schemas.microsoft.com/office/spreadsheetml/2010/11/main" uri="{2F2917AC-EB37-4324-AD4E-5DD8C200BD13}">
      <x15:tableSlicerCache tableId="2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cursal" xr10:uid="{94EDAD9A-BFDF-4CBB-A18E-1780896473C9}" cache="SegmentaciónDeDatos_Sucursal" caption="Sucursal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cursal 1" xr10:uid="{831C2B13-F8DE-423D-BD4E-2DE45B9A448E}" cache="SegmentaciónDeDatos_Sucursal1" caption="Sucursal" startItem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724362-5AB7-401B-AEDB-0B9D787EAAE7}" name="Tabla2" displayName="Tabla2" ref="A2:H124" totalsRowShown="0" headerRowDxfId="7">
  <autoFilter ref="A2:H124" xr:uid="{B5724362-5AB7-401B-AEDB-0B9D787EAAE7}">
    <filterColumn colId="2">
      <filters>
        <filter val="GEPP"/>
      </filters>
    </filterColumn>
  </autoFilter>
  <sortState xmlns:xlrd2="http://schemas.microsoft.com/office/spreadsheetml/2017/richdata2" ref="B3:G124">
    <sortCondition descending="1" ref="G2:G124"/>
  </sortState>
  <tableColumns count="8">
    <tableColumn id="8" xr3:uid="{EC6A9954-AE7E-40EA-9FAA-D29CDF196A6F}" name="# de empleado" dataDxfId="6">
      <calculatedColumnFormula>+Tabla2[[#This Row],[Numero]]</calculatedColumnFormula>
    </tableColumn>
    <tableColumn id="1" xr3:uid="{D4C5CD1D-1253-4588-BFC1-82FFA7C52588}" name="Nombre Operador" dataDxfId="5"/>
    <tableColumn id="2" xr3:uid="{FA331805-D05C-4565-ADF0-B15058CE5D2A}" name="Sucursal" dataDxfId="4"/>
    <tableColumn id="3" xr3:uid="{F58FD539-2A06-46DB-9202-FBDFA90CD579}" name="Meta" dataDxfId="3"/>
    <tableColumn id="4" xr3:uid="{4AF298CE-D7E6-41A0-B4D2-20609D4F5EBD}" name="Km" dataDxfId="2"/>
    <tableColumn id="5" xr3:uid="{026F4F51-FD85-4906-84B3-9D89587B31BD}" name="Bono" dataDxfId="1" dataCellStyle="Millares"/>
    <tableColumn id="6" xr3:uid="{34DF72F8-3761-477C-BD0E-B306345C8E08}" name="CAPI" dataDxfId="0" dataCellStyle="Porcentaje"/>
    <tableColumn id="7" xr3:uid="{2FAEDF0B-006C-4502-A73F-549A8B552F32}" name="Numero">
      <calculatedColumnFormula>+VLOOKUP(Tabla2[[#This Row],[Nombre Operador]],Tabla1[[Nombre Operador]:[copia]],7,0)</calculatedColumn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9F8D55-A67C-4021-931F-3EEE3FC2C17B}" name="Tabla1" displayName="Tabla1" ref="A1:H131" totalsRowShown="0">
  <autoFilter ref="A1:H131" xr:uid="{CA9F8D55-A67C-4021-931F-3EEE3FC2C17B}"/>
  <tableColumns count="8">
    <tableColumn id="1" xr3:uid="{8D05B5E2-CE71-4EB3-8CD3-A4550587D357}" name="# Empleado"/>
    <tableColumn id="2" xr3:uid="{D1841A22-651D-4004-97D0-D64F50E295C7}" name="Nombre Operador"/>
    <tableColumn id="3" xr3:uid="{1BC51B0D-D539-4878-89C5-E53A766E4B4B}" name="Sucursal"/>
    <tableColumn id="4" xr3:uid="{EFA35983-42D1-4134-B7A9-F36F2D5FFE67}" name="Meta" dataDxfId="17"/>
    <tableColumn id="5" xr3:uid="{6ADBED57-2FB7-4E58-96B8-62AA24D7E12F}" name="Km" dataDxfId="16"/>
    <tableColumn id="6" xr3:uid="{22060D58-F74E-43FB-AB0B-0E93AC502465}" name="Bono" dataDxfId="15"/>
    <tableColumn id="7" xr3:uid="{36E72BFD-0828-488E-A4A3-7482B729512C}" name="Capi" dataDxfId="14"/>
    <tableColumn id="8" xr3:uid="{9F9C73EB-CB64-4A27-8B4E-87FB8E976707}" name="copia" dataDxfId="8">
      <calculatedColumnFormula>+Tabla1[[#This Row],['# Empleado]]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2E91B-E469-48BF-A114-959C2F2CAA66}">
  <dimension ref="A3:F134"/>
  <sheetViews>
    <sheetView topLeftCell="A90" workbookViewId="0">
      <selection activeCell="A3" sqref="A3:F125"/>
    </sheetView>
  </sheetViews>
  <sheetFormatPr baseColWidth="10" defaultRowHeight="15" x14ac:dyDescent="0.25"/>
  <cols>
    <col min="1" max="1" width="36.85546875" bestFit="1" customWidth="1"/>
    <col min="2" max="2" width="10.5703125" bestFit="1" customWidth="1"/>
    <col min="3" max="3" width="13.7109375" style="3" bestFit="1" customWidth="1"/>
    <col min="4" max="4" width="11.85546875" bestFit="1" customWidth="1"/>
    <col min="5" max="5" width="13.140625" bestFit="1" customWidth="1"/>
    <col min="6" max="6" width="12.85546875" bestFit="1" customWidth="1"/>
  </cols>
  <sheetData>
    <row r="3" spans="1:6" x14ac:dyDescent="0.25">
      <c r="A3" s="8" t="s">
        <v>1</v>
      </c>
      <c r="B3" s="8" t="s">
        <v>2</v>
      </c>
      <c r="C3" s="3" t="s">
        <v>140</v>
      </c>
      <c r="D3" t="s">
        <v>139</v>
      </c>
      <c r="E3" t="s">
        <v>141</v>
      </c>
      <c r="F3" t="s">
        <v>142</v>
      </c>
    </row>
    <row r="4" spans="1:6" x14ac:dyDescent="0.25">
      <c r="A4" t="s">
        <v>13</v>
      </c>
      <c r="B4" t="s">
        <v>12</v>
      </c>
      <c r="C4" s="7">
        <v>14000</v>
      </c>
      <c r="D4" s="9">
        <v>19030</v>
      </c>
      <c r="E4" s="1">
        <v>6500</v>
      </c>
      <c r="F4" s="2">
        <v>1.359</v>
      </c>
    </row>
    <row r="5" spans="1:6" x14ac:dyDescent="0.25">
      <c r="A5" t="s">
        <v>31</v>
      </c>
      <c r="B5" t="s">
        <v>28</v>
      </c>
      <c r="C5" s="7">
        <v>14000</v>
      </c>
      <c r="D5" s="9">
        <v>18934</v>
      </c>
      <c r="E5" s="1">
        <v>6500</v>
      </c>
      <c r="F5" s="2">
        <v>1.3520000000000001</v>
      </c>
    </row>
    <row r="6" spans="1:6" x14ac:dyDescent="0.25">
      <c r="A6" t="s">
        <v>9</v>
      </c>
      <c r="B6" t="s">
        <v>8</v>
      </c>
      <c r="C6" s="7">
        <v>14000</v>
      </c>
      <c r="D6" s="9">
        <v>18274</v>
      </c>
      <c r="E6" s="1">
        <v>6500</v>
      </c>
      <c r="F6" s="2">
        <v>1.3049999999999999</v>
      </c>
    </row>
    <row r="7" spans="1:6" x14ac:dyDescent="0.25">
      <c r="A7" t="s">
        <v>30</v>
      </c>
      <c r="B7" t="s">
        <v>28</v>
      </c>
      <c r="C7" s="7">
        <v>14000</v>
      </c>
      <c r="D7" s="9">
        <v>18045</v>
      </c>
      <c r="E7" s="1">
        <v>6500</v>
      </c>
      <c r="F7" s="2">
        <v>1.2889999999999999</v>
      </c>
    </row>
    <row r="8" spans="1:6" x14ac:dyDescent="0.25">
      <c r="A8" t="s">
        <v>15</v>
      </c>
      <c r="B8" t="s">
        <v>12</v>
      </c>
      <c r="C8" s="7">
        <v>14000</v>
      </c>
      <c r="D8" s="9">
        <v>17962</v>
      </c>
      <c r="E8" s="1">
        <v>6500</v>
      </c>
      <c r="F8" s="2">
        <v>1.2829999999999999</v>
      </c>
    </row>
    <row r="9" spans="1:6" x14ac:dyDescent="0.25">
      <c r="A9" t="s">
        <v>20</v>
      </c>
      <c r="B9" t="s">
        <v>12</v>
      </c>
      <c r="C9" s="7">
        <v>14000</v>
      </c>
      <c r="D9" s="9">
        <v>17894</v>
      </c>
      <c r="E9" s="1">
        <v>6500</v>
      </c>
      <c r="F9" s="2">
        <v>1.278</v>
      </c>
    </row>
    <row r="10" spans="1:6" x14ac:dyDescent="0.25">
      <c r="A10" t="s">
        <v>10</v>
      </c>
      <c r="B10" t="s">
        <v>8</v>
      </c>
      <c r="C10" s="7">
        <v>14000</v>
      </c>
      <c r="D10" s="9">
        <v>17839</v>
      </c>
      <c r="E10" s="1">
        <v>6500</v>
      </c>
      <c r="F10" s="2">
        <v>1.274</v>
      </c>
    </row>
    <row r="11" spans="1:6" x14ac:dyDescent="0.25">
      <c r="A11" t="s">
        <v>29</v>
      </c>
      <c r="B11" t="s">
        <v>28</v>
      </c>
      <c r="C11" s="7">
        <v>14000</v>
      </c>
      <c r="D11" s="9">
        <v>17771</v>
      </c>
      <c r="E11" s="1">
        <v>6500</v>
      </c>
      <c r="F11" s="2">
        <v>1.2689999999999999</v>
      </c>
    </row>
    <row r="12" spans="1:6" x14ac:dyDescent="0.25">
      <c r="A12" t="s">
        <v>18</v>
      </c>
      <c r="B12" t="s">
        <v>17</v>
      </c>
      <c r="C12" s="7">
        <v>8000</v>
      </c>
      <c r="D12" s="9">
        <v>17449</v>
      </c>
      <c r="E12" s="1">
        <v>6500</v>
      </c>
      <c r="F12" s="2">
        <v>2.181</v>
      </c>
    </row>
    <row r="13" spans="1:6" x14ac:dyDescent="0.25">
      <c r="A13" t="s">
        <v>11</v>
      </c>
      <c r="B13" t="s">
        <v>12</v>
      </c>
      <c r="C13" s="7">
        <v>14000</v>
      </c>
      <c r="D13" s="9">
        <v>17131</v>
      </c>
      <c r="E13" s="1">
        <v>6500</v>
      </c>
      <c r="F13" s="2">
        <v>1.224</v>
      </c>
    </row>
    <row r="14" spans="1:6" x14ac:dyDescent="0.25">
      <c r="A14" t="s">
        <v>14</v>
      </c>
      <c r="B14" t="s">
        <v>12</v>
      </c>
      <c r="C14" s="7">
        <v>14000</v>
      </c>
      <c r="D14" s="9">
        <v>17074</v>
      </c>
      <c r="E14" s="1">
        <v>6500</v>
      </c>
      <c r="F14" s="2">
        <v>1.22</v>
      </c>
    </row>
    <row r="15" spans="1:6" x14ac:dyDescent="0.25">
      <c r="A15" t="s">
        <v>27</v>
      </c>
      <c r="B15" t="s">
        <v>28</v>
      </c>
      <c r="C15" s="7">
        <v>14000</v>
      </c>
      <c r="D15" s="9">
        <v>16503</v>
      </c>
      <c r="E15" s="1">
        <v>6500</v>
      </c>
      <c r="F15" s="2">
        <v>1.179</v>
      </c>
    </row>
    <row r="16" spans="1:6" x14ac:dyDescent="0.25">
      <c r="A16" t="s">
        <v>7</v>
      </c>
      <c r="B16" t="s">
        <v>8</v>
      </c>
      <c r="C16" s="7">
        <v>14000</v>
      </c>
      <c r="D16" s="9">
        <v>16134</v>
      </c>
      <c r="E16" s="1">
        <v>6500</v>
      </c>
      <c r="F16" s="2">
        <v>1.1519999999999999</v>
      </c>
    </row>
    <row r="17" spans="1:6" x14ac:dyDescent="0.25">
      <c r="A17" t="s">
        <v>35</v>
      </c>
      <c r="B17" t="s">
        <v>8</v>
      </c>
      <c r="C17" s="7">
        <v>14000</v>
      </c>
      <c r="D17" s="9">
        <v>15894</v>
      </c>
      <c r="E17" s="1">
        <v>5500</v>
      </c>
      <c r="F17" s="2">
        <v>1.135</v>
      </c>
    </row>
    <row r="18" spans="1:6" x14ac:dyDescent="0.25">
      <c r="A18" t="s">
        <v>32</v>
      </c>
      <c r="B18" t="s">
        <v>28</v>
      </c>
      <c r="C18" s="7">
        <v>14000</v>
      </c>
      <c r="D18" s="9">
        <v>15283</v>
      </c>
      <c r="E18" s="1">
        <v>5500</v>
      </c>
      <c r="F18" s="2">
        <v>1.0920000000000001</v>
      </c>
    </row>
    <row r="19" spans="1:6" x14ac:dyDescent="0.25">
      <c r="A19" t="s">
        <v>26</v>
      </c>
      <c r="B19" t="s">
        <v>17</v>
      </c>
      <c r="C19" s="7">
        <v>8000</v>
      </c>
      <c r="D19" s="9">
        <v>15267</v>
      </c>
      <c r="E19" s="1">
        <v>6500</v>
      </c>
      <c r="F19" s="2">
        <v>1.9079999999999999</v>
      </c>
    </row>
    <row r="20" spans="1:6" x14ac:dyDescent="0.25">
      <c r="A20" t="s">
        <v>22</v>
      </c>
      <c r="B20" t="s">
        <v>17</v>
      </c>
      <c r="C20" s="7">
        <v>8000</v>
      </c>
      <c r="D20" s="9">
        <v>14997</v>
      </c>
      <c r="E20" s="1">
        <v>6500</v>
      </c>
      <c r="F20" s="2">
        <v>1.875</v>
      </c>
    </row>
    <row r="21" spans="1:6" x14ac:dyDescent="0.25">
      <c r="A21" t="s">
        <v>36</v>
      </c>
      <c r="B21" t="s">
        <v>12</v>
      </c>
      <c r="C21" s="7">
        <v>14000</v>
      </c>
      <c r="D21" s="9">
        <v>14670</v>
      </c>
      <c r="E21" s="1">
        <v>4500</v>
      </c>
      <c r="F21" s="2">
        <v>1.048</v>
      </c>
    </row>
    <row r="22" spans="1:6" x14ac:dyDescent="0.25">
      <c r="A22" t="s">
        <v>38</v>
      </c>
      <c r="B22" t="s">
        <v>8</v>
      </c>
      <c r="C22" s="7">
        <v>14000</v>
      </c>
      <c r="D22" s="9">
        <v>14247</v>
      </c>
      <c r="E22" s="1">
        <v>4500</v>
      </c>
      <c r="F22" s="2">
        <v>1.018</v>
      </c>
    </row>
    <row r="23" spans="1:6" x14ac:dyDescent="0.25">
      <c r="A23" t="s">
        <v>23</v>
      </c>
      <c r="B23" t="s">
        <v>17</v>
      </c>
      <c r="C23" s="7">
        <v>8000</v>
      </c>
      <c r="D23" s="9">
        <v>14241</v>
      </c>
      <c r="E23" s="1">
        <v>6500</v>
      </c>
      <c r="F23" s="2">
        <v>1.78</v>
      </c>
    </row>
    <row r="24" spans="1:6" x14ac:dyDescent="0.25">
      <c r="A24" t="s">
        <v>37</v>
      </c>
      <c r="B24" t="s">
        <v>8</v>
      </c>
      <c r="C24" s="7">
        <v>14000</v>
      </c>
      <c r="D24" s="9">
        <v>14102</v>
      </c>
      <c r="E24" s="1">
        <v>4500</v>
      </c>
      <c r="F24" s="2">
        <v>1.0069999999999999</v>
      </c>
    </row>
    <row r="25" spans="1:6" x14ac:dyDescent="0.25">
      <c r="A25" t="s">
        <v>19</v>
      </c>
      <c r="B25" t="s">
        <v>17</v>
      </c>
      <c r="C25" s="7">
        <v>8000</v>
      </c>
      <c r="D25" s="9">
        <v>14084</v>
      </c>
      <c r="E25" s="1">
        <v>6500</v>
      </c>
      <c r="F25" s="2">
        <v>1.76</v>
      </c>
    </row>
    <row r="26" spans="1:6" x14ac:dyDescent="0.25">
      <c r="A26" t="s">
        <v>43</v>
      </c>
      <c r="B26" t="s">
        <v>42</v>
      </c>
      <c r="C26" s="7">
        <v>14000</v>
      </c>
      <c r="D26" s="9">
        <v>13841</v>
      </c>
      <c r="E26" s="1">
        <v>4500</v>
      </c>
      <c r="F26" s="2">
        <v>0.98899999999999999</v>
      </c>
    </row>
    <row r="27" spans="1:6" x14ac:dyDescent="0.25">
      <c r="A27" t="s">
        <v>89</v>
      </c>
      <c r="C27" s="7">
        <v>28000</v>
      </c>
      <c r="D27" s="9">
        <v>13727</v>
      </c>
      <c r="E27" s="1">
        <v>0</v>
      </c>
      <c r="F27" s="2">
        <v>0.98</v>
      </c>
    </row>
    <row r="28" spans="1:6" x14ac:dyDescent="0.25">
      <c r="A28" t="s">
        <v>47</v>
      </c>
      <c r="B28" t="s">
        <v>28</v>
      </c>
      <c r="C28" s="7">
        <v>14000</v>
      </c>
      <c r="D28" s="9">
        <v>13564</v>
      </c>
      <c r="E28" s="1">
        <v>2500</v>
      </c>
      <c r="F28" s="2">
        <v>0.96899999999999997</v>
      </c>
    </row>
    <row r="29" spans="1:6" x14ac:dyDescent="0.25">
      <c r="A29" t="s">
        <v>55</v>
      </c>
      <c r="B29" t="s">
        <v>12</v>
      </c>
      <c r="C29" s="7">
        <v>14000</v>
      </c>
      <c r="D29" s="9">
        <v>13514</v>
      </c>
      <c r="E29" s="1">
        <v>2500</v>
      </c>
      <c r="F29" s="2">
        <v>0.96499999999999997</v>
      </c>
    </row>
    <row r="30" spans="1:6" x14ac:dyDescent="0.25">
      <c r="A30" t="s">
        <v>50</v>
      </c>
      <c r="B30" t="s">
        <v>8</v>
      </c>
      <c r="C30" s="7">
        <v>14000</v>
      </c>
      <c r="D30" s="9">
        <v>13390</v>
      </c>
      <c r="E30" s="1">
        <v>2500</v>
      </c>
      <c r="F30" s="2">
        <v>0.95599999999999996</v>
      </c>
    </row>
    <row r="31" spans="1:6" x14ac:dyDescent="0.25">
      <c r="A31" t="s">
        <v>41</v>
      </c>
      <c r="B31" t="s">
        <v>42</v>
      </c>
      <c r="C31" s="7">
        <v>14000</v>
      </c>
      <c r="D31" s="9">
        <v>13290</v>
      </c>
      <c r="E31" s="1">
        <v>4500</v>
      </c>
      <c r="F31" s="2">
        <v>0.94899999999999995</v>
      </c>
    </row>
    <row r="32" spans="1:6" x14ac:dyDescent="0.25">
      <c r="A32" t="s">
        <v>52</v>
      </c>
      <c r="B32" t="s">
        <v>8</v>
      </c>
      <c r="C32" s="7">
        <v>14000</v>
      </c>
      <c r="D32" s="9">
        <v>13241</v>
      </c>
      <c r="E32" s="1">
        <v>2500</v>
      </c>
      <c r="F32" s="2">
        <v>0.94599999999999995</v>
      </c>
    </row>
    <row r="33" spans="1:6" x14ac:dyDescent="0.25">
      <c r="A33" t="s">
        <v>46</v>
      </c>
      <c r="B33" t="s">
        <v>28</v>
      </c>
      <c r="C33" s="7">
        <v>14000</v>
      </c>
      <c r="D33" s="9">
        <v>13208</v>
      </c>
      <c r="E33" s="1">
        <v>2500</v>
      </c>
      <c r="F33" s="2">
        <v>0.94299999999999995</v>
      </c>
    </row>
    <row r="34" spans="1:6" x14ac:dyDescent="0.25">
      <c r="A34" t="s">
        <v>53</v>
      </c>
      <c r="B34" t="s">
        <v>8</v>
      </c>
      <c r="C34" s="7">
        <v>14000</v>
      </c>
      <c r="D34" s="9">
        <v>13185</v>
      </c>
      <c r="E34" s="1">
        <v>2500</v>
      </c>
      <c r="F34" s="2">
        <v>0.94199999999999995</v>
      </c>
    </row>
    <row r="35" spans="1:6" x14ac:dyDescent="0.25">
      <c r="A35" t="s">
        <v>21</v>
      </c>
      <c r="B35" t="s">
        <v>17</v>
      </c>
      <c r="C35" s="7">
        <v>8000</v>
      </c>
      <c r="D35" s="9">
        <v>13185</v>
      </c>
      <c r="E35" s="1">
        <v>6500</v>
      </c>
      <c r="F35" s="2">
        <v>1.6479999999999999</v>
      </c>
    </row>
    <row r="36" spans="1:6" x14ac:dyDescent="0.25">
      <c r="A36" t="s">
        <v>24</v>
      </c>
      <c r="B36" t="s">
        <v>25</v>
      </c>
      <c r="C36" s="7">
        <v>10000</v>
      </c>
      <c r="D36" s="9">
        <v>13127</v>
      </c>
      <c r="E36" s="1">
        <v>6500</v>
      </c>
      <c r="F36" s="2">
        <v>1.3129999999999999</v>
      </c>
    </row>
    <row r="37" spans="1:6" x14ac:dyDescent="0.25">
      <c r="A37" t="s">
        <v>44</v>
      </c>
      <c r="B37" t="s">
        <v>42</v>
      </c>
      <c r="C37" s="7">
        <v>14000</v>
      </c>
      <c r="D37" s="9">
        <v>12976</v>
      </c>
      <c r="E37" s="1">
        <v>2500</v>
      </c>
      <c r="F37" s="2">
        <v>0.92700000000000005</v>
      </c>
    </row>
    <row r="38" spans="1:6" x14ac:dyDescent="0.25">
      <c r="A38" t="s">
        <v>51</v>
      </c>
      <c r="B38" t="s">
        <v>8</v>
      </c>
      <c r="C38" s="7">
        <v>14000</v>
      </c>
      <c r="D38" s="9">
        <v>12885</v>
      </c>
      <c r="E38" s="1">
        <v>2500</v>
      </c>
      <c r="F38" s="2">
        <v>0.92</v>
      </c>
    </row>
    <row r="39" spans="1:6" x14ac:dyDescent="0.25">
      <c r="A39" t="s">
        <v>16</v>
      </c>
      <c r="B39" t="s">
        <v>17</v>
      </c>
      <c r="C39" s="7">
        <v>8000</v>
      </c>
      <c r="D39" s="9">
        <v>12798</v>
      </c>
      <c r="E39" s="1">
        <v>6500</v>
      </c>
      <c r="F39" s="2">
        <v>1.6</v>
      </c>
    </row>
    <row r="40" spans="1:6" x14ac:dyDescent="0.25">
      <c r="A40" t="s">
        <v>54</v>
      </c>
      <c r="B40" t="s">
        <v>8</v>
      </c>
      <c r="C40" s="7">
        <v>14000</v>
      </c>
      <c r="D40" s="9">
        <v>12612</v>
      </c>
      <c r="E40" s="1">
        <v>2500</v>
      </c>
      <c r="F40" s="2">
        <v>0.90100000000000002</v>
      </c>
    </row>
    <row r="41" spans="1:6" x14ac:dyDescent="0.25">
      <c r="A41" t="s">
        <v>45</v>
      </c>
      <c r="B41" t="s">
        <v>42</v>
      </c>
      <c r="C41" s="7">
        <v>14000</v>
      </c>
      <c r="D41" s="9">
        <v>12594</v>
      </c>
      <c r="E41" s="1">
        <v>2500</v>
      </c>
      <c r="F41" s="2">
        <v>0.9</v>
      </c>
    </row>
    <row r="42" spans="1:6" x14ac:dyDescent="0.25">
      <c r="A42" t="s">
        <v>103</v>
      </c>
      <c r="B42" t="s">
        <v>8</v>
      </c>
      <c r="C42" s="7">
        <v>14000</v>
      </c>
      <c r="D42" s="9">
        <v>12418</v>
      </c>
      <c r="E42" s="1">
        <v>0</v>
      </c>
      <c r="F42" s="2">
        <v>0.88700000000000001</v>
      </c>
    </row>
    <row r="43" spans="1:6" x14ac:dyDescent="0.25">
      <c r="A43" t="s">
        <v>97</v>
      </c>
      <c r="B43" t="s">
        <v>8</v>
      </c>
      <c r="C43" s="7">
        <v>14000</v>
      </c>
      <c r="D43" s="9">
        <v>12412</v>
      </c>
      <c r="E43" s="1">
        <v>0</v>
      </c>
      <c r="F43" s="2">
        <v>0.88700000000000001</v>
      </c>
    </row>
    <row r="44" spans="1:6" x14ac:dyDescent="0.25">
      <c r="A44" t="s">
        <v>125</v>
      </c>
      <c r="B44" t="s">
        <v>28</v>
      </c>
      <c r="C44" s="7">
        <v>14000</v>
      </c>
      <c r="D44" s="9">
        <v>12147</v>
      </c>
      <c r="E44" s="1">
        <v>0</v>
      </c>
      <c r="F44" s="2">
        <v>0.86799999999999999</v>
      </c>
    </row>
    <row r="45" spans="1:6" x14ac:dyDescent="0.25">
      <c r="A45" t="s">
        <v>126</v>
      </c>
      <c r="B45" t="s">
        <v>28</v>
      </c>
      <c r="C45" s="7">
        <v>14000</v>
      </c>
      <c r="D45" s="9">
        <v>12111</v>
      </c>
      <c r="E45" s="1">
        <v>0</v>
      </c>
      <c r="F45" s="2">
        <v>0.86499999999999999</v>
      </c>
    </row>
    <row r="46" spans="1:6" x14ac:dyDescent="0.25">
      <c r="A46" t="s">
        <v>48</v>
      </c>
      <c r="B46" t="s">
        <v>49</v>
      </c>
      <c r="C46" s="7">
        <v>13000</v>
      </c>
      <c r="D46" s="9">
        <v>11952</v>
      </c>
      <c r="E46" s="1">
        <v>2500</v>
      </c>
      <c r="F46" s="2">
        <v>0.91900000000000004</v>
      </c>
    </row>
    <row r="47" spans="1:6" x14ac:dyDescent="0.25">
      <c r="A47" t="s">
        <v>34</v>
      </c>
      <c r="B47" t="s">
        <v>25</v>
      </c>
      <c r="C47" s="7">
        <v>10000</v>
      </c>
      <c r="D47" s="9">
        <v>11872</v>
      </c>
      <c r="E47" s="1">
        <v>5500</v>
      </c>
      <c r="F47" s="2">
        <v>1.1870000000000001</v>
      </c>
    </row>
    <row r="48" spans="1:6" x14ac:dyDescent="0.25">
      <c r="A48" t="s">
        <v>98</v>
      </c>
      <c r="B48" t="s">
        <v>8</v>
      </c>
      <c r="C48" s="7">
        <v>14000</v>
      </c>
      <c r="D48" s="9">
        <v>11784</v>
      </c>
      <c r="E48" s="1">
        <v>0</v>
      </c>
      <c r="F48" s="2">
        <v>0.84199999999999997</v>
      </c>
    </row>
    <row r="49" spans="1:6" x14ac:dyDescent="0.25">
      <c r="A49" t="s">
        <v>123</v>
      </c>
      <c r="B49" t="s">
        <v>28</v>
      </c>
      <c r="C49" s="7">
        <v>14000</v>
      </c>
      <c r="D49" s="9">
        <v>11772</v>
      </c>
      <c r="E49" s="1">
        <v>0</v>
      </c>
      <c r="F49" s="2">
        <v>0.84099999999999997</v>
      </c>
    </row>
    <row r="50" spans="1:6" x14ac:dyDescent="0.25">
      <c r="A50" t="s">
        <v>33</v>
      </c>
      <c r="B50" t="s">
        <v>25</v>
      </c>
      <c r="C50" s="7">
        <v>10000</v>
      </c>
      <c r="D50" s="9">
        <v>11641</v>
      </c>
      <c r="E50" s="1">
        <v>5500</v>
      </c>
      <c r="F50" s="2">
        <v>1.1639999999999999</v>
      </c>
    </row>
    <row r="51" spans="1:6" x14ac:dyDescent="0.25">
      <c r="A51" t="s">
        <v>129</v>
      </c>
      <c r="B51" t="s">
        <v>42</v>
      </c>
      <c r="C51" s="7">
        <v>14000</v>
      </c>
      <c r="D51" s="9">
        <v>11460</v>
      </c>
      <c r="E51" s="1">
        <v>0</v>
      </c>
      <c r="F51" s="2">
        <v>0.81899999999999995</v>
      </c>
    </row>
    <row r="52" spans="1:6" x14ac:dyDescent="0.25">
      <c r="A52" t="s">
        <v>92</v>
      </c>
      <c r="B52" t="s">
        <v>8</v>
      </c>
      <c r="C52" s="7">
        <v>14000</v>
      </c>
      <c r="D52" s="9">
        <v>11202</v>
      </c>
      <c r="E52" s="1">
        <v>0</v>
      </c>
      <c r="F52" s="2">
        <v>0.8</v>
      </c>
    </row>
    <row r="53" spans="1:6" x14ac:dyDescent="0.25">
      <c r="A53" t="s">
        <v>84</v>
      </c>
      <c r="B53" t="s">
        <v>8</v>
      </c>
      <c r="C53" s="7">
        <v>14000</v>
      </c>
      <c r="D53" s="9">
        <v>11107</v>
      </c>
      <c r="E53" s="1">
        <v>0</v>
      </c>
      <c r="F53" s="2">
        <v>0.79300000000000004</v>
      </c>
    </row>
    <row r="54" spans="1:6" x14ac:dyDescent="0.25">
      <c r="A54" t="s">
        <v>86</v>
      </c>
      <c r="B54" t="s">
        <v>8</v>
      </c>
      <c r="C54" s="7">
        <v>14000</v>
      </c>
      <c r="D54" s="9">
        <v>10982</v>
      </c>
      <c r="E54" s="1">
        <v>0</v>
      </c>
      <c r="F54" s="2">
        <v>0.78400000000000003</v>
      </c>
    </row>
    <row r="55" spans="1:6" x14ac:dyDescent="0.25">
      <c r="A55" t="s">
        <v>110</v>
      </c>
      <c r="B55" t="s">
        <v>49</v>
      </c>
      <c r="C55" s="7">
        <v>13000</v>
      </c>
      <c r="D55" s="9">
        <v>10822</v>
      </c>
      <c r="E55" s="1">
        <v>0</v>
      </c>
      <c r="F55" s="2">
        <v>0.83199999999999996</v>
      </c>
    </row>
    <row r="56" spans="1:6" x14ac:dyDescent="0.25">
      <c r="A56" t="s">
        <v>107</v>
      </c>
      <c r="B56" t="s">
        <v>49</v>
      </c>
      <c r="C56" s="7">
        <v>13000</v>
      </c>
      <c r="D56" s="9">
        <v>10581</v>
      </c>
      <c r="E56" s="1">
        <v>0</v>
      </c>
      <c r="F56" s="2">
        <v>0.81399999999999995</v>
      </c>
    </row>
    <row r="57" spans="1:6" x14ac:dyDescent="0.25">
      <c r="A57" t="s">
        <v>95</v>
      </c>
      <c r="B57" t="s">
        <v>8</v>
      </c>
      <c r="C57" s="7">
        <v>14000</v>
      </c>
      <c r="D57" s="9">
        <v>10476</v>
      </c>
      <c r="E57" s="1">
        <v>0</v>
      </c>
      <c r="F57" s="2">
        <v>0.748</v>
      </c>
    </row>
    <row r="58" spans="1:6" x14ac:dyDescent="0.25">
      <c r="A58" t="s">
        <v>40</v>
      </c>
      <c r="B58" t="s">
        <v>25</v>
      </c>
      <c r="C58" s="7">
        <v>10000</v>
      </c>
      <c r="D58" s="9">
        <v>10386</v>
      </c>
      <c r="E58" s="1">
        <v>4500</v>
      </c>
      <c r="F58" s="2">
        <v>1.0389999999999999</v>
      </c>
    </row>
    <row r="59" spans="1:6" x14ac:dyDescent="0.25">
      <c r="A59" t="s">
        <v>109</v>
      </c>
      <c r="B59" t="s">
        <v>49</v>
      </c>
      <c r="C59" s="7">
        <v>13000</v>
      </c>
      <c r="D59" s="9">
        <v>10332</v>
      </c>
      <c r="E59" s="1">
        <v>0</v>
      </c>
      <c r="F59" s="2">
        <v>0.79500000000000004</v>
      </c>
    </row>
    <row r="60" spans="1:6" x14ac:dyDescent="0.25">
      <c r="A60" t="s">
        <v>88</v>
      </c>
      <c r="B60" t="s">
        <v>8</v>
      </c>
      <c r="C60" s="7">
        <v>14000</v>
      </c>
      <c r="D60" s="9">
        <v>10192</v>
      </c>
      <c r="E60" s="1">
        <v>0</v>
      </c>
      <c r="F60" s="2">
        <v>0.72799999999999998</v>
      </c>
    </row>
    <row r="61" spans="1:6" x14ac:dyDescent="0.25">
      <c r="A61" t="s">
        <v>79</v>
      </c>
      <c r="C61" s="7">
        <v>28000</v>
      </c>
      <c r="D61" s="9">
        <v>10104</v>
      </c>
      <c r="E61" s="1">
        <v>0</v>
      </c>
      <c r="F61" s="2">
        <v>0.72200000000000009</v>
      </c>
    </row>
    <row r="62" spans="1:6" x14ac:dyDescent="0.25">
      <c r="A62" t="s">
        <v>39</v>
      </c>
      <c r="B62" t="s">
        <v>25</v>
      </c>
      <c r="C62" s="7">
        <v>10000</v>
      </c>
      <c r="D62" s="9">
        <v>10053</v>
      </c>
      <c r="E62" s="1">
        <v>4500</v>
      </c>
      <c r="F62" s="2">
        <v>1.0049999999999999</v>
      </c>
    </row>
    <row r="63" spans="1:6" x14ac:dyDescent="0.25">
      <c r="A63" t="s">
        <v>77</v>
      </c>
      <c r="C63" s="7">
        <v>28000</v>
      </c>
      <c r="D63" s="9">
        <v>10016</v>
      </c>
      <c r="E63" s="1">
        <v>0</v>
      </c>
      <c r="F63" s="2">
        <v>0.71499999999999997</v>
      </c>
    </row>
    <row r="64" spans="1:6" x14ac:dyDescent="0.25">
      <c r="A64" t="s">
        <v>99</v>
      </c>
      <c r="B64" t="s">
        <v>8</v>
      </c>
      <c r="C64" s="7">
        <v>14000</v>
      </c>
      <c r="D64" s="9">
        <v>9964</v>
      </c>
      <c r="E64" s="1">
        <v>0</v>
      </c>
      <c r="F64" s="2">
        <v>0.71199999999999997</v>
      </c>
    </row>
    <row r="65" spans="1:6" x14ac:dyDescent="0.25">
      <c r="A65" t="s">
        <v>137</v>
      </c>
      <c r="B65" t="s">
        <v>28</v>
      </c>
      <c r="C65" s="7">
        <v>14000</v>
      </c>
      <c r="D65" s="9">
        <v>9943</v>
      </c>
      <c r="E65" s="1">
        <v>0</v>
      </c>
      <c r="F65" s="2">
        <v>0.71</v>
      </c>
    </row>
    <row r="66" spans="1:6" x14ac:dyDescent="0.25">
      <c r="A66" t="s">
        <v>62</v>
      </c>
      <c r="B66" t="s">
        <v>8</v>
      </c>
      <c r="C66" s="7">
        <v>14000</v>
      </c>
      <c r="D66" s="9">
        <v>9790</v>
      </c>
      <c r="E66" s="1">
        <v>0</v>
      </c>
      <c r="F66" s="2">
        <v>0.69899999999999995</v>
      </c>
    </row>
    <row r="67" spans="1:6" x14ac:dyDescent="0.25">
      <c r="A67" t="s">
        <v>83</v>
      </c>
      <c r="C67" s="7">
        <v>28000</v>
      </c>
      <c r="D67" s="9">
        <v>9651</v>
      </c>
      <c r="E67" s="1">
        <v>0</v>
      </c>
      <c r="F67" s="2">
        <v>0.68900000000000006</v>
      </c>
    </row>
    <row r="68" spans="1:6" x14ac:dyDescent="0.25">
      <c r="A68" t="s">
        <v>100</v>
      </c>
      <c r="B68" t="s">
        <v>8</v>
      </c>
      <c r="C68" s="7">
        <v>14000</v>
      </c>
      <c r="D68" s="9">
        <v>9618</v>
      </c>
      <c r="E68" s="1">
        <v>0</v>
      </c>
      <c r="F68" s="2">
        <v>0.68700000000000006</v>
      </c>
    </row>
    <row r="69" spans="1:6" x14ac:dyDescent="0.25">
      <c r="A69" t="s">
        <v>93</v>
      </c>
      <c r="B69" t="s">
        <v>8</v>
      </c>
      <c r="C69" s="7">
        <v>14000</v>
      </c>
      <c r="D69" s="9">
        <v>9432</v>
      </c>
      <c r="E69" s="1">
        <v>0</v>
      </c>
      <c r="F69" s="2">
        <v>0.67400000000000004</v>
      </c>
    </row>
    <row r="70" spans="1:6" x14ac:dyDescent="0.25">
      <c r="A70" t="s">
        <v>124</v>
      </c>
      <c r="B70" t="s">
        <v>28</v>
      </c>
      <c r="C70" s="7">
        <v>14000</v>
      </c>
      <c r="D70" s="9">
        <v>9431</v>
      </c>
      <c r="E70" s="1">
        <v>0</v>
      </c>
      <c r="F70" s="2">
        <v>0.67400000000000004</v>
      </c>
    </row>
    <row r="71" spans="1:6" x14ac:dyDescent="0.25">
      <c r="A71" t="s">
        <v>127</v>
      </c>
      <c r="B71" t="s">
        <v>28</v>
      </c>
      <c r="C71" s="7">
        <v>14000</v>
      </c>
      <c r="D71" s="9">
        <v>9396</v>
      </c>
      <c r="E71" s="1">
        <v>0</v>
      </c>
      <c r="F71" s="2">
        <v>0.67100000000000004</v>
      </c>
    </row>
    <row r="72" spans="1:6" x14ac:dyDescent="0.25">
      <c r="A72" t="s">
        <v>72</v>
      </c>
      <c r="B72" t="s">
        <v>49</v>
      </c>
      <c r="C72" s="7">
        <v>13000</v>
      </c>
      <c r="D72" s="9">
        <v>9388</v>
      </c>
      <c r="E72" s="1">
        <v>0</v>
      </c>
      <c r="F72" s="2">
        <v>0.72199999999999998</v>
      </c>
    </row>
    <row r="73" spans="1:6" x14ac:dyDescent="0.25">
      <c r="A73" t="s">
        <v>136</v>
      </c>
      <c r="B73" t="s">
        <v>42</v>
      </c>
      <c r="C73" s="7">
        <v>14000</v>
      </c>
      <c r="D73" s="9">
        <v>9370</v>
      </c>
      <c r="E73" s="1">
        <v>0</v>
      </c>
      <c r="F73" s="2">
        <v>0.66900000000000004</v>
      </c>
    </row>
    <row r="74" spans="1:6" x14ac:dyDescent="0.25">
      <c r="A74" t="s">
        <v>91</v>
      </c>
      <c r="B74" t="s">
        <v>8</v>
      </c>
      <c r="C74" s="7">
        <v>14000</v>
      </c>
      <c r="D74" s="9">
        <v>9352</v>
      </c>
      <c r="E74" s="1">
        <v>0</v>
      </c>
      <c r="F74" s="2">
        <v>0.66800000000000004</v>
      </c>
    </row>
    <row r="75" spans="1:6" x14ac:dyDescent="0.25">
      <c r="A75" t="s">
        <v>85</v>
      </c>
      <c r="B75" t="s">
        <v>8</v>
      </c>
      <c r="C75" s="7">
        <v>14000</v>
      </c>
      <c r="D75" s="9">
        <v>9324</v>
      </c>
      <c r="E75" s="1">
        <v>0</v>
      </c>
      <c r="F75" s="2">
        <v>0.66600000000000004</v>
      </c>
    </row>
    <row r="76" spans="1:6" x14ac:dyDescent="0.25">
      <c r="A76" t="s">
        <v>111</v>
      </c>
      <c r="B76" t="s">
        <v>49</v>
      </c>
      <c r="C76" s="7">
        <v>13000</v>
      </c>
      <c r="D76" s="9">
        <v>9302</v>
      </c>
      <c r="E76" s="1">
        <v>0</v>
      </c>
      <c r="F76" s="2">
        <v>0.71599999999999997</v>
      </c>
    </row>
    <row r="77" spans="1:6" x14ac:dyDescent="0.25">
      <c r="A77" t="s">
        <v>108</v>
      </c>
      <c r="B77" t="s">
        <v>49</v>
      </c>
      <c r="C77" s="7">
        <v>13000</v>
      </c>
      <c r="D77" s="9">
        <v>9086</v>
      </c>
      <c r="E77" s="1">
        <v>0</v>
      </c>
      <c r="F77" s="2">
        <v>0.69899999999999995</v>
      </c>
    </row>
    <row r="78" spans="1:6" x14ac:dyDescent="0.25">
      <c r="A78" t="s">
        <v>69</v>
      </c>
      <c r="B78" t="s">
        <v>17</v>
      </c>
      <c r="C78" s="7">
        <v>8000</v>
      </c>
      <c r="D78" s="9">
        <v>8961</v>
      </c>
      <c r="E78" s="1">
        <v>0</v>
      </c>
      <c r="F78" s="2">
        <v>1.1200000000000001</v>
      </c>
    </row>
    <row r="79" spans="1:6" x14ac:dyDescent="0.25">
      <c r="A79" t="s">
        <v>60</v>
      </c>
      <c r="B79" t="s">
        <v>8</v>
      </c>
      <c r="C79" s="7">
        <v>14000</v>
      </c>
      <c r="D79" s="9">
        <v>8942</v>
      </c>
      <c r="E79" s="1">
        <v>0</v>
      </c>
      <c r="F79" s="2">
        <v>0.63900000000000001</v>
      </c>
    </row>
    <row r="80" spans="1:6" x14ac:dyDescent="0.25">
      <c r="A80" t="s">
        <v>121</v>
      </c>
      <c r="B80" t="s">
        <v>25</v>
      </c>
      <c r="C80" s="7">
        <v>10000</v>
      </c>
      <c r="D80" s="9">
        <v>8883</v>
      </c>
      <c r="E80" s="1">
        <v>0</v>
      </c>
      <c r="F80" s="2">
        <v>0.88800000000000001</v>
      </c>
    </row>
    <row r="81" spans="1:6" x14ac:dyDescent="0.25">
      <c r="A81" t="s">
        <v>122</v>
      </c>
      <c r="B81" t="s">
        <v>17</v>
      </c>
      <c r="C81" s="7">
        <v>8000</v>
      </c>
      <c r="D81" s="9">
        <v>8873</v>
      </c>
      <c r="E81" s="1">
        <v>0</v>
      </c>
      <c r="F81" s="2">
        <v>1.109</v>
      </c>
    </row>
    <row r="82" spans="1:6" x14ac:dyDescent="0.25">
      <c r="A82" t="s">
        <v>78</v>
      </c>
      <c r="B82" t="s">
        <v>17</v>
      </c>
      <c r="C82" s="7">
        <v>8000</v>
      </c>
      <c r="D82" s="9">
        <v>8795</v>
      </c>
      <c r="E82" s="1">
        <v>0</v>
      </c>
      <c r="F82" s="2">
        <v>1.099</v>
      </c>
    </row>
    <row r="83" spans="1:6" x14ac:dyDescent="0.25">
      <c r="A83" t="s">
        <v>101</v>
      </c>
      <c r="B83" t="s">
        <v>8</v>
      </c>
      <c r="C83" s="7">
        <v>14000</v>
      </c>
      <c r="D83" s="9">
        <v>8616</v>
      </c>
      <c r="E83" s="1">
        <v>0</v>
      </c>
      <c r="F83" s="2">
        <v>0.61499999999999999</v>
      </c>
    </row>
    <row r="84" spans="1:6" x14ac:dyDescent="0.25">
      <c r="A84" t="s">
        <v>102</v>
      </c>
      <c r="B84" t="s">
        <v>8</v>
      </c>
      <c r="C84" s="7">
        <v>14000</v>
      </c>
      <c r="D84" s="9">
        <v>8568</v>
      </c>
      <c r="E84" s="1">
        <v>0</v>
      </c>
      <c r="F84" s="2">
        <v>0.61199999999999999</v>
      </c>
    </row>
    <row r="85" spans="1:6" x14ac:dyDescent="0.25">
      <c r="A85" t="s">
        <v>117</v>
      </c>
      <c r="B85" t="s">
        <v>25</v>
      </c>
      <c r="C85" s="7">
        <v>10000</v>
      </c>
      <c r="D85" s="9">
        <v>8155</v>
      </c>
      <c r="E85" s="1">
        <v>0</v>
      </c>
      <c r="F85" s="2">
        <v>0.81499999999999995</v>
      </c>
    </row>
    <row r="86" spans="1:6" x14ac:dyDescent="0.25">
      <c r="A86" t="s">
        <v>132</v>
      </c>
      <c r="B86" t="s">
        <v>42</v>
      </c>
      <c r="C86" s="7">
        <v>14000</v>
      </c>
      <c r="D86" s="9">
        <v>8116</v>
      </c>
      <c r="E86" s="1">
        <v>0</v>
      </c>
      <c r="F86" s="2">
        <v>0.57999999999999996</v>
      </c>
    </row>
    <row r="87" spans="1:6" x14ac:dyDescent="0.25">
      <c r="A87" t="s">
        <v>115</v>
      </c>
      <c r="B87" t="s">
        <v>25</v>
      </c>
      <c r="C87" s="7">
        <v>10000</v>
      </c>
      <c r="D87" s="9">
        <v>8075</v>
      </c>
      <c r="E87" s="1">
        <v>0</v>
      </c>
      <c r="F87" s="2">
        <v>0.80700000000000005</v>
      </c>
    </row>
    <row r="88" spans="1:6" x14ac:dyDescent="0.25">
      <c r="A88" t="s">
        <v>130</v>
      </c>
      <c r="B88" t="s">
        <v>42</v>
      </c>
      <c r="C88" s="7">
        <v>14000</v>
      </c>
      <c r="D88" s="9">
        <v>7940</v>
      </c>
      <c r="E88" s="1">
        <v>0</v>
      </c>
      <c r="F88" s="2">
        <v>0.56699999999999995</v>
      </c>
    </row>
    <row r="89" spans="1:6" x14ac:dyDescent="0.25">
      <c r="A89" t="s">
        <v>133</v>
      </c>
      <c r="B89" t="s">
        <v>42</v>
      </c>
      <c r="C89" s="7">
        <v>14000</v>
      </c>
      <c r="D89" s="9">
        <v>7550</v>
      </c>
      <c r="E89" s="1">
        <v>0</v>
      </c>
      <c r="F89" s="2">
        <v>0.53900000000000003</v>
      </c>
    </row>
    <row r="90" spans="1:6" x14ac:dyDescent="0.25">
      <c r="A90" t="s">
        <v>96</v>
      </c>
      <c r="B90" t="s">
        <v>8</v>
      </c>
      <c r="C90" s="7">
        <v>14000</v>
      </c>
      <c r="D90" s="9">
        <v>7341</v>
      </c>
      <c r="E90" s="1">
        <v>0</v>
      </c>
      <c r="F90" s="2">
        <v>0.52400000000000002</v>
      </c>
    </row>
    <row r="91" spans="1:6" x14ac:dyDescent="0.25">
      <c r="A91" t="s">
        <v>74</v>
      </c>
      <c r="B91" t="s">
        <v>49</v>
      </c>
      <c r="C91" s="7">
        <v>13000</v>
      </c>
      <c r="D91" s="9">
        <v>7334</v>
      </c>
      <c r="E91" s="1">
        <v>0</v>
      </c>
      <c r="F91" s="2">
        <v>0.56399999999999995</v>
      </c>
    </row>
    <row r="92" spans="1:6" x14ac:dyDescent="0.25">
      <c r="A92" t="s">
        <v>59</v>
      </c>
      <c r="B92" t="s">
        <v>12</v>
      </c>
      <c r="C92" s="7">
        <v>14000</v>
      </c>
      <c r="D92" s="9">
        <v>7262</v>
      </c>
      <c r="E92" s="1">
        <v>0</v>
      </c>
      <c r="F92" s="2">
        <v>0.51900000000000002</v>
      </c>
    </row>
    <row r="93" spans="1:6" x14ac:dyDescent="0.25">
      <c r="A93" t="s">
        <v>81</v>
      </c>
      <c r="B93" t="s">
        <v>8</v>
      </c>
      <c r="C93" s="7">
        <v>14000</v>
      </c>
      <c r="D93" s="9">
        <v>7168</v>
      </c>
      <c r="E93" s="1">
        <v>0</v>
      </c>
      <c r="F93" s="2">
        <v>0.51200000000000001</v>
      </c>
    </row>
    <row r="94" spans="1:6" x14ac:dyDescent="0.25">
      <c r="A94" t="s">
        <v>82</v>
      </c>
      <c r="B94" t="s">
        <v>8</v>
      </c>
      <c r="C94" s="7">
        <v>14000</v>
      </c>
      <c r="D94" s="9">
        <v>7101</v>
      </c>
      <c r="E94" s="1">
        <v>0</v>
      </c>
      <c r="F94" s="2">
        <v>0.50700000000000001</v>
      </c>
    </row>
    <row r="95" spans="1:6" x14ac:dyDescent="0.25">
      <c r="A95" t="s">
        <v>56</v>
      </c>
      <c r="B95" t="s">
        <v>12</v>
      </c>
      <c r="C95" s="7">
        <v>14000</v>
      </c>
      <c r="D95" s="9">
        <v>7096</v>
      </c>
      <c r="E95" s="1">
        <v>0</v>
      </c>
      <c r="F95" s="2">
        <v>0.50700000000000001</v>
      </c>
    </row>
    <row r="96" spans="1:6" x14ac:dyDescent="0.25">
      <c r="A96" t="s">
        <v>105</v>
      </c>
      <c r="B96" t="s">
        <v>8</v>
      </c>
      <c r="C96" s="7">
        <v>14000</v>
      </c>
      <c r="D96" s="9">
        <v>6960</v>
      </c>
      <c r="E96" s="1">
        <v>0</v>
      </c>
      <c r="F96" s="2">
        <v>0.497</v>
      </c>
    </row>
    <row r="97" spans="1:6" x14ac:dyDescent="0.25">
      <c r="A97" t="s">
        <v>131</v>
      </c>
      <c r="B97" t="s">
        <v>42</v>
      </c>
      <c r="C97" s="7">
        <v>14000</v>
      </c>
      <c r="D97" s="9">
        <v>6888</v>
      </c>
      <c r="E97" s="1">
        <v>0</v>
      </c>
      <c r="F97" s="2">
        <v>0.49199999999999999</v>
      </c>
    </row>
    <row r="98" spans="1:6" x14ac:dyDescent="0.25">
      <c r="A98" t="s">
        <v>135</v>
      </c>
      <c r="B98" t="s">
        <v>42</v>
      </c>
      <c r="C98" s="7">
        <v>14000</v>
      </c>
      <c r="D98" s="9">
        <v>6760</v>
      </c>
      <c r="E98" s="1">
        <v>0</v>
      </c>
      <c r="F98" s="2">
        <v>0.48299999999999998</v>
      </c>
    </row>
    <row r="99" spans="1:6" x14ac:dyDescent="0.25">
      <c r="A99" t="s">
        <v>63</v>
      </c>
      <c r="B99" t="s">
        <v>8</v>
      </c>
      <c r="C99" s="7">
        <v>14000</v>
      </c>
      <c r="D99" s="9">
        <v>6434</v>
      </c>
      <c r="E99" s="1">
        <v>0</v>
      </c>
      <c r="F99" s="2">
        <v>0.46</v>
      </c>
    </row>
    <row r="100" spans="1:6" x14ac:dyDescent="0.25">
      <c r="A100" t="s">
        <v>71</v>
      </c>
      <c r="B100" t="s">
        <v>49</v>
      </c>
      <c r="C100" s="7">
        <v>13000</v>
      </c>
      <c r="D100" s="9">
        <v>6392</v>
      </c>
      <c r="E100" s="1">
        <v>0</v>
      </c>
      <c r="F100" s="2">
        <v>0.49199999999999999</v>
      </c>
    </row>
    <row r="101" spans="1:6" x14ac:dyDescent="0.25">
      <c r="A101" t="s">
        <v>106</v>
      </c>
      <c r="B101" t="s">
        <v>49</v>
      </c>
      <c r="C101" s="7">
        <v>13000</v>
      </c>
      <c r="D101" s="9">
        <v>6056</v>
      </c>
      <c r="E101" s="1">
        <v>0</v>
      </c>
      <c r="F101" s="2">
        <v>0.46600000000000003</v>
      </c>
    </row>
    <row r="102" spans="1:6" x14ac:dyDescent="0.25">
      <c r="A102" t="s">
        <v>114</v>
      </c>
      <c r="C102" s="7">
        <v>24000</v>
      </c>
      <c r="D102" s="9">
        <v>5933</v>
      </c>
      <c r="E102" s="1">
        <v>0</v>
      </c>
      <c r="F102" s="2">
        <v>0.51800000000000002</v>
      </c>
    </row>
    <row r="103" spans="1:6" x14ac:dyDescent="0.25">
      <c r="A103" t="s">
        <v>64</v>
      </c>
      <c r="B103" t="s">
        <v>8</v>
      </c>
      <c r="C103" s="7">
        <v>14000</v>
      </c>
      <c r="D103" s="9">
        <v>5856</v>
      </c>
      <c r="E103" s="1">
        <v>0</v>
      </c>
      <c r="F103" s="2">
        <v>0.41799999999999998</v>
      </c>
    </row>
    <row r="104" spans="1:6" x14ac:dyDescent="0.25">
      <c r="A104" t="s">
        <v>87</v>
      </c>
      <c r="B104" t="s">
        <v>8</v>
      </c>
      <c r="C104" s="7">
        <v>14000</v>
      </c>
      <c r="D104" s="9">
        <v>5800</v>
      </c>
      <c r="E104" s="1">
        <v>0</v>
      </c>
      <c r="F104" s="2">
        <v>0.41399999999999998</v>
      </c>
    </row>
    <row r="105" spans="1:6" x14ac:dyDescent="0.25">
      <c r="A105" t="s">
        <v>80</v>
      </c>
      <c r="B105" t="s">
        <v>8</v>
      </c>
      <c r="C105" s="7">
        <v>14000</v>
      </c>
      <c r="D105" s="9">
        <v>5726</v>
      </c>
      <c r="E105" s="1">
        <v>0</v>
      </c>
      <c r="F105" s="2">
        <v>0.40899999999999997</v>
      </c>
    </row>
    <row r="106" spans="1:6" x14ac:dyDescent="0.25">
      <c r="A106" t="s">
        <v>94</v>
      </c>
      <c r="B106" t="s">
        <v>8</v>
      </c>
      <c r="C106" s="7">
        <v>14000</v>
      </c>
      <c r="D106" s="9">
        <v>5634</v>
      </c>
      <c r="E106" s="1">
        <v>0</v>
      </c>
      <c r="F106" s="2">
        <v>0.40200000000000002</v>
      </c>
    </row>
    <row r="107" spans="1:6" x14ac:dyDescent="0.25">
      <c r="A107" t="s">
        <v>90</v>
      </c>
      <c r="B107" t="s">
        <v>8</v>
      </c>
      <c r="C107" s="7">
        <v>14000</v>
      </c>
      <c r="D107" s="9">
        <v>5631</v>
      </c>
      <c r="E107" s="1">
        <v>0</v>
      </c>
      <c r="F107" s="2">
        <v>0.40200000000000002</v>
      </c>
    </row>
    <row r="108" spans="1:6" x14ac:dyDescent="0.25">
      <c r="A108" t="s">
        <v>113</v>
      </c>
      <c r="C108" s="7">
        <v>18000</v>
      </c>
      <c r="D108" s="9">
        <v>5400</v>
      </c>
      <c r="E108" s="1">
        <v>0</v>
      </c>
      <c r="F108" s="2">
        <v>0.61099999999999999</v>
      </c>
    </row>
    <row r="109" spans="1:6" x14ac:dyDescent="0.25">
      <c r="A109" t="s">
        <v>58</v>
      </c>
      <c r="C109" s="7">
        <v>28000</v>
      </c>
      <c r="D109" s="9">
        <v>5060</v>
      </c>
      <c r="E109" s="1">
        <v>0</v>
      </c>
      <c r="F109" s="2">
        <v>0.36099999999999999</v>
      </c>
    </row>
    <row r="110" spans="1:6" x14ac:dyDescent="0.25">
      <c r="A110" t="s">
        <v>70</v>
      </c>
      <c r="C110" s="7">
        <v>18000</v>
      </c>
      <c r="D110" s="9">
        <v>4562</v>
      </c>
      <c r="E110" s="1">
        <v>0</v>
      </c>
      <c r="F110" s="2">
        <v>0.55700000000000005</v>
      </c>
    </row>
    <row r="111" spans="1:6" x14ac:dyDescent="0.25">
      <c r="A111" t="s">
        <v>65</v>
      </c>
      <c r="B111" t="s">
        <v>8</v>
      </c>
      <c r="C111" s="7">
        <v>14000</v>
      </c>
      <c r="D111" s="9">
        <v>4270</v>
      </c>
      <c r="E111" s="1">
        <v>0</v>
      </c>
      <c r="F111" s="2">
        <v>0.30499999999999999</v>
      </c>
    </row>
    <row r="112" spans="1:6" x14ac:dyDescent="0.25">
      <c r="A112" t="s">
        <v>119</v>
      </c>
      <c r="B112" t="s">
        <v>25</v>
      </c>
      <c r="C112" s="7">
        <v>10000</v>
      </c>
      <c r="D112" s="9">
        <v>3890</v>
      </c>
      <c r="E112" s="1">
        <v>0</v>
      </c>
      <c r="F112" s="2">
        <v>0.38900000000000001</v>
      </c>
    </row>
    <row r="113" spans="1:6" x14ac:dyDescent="0.25">
      <c r="A113" t="s">
        <v>118</v>
      </c>
      <c r="B113" t="s">
        <v>25</v>
      </c>
      <c r="C113" s="7">
        <v>10000</v>
      </c>
      <c r="D113" s="9">
        <v>3299</v>
      </c>
      <c r="E113" s="1">
        <v>0</v>
      </c>
      <c r="F113" s="2">
        <v>0.33</v>
      </c>
    </row>
    <row r="114" spans="1:6" x14ac:dyDescent="0.25">
      <c r="A114" t="s">
        <v>116</v>
      </c>
      <c r="B114" t="s">
        <v>25</v>
      </c>
      <c r="C114" s="7">
        <v>10000</v>
      </c>
      <c r="D114" s="9">
        <v>2702</v>
      </c>
      <c r="E114" s="1">
        <v>0</v>
      </c>
      <c r="F114" s="2">
        <v>0.27</v>
      </c>
    </row>
    <row r="115" spans="1:6" x14ac:dyDescent="0.25">
      <c r="A115" t="s">
        <v>76</v>
      </c>
      <c r="B115" t="s">
        <v>17</v>
      </c>
      <c r="C115" s="7">
        <v>8000</v>
      </c>
      <c r="D115" s="9">
        <v>2665</v>
      </c>
      <c r="E115" s="1">
        <v>0</v>
      </c>
      <c r="F115" s="2">
        <v>0.33300000000000002</v>
      </c>
    </row>
    <row r="116" spans="1:6" x14ac:dyDescent="0.25">
      <c r="A116" t="s">
        <v>66</v>
      </c>
      <c r="B116" t="s">
        <v>8</v>
      </c>
      <c r="C116" s="7">
        <v>14000</v>
      </c>
      <c r="D116" s="9">
        <v>2192</v>
      </c>
      <c r="E116" s="1">
        <v>0</v>
      </c>
      <c r="F116" s="2">
        <v>0.157</v>
      </c>
    </row>
    <row r="117" spans="1:6" x14ac:dyDescent="0.25">
      <c r="A117" t="s">
        <v>112</v>
      </c>
      <c r="B117" t="s">
        <v>25</v>
      </c>
      <c r="C117" s="7">
        <v>10000</v>
      </c>
      <c r="D117" s="9">
        <v>2105</v>
      </c>
      <c r="E117" s="1">
        <v>0</v>
      </c>
      <c r="F117" s="2">
        <v>0.21</v>
      </c>
    </row>
    <row r="118" spans="1:6" x14ac:dyDescent="0.25">
      <c r="A118" t="s">
        <v>61</v>
      </c>
      <c r="B118" t="s">
        <v>8</v>
      </c>
      <c r="C118" s="7">
        <v>14000</v>
      </c>
      <c r="D118" s="9">
        <v>2100</v>
      </c>
      <c r="E118" s="1">
        <v>0</v>
      </c>
      <c r="F118" s="2">
        <v>0.15</v>
      </c>
    </row>
    <row r="119" spans="1:6" x14ac:dyDescent="0.25">
      <c r="A119" t="s">
        <v>68</v>
      </c>
      <c r="B119" t="s">
        <v>8</v>
      </c>
      <c r="C119" s="7">
        <v>14000</v>
      </c>
      <c r="D119" s="9">
        <v>1980</v>
      </c>
      <c r="E119" s="1">
        <v>0</v>
      </c>
      <c r="F119" s="2">
        <v>0.14099999999999999</v>
      </c>
    </row>
    <row r="120" spans="1:6" x14ac:dyDescent="0.25">
      <c r="A120" t="s">
        <v>134</v>
      </c>
      <c r="B120" t="s">
        <v>42</v>
      </c>
      <c r="C120" s="7">
        <v>14000</v>
      </c>
      <c r="D120" s="9">
        <v>1530</v>
      </c>
      <c r="E120" s="1">
        <v>0</v>
      </c>
      <c r="F120" s="2">
        <v>0.109</v>
      </c>
    </row>
    <row r="121" spans="1:6" x14ac:dyDescent="0.25">
      <c r="A121" t="s">
        <v>75</v>
      </c>
      <c r="B121" t="s">
        <v>49</v>
      </c>
      <c r="C121" s="7">
        <v>13000</v>
      </c>
      <c r="D121" s="9">
        <v>1344</v>
      </c>
      <c r="E121" s="1">
        <v>0</v>
      </c>
      <c r="F121" s="2">
        <v>0.10299999999999999</v>
      </c>
    </row>
    <row r="122" spans="1:6" x14ac:dyDescent="0.25">
      <c r="A122" t="s">
        <v>73</v>
      </c>
      <c r="B122" t="s">
        <v>49</v>
      </c>
      <c r="C122" s="7">
        <v>13000</v>
      </c>
      <c r="D122" s="9">
        <v>1150</v>
      </c>
      <c r="E122" s="1">
        <v>0</v>
      </c>
      <c r="F122" s="2">
        <v>8.7999999999999995E-2</v>
      </c>
    </row>
    <row r="123" spans="1:6" x14ac:dyDescent="0.25">
      <c r="A123" t="s">
        <v>67</v>
      </c>
      <c r="B123" t="s">
        <v>8</v>
      </c>
      <c r="C123" s="7">
        <v>14000</v>
      </c>
      <c r="D123" s="9">
        <v>1000</v>
      </c>
      <c r="E123" s="1">
        <v>0</v>
      </c>
      <c r="F123" s="2">
        <v>7.0999999999999994E-2</v>
      </c>
    </row>
    <row r="124" spans="1:6" x14ac:dyDescent="0.25">
      <c r="A124" t="s">
        <v>104</v>
      </c>
      <c r="B124" t="s">
        <v>8</v>
      </c>
      <c r="C124" s="7">
        <v>14000</v>
      </c>
      <c r="D124" s="9">
        <v>800</v>
      </c>
      <c r="E124" s="1">
        <v>0</v>
      </c>
      <c r="F124" s="2">
        <v>5.7000000000000002E-2</v>
      </c>
    </row>
    <row r="125" spans="1:6" x14ac:dyDescent="0.25">
      <c r="A125" t="s">
        <v>120</v>
      </c>
      <c r="B125" t="s">
        <v>25</v>
      </c>
      <c r="C125" s="7">
        <v>10000</v>
      </c>
      <c r="D125" s="9">
        <v>476</v>
      </c>
      <c r="E125" s="1">
        <v>0</v>
      </c>
      <c r="F125" s="2">
        <v>4.8000000000000001E-2</v>
      </c>
    </row>
    <row r="126" spans="1:6" x14ac:dyDescent="0.25">
      <c r="A126" t="s">
        <v>138</v>
      </c>
      <c r="C126" s="7">
        <v>1666000</v>
      </c>
      <c r="D126" s="9">
        <v>1218202</v>
      </c>
      <c r="E126" s="1">
        <v>6500</v>
      </c>
      <c r="F126" s="2">
        <v>97.812000000000026</v>
      </c>
    </row>
    <row r="127" spans="1:6" x14ac:dyDescent="0.25">
      <c r="C127"/>
    </row>
    <row r="128" spans="1:6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4CF7-86E3-4E9E-8922-0600B6945344}">
  <dimension ref="A2:H124"/>
  <sheetViews>
    <sheetView tabSelected="1" workbookViewId="0">
      <selection activeCell="I127" sqref="I127"/>
    </sheetView>
  </sheetViews>
  <sheetFormatPr baseColWidth="10" defaultRowHeight="15" x14ac:dyDescent="0.25"/>
  <cols>
    <col min="1" max="1" width="16.42578125" style="3" bestFit="1" customWidth="1"/>
    <col min="2" max="2" width="34.7109375" bestFit="1" customWidth="1"/>
    <col min="3" max="3" width="15.85546875" style="3" customWidth="1"/>
    <col min="4" max="4" width="14" customWidth="1"/>
    <col min="5" max="5" width="15.28515625" customWidth="1"/>
    <col min="6" max="6" width="15" customWidth="1"/>
    <col min="8" max="8" width="0" hidden="1" customWidth="1"/>
  </cols>
  <sheetData>
    <row r="2" spans="1:8" x14ac:dyDescent="0.25">
      <c r="A2" s="10" t="s">
        <v>146</v>
      </c>
      <c r="B2" s="11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143</v>
      </c>
      <c r="H2" s="11" t="s">
        <v>144</v>
      </c>
    </row>
    <row r="3" spans="1:8" hidden="1" x14ac:dyDescent="0.25">
      <c r="A3" s="12">
        <f>+Tabla2[[#This Row],[Numero]]</f>
        <v>1622</v>
      </c>
      <c r="B3" s="13" t="s">
        <v>18</v>
      </c>
      <c r="C3" s="12" t="s">
        <v>17</v>
      </c>
      <c r="D3" s="14">
        <v>8000</v>
      </c>
      <c r="E3" s="14">
        <v>17449</v>
      </c>
      <c r="F3" s="15">
        <v>6500</v>
      </c>
      <c r="G3" s="16">
        <v>2.181</v>
      </c>
      <c r="H3">
        <f>+VLOOKUP(Tabla2[[#This Row],[Nombre Operador]],Tabla1[[Nombre Operador]:[copia]],7,0)</f>
        <v>1622</v>
      </c>
    </row>
    <row r="4" spans="1:8" hidden="1" x14ac:dyDescent="0.25">
      <c r="A4" s="12">
        <f>+Tabla2[[#This Row],[Numero]]</f>
        <v>2701</v>
      </c>
      <c r="B4" s="13" t="s">
        <v>26</v>
      </c>
      <c r="C4" s="12" t="s">
        <v>17</v>
      </c>
      <c r="D4" s="14">
        <v>8000</v>
      </c>
      <c r="E4" s="14">
        <v>15267</v>
      </c>
      <c r="F4" s="15">
        <v>6500</v>
      </c>
      <c r="G4" s="16">
        <v>1.9079999999999999</v>
      </c>
      <c r="H4">
        <f>+VLOOKUP(Tabla2[[#This Row],[Nombre Operador]],Tabla1[[Nombre Operador]:[copia]],7,0)</f>
        <v>2701</v>
      </c>
    </row>
    <row r="5" spans="1:8" hidden="1" x14ac:dyDescent="0.25">
      <c r="A5" s="12">
        <f>+Tabla2[[#This Row],[Numero]]</f>
        <v>2304</v>
      </c>
      <c r="B5" s="13" t="s">
        <v>22</v>
      </c>
      <c r="C5" s="12" t="s">
        <v>17</v>
      </c>
      <c r="D5" s="14">
        <v>8000</v>
      </c>
      <c r="E5" s="14">
        <v>14997</v>
      </c>
      <c r="F5" s="15">
        <v>6500</v>
      </c>
      <c r="G5" s="16">
        <v>1.875</v>
      </c>
      <c r="H5">
        <f>+VLOOKUP(Tabla2[[#This Row],[Nombre Operador]],Tabla1[[Nombre Operador]:[copia]],7,0)</f>
        <v>2304</v>
      </c>
    </row>
    <row r="6" spans="1:8" hidden="1" x14ac:dyDescent="0.25">
      <c r="A6" s="12">
        <f>+Tabla2[[#This Row],[Numero]]</f>
        <v>2924</v>
      </c>
      <c r="B6" s="13" t="s">
        <v>23</v>
      </c>
      <c r="C6" s="12" t="s">
        <v>17</v>
      </c>
      <c r="D6" s="14">
        <v>8000</v>
      </c>
      <c r="E6" s="14">
        <v>14241</v>
      </c>
      <c r="F6" s="15">
        <v>6500</v>
      </c>
      <c r="G6" s="16">
        <v>1.78</v>
      </c>
      <c r="H6">
        <f>+VLOOKUP(Tabla2[[#This Row],[Nombre Operador]],Tabla1[[Nombre Operador]:[copia]],7,0)</f>
        <v>2924</v>
      </c>
    </row>
    <row r="7" spans="1:8" hidden="1" x14ac:dyDescent="0.25">
      <c r="A7" s="12">
        <f>+Tabla2[[#This Row],[Numero]]</f>
        <v>1758</v>
      </c>
      <c r="B7" s="13" t="s">
        <v>19</v>
      </c>
      <c r="C7" s="12" t="s">
        <v>17</v>
      </c>
      <c r="D7" s="14">
        <v>8000</v>
      </c>
      <c r="E7" s="14">
        <v>14084</v>
      </c>
      <c r="F7" s="15">
        <v>6500</v>
      </c>
      <c r="G7" s="16">
        <v>1.76</v>
      </c>
      <c r="H7">
        <f>+VLOOKUP(Tabla2[[#This Row],[Nombre Operador]],Tabla1[[Nombre Operador]:[copia]],7,0)</f>
        <v>1758</v>
      </c>
    </row>
    <row r="8" spans="1:8" hidden="1" x14ac:dyDescent="0.25">
      <c r="A8" s="12">
        <f>+Tabla2[[#This Row],[Numero]]</f>
        <v>2243</v>
      </c>
      <c r="B8" s="13" t="s">
        <v>21</v>
      </c>
      <c r="C8" s="12" t="s">
        <v>17</v>
      </c>
      <c r="D8" s="14">
        <v>8000</v>
      </c>
      <c r="E8" s="14">
        <v>13185</v>
      </c>
      <c r="F8" s="15">
        <v>6500</v>
      </c>
      <c r="G8" s="16">
        <v>1.6479999999999999</v>
      </c>
      <c r="H8">
        <f>+VLOOKUP(Tabla2[[#This Row],[Nombre Operador]],Tabla1[[Nombre Operador]:[copia]],7,0)</f>
        <v>2243</v>
      </c>
    </row>
    <row r="9" spans="1:8" hidden="1" x14ac:dyDescent="0.25">
      <c r="A9" s="12">
        <f>+Tabla2[[#This Row],[Numero]]</f>
        <v>1039</v>
      </c>
      <c r="B9" s="13" t="s">
        <v>16</v>
      </c>
      <c r="C9" s="12" t="s">
        <v>17</v>
      </c>
      <c r="D9" s="14">
        <v>8000</v>
      </c>
      <c r="E9" s="14">
        <v>12798</v>
      </c>
      <c r="F9" s="15">
        <v>6500</v>
      </c>
      <c r="G9" s="16">
        <v>1.6</v>
      </c>
      <c r="H9">
        <f>+VLOOKUP(Tabla2[[#This Row],[Nombre Operador]],Tabla1[[Nombre Operador]:[copia]],7,0)</f>
        <v>1039</v>
      </c>
    </row>
    <row r="10" spans="1:8" hidden="1" x14ac:dyDescent="0.25">
      <c r="A10" s="12">
        <f>+Tabla2[[#This Row],[Numero]]</f>
        <v>82</v>
      </c>
      <c r="B10" s="13" t="s">
        <v>13</v>
      </c>
      <c r="C10" s="12" t="s">
        <v>12</v>
      </c>
      <c r="D10" s="14">
        <v>14000</v>
      </c>
      <c r="E10" s="14">
        <v>19030</v>
      </c>
      <c r="F10" s="15">
        <v>6500</v>
      </c>
      <c r="G10" s="16">
        <v>1.359</v>
      </c>
      <c r="H10">
        <f>+VLOOKUP(Tabla2[[#This Row],[Nombre Operador]],Tabla1[[Nombre Operador]:[copia]],7,0)</f>
        <v>82</v>
      </c>
    </row>
    <row r="11" spans="1:8" hidden="1" x14ac:dyDescent="0.25">
      <c r="A11" s="12">
        <f>+Tabla2[[#This Row],[Numero]]</f>
        <v>2766</v>
      </c>
      <c r="B11" s="13" t="s">
        <v>31</v>
      </c>
      <c r="C11" s="12" t="s">
        <v>28</v>
      </c>
      <c r="D11" s="14">
        <v>14000</v>
      </c>
      <c r="E11" s="14">
        <v>18934</v>
      </c>
      <c r="F11" s="15">
        <v>6500</v>
      </c>
      <c r="G11" s="16">
        <v>1.3520000000000001</v>
      </c>
      <c r="H11">
        <f>+VLOOKUP(Tabla2[[#This Row],[Nombre Operador]],Tabla1[[Nombre Operador]:[copia]],7,0)</f>
        <v>2766</v>
      </c>
    </row>
    <row r="12" spans="1:8" hidden="1" x14ac:dyDescent="0.25">
      <c r="A12" s="12">
        <f>+Tabla2[[#This Row],[Numero]]</f>
        <v>2490</v>
      </c>
      <c r="B12" s="13" t="s">
        <v>24</v>
      </c>
      <c r="C12" s="12" t="s">
        <v>25</v>
      </c>
      <c r="D12" s="14">
        <v>10000</v>
      </c>
      <c r="E12" s="14">
        <v>13127</v>
      </c>
      <c r="F12" s="15">
        <v>6500</v>
      </c>
      <c r="G12" s="16">
        <v>1.3129999999999999</v>
      </c>
      <c r="H12">
        <f>+VLOOKUP(Tabla2[[#This Row],[Nombre Operador]],Tabla1[[Nombre Operador]:[copia]],7,0)</f>
        <v>2490</v>
      </c>
    </row>
    <row r="13" spans="1:8" hidden="1" x14ac:dyDescent="0.25">
      <c r="A13" s="12">
        <f>+Tabla2[[#This Row],[Numero]]</f>
        <v>1418</v>
      </c>
      <c r="B13" s="13" t="s">
        <v>9</v>
      </c>
      <c r="C13" s="12" t="s">
        <v>8</v>
      </c>
      <c r="D13" s="14">
        <v>14000</v>
      </c>
      <c r="E13" s="14">
        <v>18274</v>
      </c>
      <c r="F13" s="15">
        <v>6500</v>
      </c>
      <c r="G13" s="16">
        <v>1.3049999999999999</v>
      </c>
      <c r="H13">
        <f>+VLOOKUP(Tabla2[[#This Row],[Nombre Operador]],Tabla1[[Nombre Operador]:[copia]],7,0)</f>
        <v>1418</v>
      </c>
    </row>
    <row r="14" spans="1:8" hidden="1" x14ac:dyDescent="0.25">
      <c r="A14" s="12">
        <f>+Tabla2[[#This Row],[Numero]]</f>
        <v>2503</v>
      </c>
      <c r="B14" s="13" t="s">
        <v>30</v>
      </c>
      <c r="C14" s="12" t="s">
        <v>28</v>
      </c>
      <c r="D14" s="14">
        <v>14000</v>
      </c>
      <c r="E14" s="14">
        <v>18045</v>
      </c>
      <c r="F14" s="15">
        <v>6500</v>
      </c>
      <c r="G14" s="16">
        <v>1.2889999999999999</v>
      </c>
      <c r="H14">
        <f>+VLOOKUP(Tabla2[[#This Row],[Nombre Operador]],Tabla1[[Nombre Operador]:[copia]],7,0)</f>
        <v>2503</v>
      </c>
    </row>
    <row r="15" spans="1:8" hidden="1" x14ac:dyDescent="0.25">
      <c r="A15" s="12">
        <f>+Tabla2[[#This Row],[Numero]]</f>
        <v>1253</v>
      </c>
      <c r="B15" s="13" t="s">
        <v>15</v>
      </c>
      <c r="C15" s="12" t="s">
        <v>12</v>
      </c>
      <c r="D15" s="14">
        <v>14000</v>
      </c>
      <c r="E15" s="14">
        <v>17962</v>
      </c>
      <c r="F15" s="15">
        <v>6500</v>
      </c>
      <c r="G15" s="16">
        <v>1.2829999999999999</v>
      </c>
      <c r="H15">
        <f>+VLOOKUP(Tabla2[[#This Row],[Nombre Operador]],Tabla1[[Nombre Operador]:[copia]],7,0)</f>
        <v>1253</v>
      </c>
    </row>
    <row r="16" spans="1:8" hidden="1" x14ac:dyDescent="0.25">
      <c r="A16" s="12">
        <f>+Tabla2[[#This Row],[Numero]]</f>
        <v>2706</v>
      </c>
      <c r="B16" s="13" t="s">
        <v>20</v>
      </c>
      <c r="C16" s="12" t="s">
        <v>12</v>
      </c>
      <c r="D16" s="14">
        <v>14000</v>
      </c>
      <c r="E16" s="14">
        <v>17894</v>
      </c>
      <c r="F16" s="15">
        <v>6500</v>
      </c>
      <c r="G16" s="16">
        <v>1.278</v>
      </c>
      <c r="H16">
        <f>+VLOOKUP(Tabla2[[#This Row],[Nombre Operador]],Tabla1[[Nombre Operador]:[copia]],7,0)</f>
        <v>2706</v>
      </c>
    </row>
    <row r="17" spans="1:8" hidden="1" x14ac:dyDescent="0.25">
      <c r="A17" s="12">
        <f>+Tabla2[[#This Row],[Numero]]</f>
        <v>70</v>
      </c>
      <c r="B17" s="13" t="s">
        <v>10</v>
      </c>
      <c r="C17" s="12" t="s">
        <v>8</v>
      </c>
      <c r="D17" s="14">
        <v>14000</v>
      </c>
      <c r="E17" s="14">
        <v>17839</v>
      </c>
      <c r="F17" s="15">
        <v>6500</v>
      </c>
      <c r="G17" s="16">
        <v>1.274</v>
      </c>
      <c r="H17">
        <f>+VLOOKUP(Tabla2[[#This Row],[Nombre Operador]],Tabla1[[Nombre Operador]:[copia]],7,0)</f>
        <v>70</v>
      </c>
    </row>
    <row r="18" spans="1:8" hidden="1" x14ac:dyDescent="0.25">
      <c r="A18" s="12">
        <f>+Tabla2[[#This Row],[Numero]]</f>
        <v>2942</v>
      </c>
      <c r="B18" s="13" t="s">
        <v>29</v>
      </c>
      <c r="C18" s="12" t="s">
        <v>28</v>
      </c>
      <c r="D18" s="14">
        <v>14000</v>
      </c>
      <c r="E18" s="14">
        <v>17771</v>
      </c>
      <c r="F18" s="15">
        <v>6500</v>
      </c>
      <c r="G18" s="16">
        <v>1.2689999999999999</v>
      </c>
      <c r="H18">
        <f>+VLOOKUP(Tabla2[[#This Row],[Nombre Operador]],Tabla1[[Nombre Operador]:[copia]],7,0)</f>
        <v>2942</v>
      </c>
    </row>
    <row r="19" spans="1:8" hidden="1" x14ac:dyDescent="0.25">
      <c r="A19" s="12">
        <f>+Tabla2[[#This Row],[Numero]]</f>
        <v>69</v>
      </c>
      <c r="B19" s="13" t="s">
        <v>11</v>
      </c>
      <c r="C19" s="12" t="s">
        <v>12</v>
      </c>
      <c r="D19" s="14">
        <v>14000</v>
      </c>
      <c r="E19" s="14">
        <v>17131</v>
      </c>
      <c r="F19" s="15">
        <v>6500</v>
      </c>
      <c r="G19" s="16">
        <v>1.224</v>
      </c>
      <c r="H19">
        <f>+VLOOKUP(Tabla2[[#This Row],[Nombre Operador]],Tabla1[[Nombre Operador]:[copia]],7,0)</f>
        <v>69</v>
      </c>
    </row>
    <row r="20" spans="1:8" hidden="1" x14ac:dyDescent="0.25">
      <c r="A20" s="12">
        <f>+Tabla2[[#This Row],[Numero]]</f>
        <v>1137</v>
      </c>
      <c r="B20" s="13" t="s">
        <v>14</v>
      </c>
      <c r="C20" s="12" t="s">
        <v>12</v>
      </c>
      <c r="D20" s="14">
        <v>14000</v>
      </c>
      <c r="E20" s="14">
        <v>17074</v>
      </c>
      <c r="F20" s="15">
        <v>6500</v>
      </c>
      <c r="G20" s="16">
        <v>1.22</v>
      </c>
      <c r="H20">
        <f>+VLOOKUP(Tabla2[[#This Row],[Nombre Operador]],Tabla1[[Nombre Operador]:[copia]],7,0)</f>
        <v>1137</v>
      </c>
    </row>
    <row r="21" spans="1:8" hidden="1" x14ac:dyDescent="0.25">
      <c r="A21" s="12">
        <f>+Tabla2[[#This Row],[Numero]]</f>
        <v>2934</v>
      </c>
      <c r="B21" s="13" t="s">
        <v>34</v>
      </c>
      <c r="C21" s="12" t="s">
        <v>25</v>
      </c>
      <c r="D21" s="14">
        <v>10000</v>
      </c>
      <c r="E21" s="14">
        <v>11872</v>
      </c>
      <c r="F21" s="15">
        <v>5500</v>
      </c>
      <c r="G21" s="16">
        <v>1.1870000000000001</v>
      </c>
      <c r="H21">
        <f>+VLOOKUP(Tabla2[[#This Row],[Nombre Operador]],Tabla1[[Nombre Operador]:[copia]],7,0)</f>
        <v>2934</v>
      </c>
    </row>
    <row r="22" spans="1:8" hidden="1" x14ac:dyDescent="0.25">
      <c r="A22" s="12">
        <f>+Tabla2[[#This Row],[Numero]]</f>
        <v>19</v>
      </c>
      <c r="B22" s="13" t="s">
        <v>27</v>
      </c>
      <c r="C22" s="12" t="s">
        <v>28</v>
      </c>
      <c r="D22" s="14">
        <v>14000</v>
      </c>
      <c r="E22" s="14">
        <v>16503</v>
      </c>
      <c r="F22" s="15">
        <v>6500</v>
      </c>
      <c r="G22" s="16">
        <v>1.179</v>
      </c>
      <c r="H22">
        <f>+VLOOKUP(Tabla2[[#This Row],[Nombre Operador]],Tabla1[[Nombre Operador]:[copia]],7,0)</f>
        <v>19</v>
      </c>
    </row>
    <row r="23" spans="1:8" hidden="1" x14ac:dyDescent="0.25">
      <c r="A23" s="12">
        <f>+Tabla2[[#This Row],[Numero]]</f>
        <v>2891</v>
      </c>
      <c r="B23" s="13" t="s">
        <v>33</v>
      </c>
      <c r="C23" s="12" t="s">
        <v>25</v>
      </c>
      <c r="D23" s="14">
        <v>10000</v>
      </c>
      <c r="E23" s="14">
        <v>11641</v>
      </c>
      <c r="F23" s="15">
        <v>5500</v>
      </c>
      <c r="G23" s="16">
        <v>1.1639999999999999</v>
      </c>
      <c r="H23">
        <f>+VLOOKUP(Tabla2[[#This Row],[Nombre Operador]],Tabla1[[Nombre Operador]:[copia]],7,0)</f>
        <v>2891</v>
      </c>
    </row>
    <row r="24" spans="1:8" hidden="1" x14ac:dyDescent="0.25">
      <c r="A24" s="12">
        <f>+Tabla2[[#This Row],[Numero]]</f>
        <v>971</v>
      </c>
      <c r="B24" s="13" t="s">
        <v>7</v>
      </c>
      <c r="C24" s="12" t="s">
        <v>8</v>
      </c>
      <c r="D24" s="14">
        <v>14000</v>
      </c>
      <c r="E24" s="14">
        <v>16134</v>
      </c>
      <c r="F24" s="15">
        <v>6500</v>
      </c>
      <c r="G24" s="16">
        <v>1.1519999999999999</v>
      </c>
      <c r="H24">
        <f>+VLOOKUP(Tabla2[[#This Row],[Nombre Operador]],Tabla1[[Nombre Operador]:[copia]],7,0)</f>
        <v>971</v>
      </c>
    </row>
    <row r="25" spans="1:8" hidden="1" x14ac:dyDescent="0.25">
      <c r="A25" s="12">
        <f>+Tabla2[[#This Row],[Numero]]</f>
        <v>2957</v>
      </c>
      <c r="B25" s="13" t="s">
        <v>35</v>
      </c>
      <c r="C25" s="12" t="s">
        <v>8</v>
      </c>
      <c r="D25" s="14">
        <v>14000</v>
      </c>
      <c r="E25" s="14">
        <v>15894</v>
      </c>
      <c r="F25" s="15">
        <v>5500</v>
      </c>
      <c r="G25" s="16">
        <v>1.135</v>
      </c>
      <c r="H25">
        <f>+VLOOKUP(Tabla2[[#This Row],[Nombre Operador]],Tabla1[[Nombre Operador]:[copia]],7,0)</f>
        <v>2957</v>
      </c>
    </row>
    <row r="26" spans="1:8" hidden="1" x14ac:dyDescent="0.25">
      <c r="A26" s="12">
        <f>+Tabla2[[#This Row],[Numero]]</f>
        <v>2952</v>
      </c>
      <c r="B26" s="13" t="s">
        <v>69</v>
      </c>
      <c r="C26" s="12" t="s">
        <v>17</v>
      </c>
      <c r="D26" s="14">
        <v>8000</v>
      </c>
      <c r="E26" s="14">
        <v>9000</v>
      </c>
      <c r="F26" s="15">
        <v>4500</v>
      </c>
      <c r="G26" s="16">
        <f>+Tabla2[[#This Row],[Km]]/Tabla2[[#This Row],[Meta]]</f>
        <v>1.125</v>
      </c>
      <c r="H26">
        <f>+VLOOKUP(Tabla2[[#This Row],[Nombre Operador]],Tabla1[[Nombre Operador]:[copia]],7,0)</f>
        <v>2952</v>
      </c>
    </row>
    <row r="27" spans="1:8" hidden="1" x14ac:dyDescent="0.25">
      <c r="A27" s="12">
        <f>+Tabla2[[#This Row],[Numero]]</f>
        <v>2777</v>
      </c>
      <c r="B27" s="13" t="s">
        <v>122</v>
      </c>
      <c r="C27" s="12" t="s">
        <v>17</v>
      </c>
      <c r="D27" s="14">
        <v>8000</v>
      </c>
      <c r="E27" s="14">
        <v>9000</v>
      </c>
      <c r="F27" s="15">
        <v>4500</v>
      </c>
      <c r="G27" s="16">
        <f>+Tabla2[[#This Row],[Km]]/Tabla2[[#This Row],[Meta]]</f>
        <v>1.125</v>
      </c>
      <c r="H27">
        <f>+VLOOKUP(Tabla2[[#This Row],[Nombre Operador]],Tabla1[[Nombre Operador]:[copia]],7,0)</f>
        <v>2777</v>
      </c>
    </row>
    <row r="28" spans="1:8" hidden="1" x14ac:dyDescent="0.25">
      <c r="A28" s="12">
        <f>+Tabla2[[#This Row],[Numero]]</f>
        <v>1857</v>
      </c>
      <c r="B28" s="13" t="s">
        <v>78</v>
      </c>
      <c r="C28" s="12" t="s">
        <v>17</v>
      </c>
      <c r="D28" s="14">
        <v>8000</v>
      </c>
      <c r="E28" s="14">
        <v>8795</v>
      </c>
      <c r="F28" s="15">
        <v>3500</v>
      </c>
      <c r="G28" s="16">
        <v>1.099</v>
      </c>
      <c r="H28">
        <f>+VLOOKUP(Tabla2[[#This Row],[Nombre Operador]],Tabla1[[Nombre Operador]:[copia]],7,0)</f>
        <v>1857</v>
      </c>
    </row>
    <row r="29" spans="1:8" hidden="1" x14ac:dyDescent="0.25">
      <c r="A29" s="12">
        <f>+Tabla2[[#This Row],[Numero]]</f>
        <v>2947</v>
      </c>
      <c r="B29" s="13" t="s">
        <v>32</v>
      </c>
      <c r="C29" s="12" t="s">
        <v>28</v>
      </c>
      <c r="D29" s="14">
        <v>14000</v>
      </c>
      <c r="E29" s="14">
        <v>15283</v>
      </c>
      <c r="F29" s="15">
        <v>5500</v>
      </c>
      <c r="G29" s="16">
        <v>1.0920000000000001</v>
      </c>
      <c r="H29">
        <f>+VLOOKUP(Tabla2[[#This Row],[Nombre Operador]],Tabla1[[Nombre Operador]:[copia]],7,0)</f>
        <v>2947</v>
      </c>
    </row>
    <row r="30" spans="1:8" hidden="1" x14ac:dyDescent="0.25">
      <c r="A30" s="12">
        <f>+Tabla2[[#This Row],[Numero]]</f>
        <v>968</v>
      </c>
      <c r="B30" s="13" t="s">
        <v>36</v>
      </c>
      <c r="C30" s="12" t="s">
        <v>12</v>
      </c>
      <c r="D30" s="14">
        <v>14000</v>
      </c>
      <c r="E30" s="14">
        <v>14670</v>
      </c>
      <c r="F30" s="15">
        <v>4500</v>
      </c>
      <c r="G30" s="16">
        <v>1.048</v>
      </c>
      <c r="H30">
        <f>+VLOOKUP(Tabla2[[#This Row],[Nombre Operador]],Tabla1[[Nombre Operador]:[copia]],7,0)</f>
        <v>968</v>
      </c>
    </row>
    <row r="31" spans="1:8" hidden="1" x14ac:dyDescent="0.25">
      <c r="A31" s="12">
        <f>+Tabla2[[#This Row],[Numero]]</f>
        <v>2921</v>
      </c>
      <c r="B31" s="13" t="s">
        <v>40</v>
      </c>
      <c r="C31" s="12" t="s">
        <v>25</v>
      </c>
      <c r="D31" s="14">
        <v>10000</v>
      </c>
      <c r="E31" s="14">
        <v>10386</v>
      </c>
      <c r="F31" s="15">
        <v>4500</v>
      </c>
      <c r="G31" s="16">
        <v>1.0389999999999999</v>
      </c>
      <c r="H31">
        <f>+VLOOKUP(Tabla2[[#This Row],[Nombre Operador]],Tabla1[[Nombre Operador]:[copia]],7,0)</f>
        <v>2921</v>
      </c>
    </row>
    <row r="32" spans="1:8" hidden="1" x14ac:dyDescent="0.25">
      <c r="A32" s="12">
        <f>+Tabla2[[#This Row],[Numero]]</f>
        <v>2914</v>
      </c>
      <c r="B32" s="13" t="s">
        <v>38</v>
      </c>
      <c r="C32" s="12" t="s">
        <v>8</v>
      </c>
      <c r="D32" s="14">
        <v>14000</v>
      </c>
      <c r="E32" s="14">
        <v>14247</v>
      </c>
      <c r="F32" s="15">
        <v>4500</v>
      </c>
      <c r="G32" s="16">
        <v>1.018</v>
      </c>
      <c r="H32">
        <f>+VLOOKUP(Tabla2[[#This Row],[Nombre Operador]],Tabla1[[Nombre Operador]:[copia]],7,0)</f>
        <v>2914</v>
      </c>
    </row>
    <row r="33" spans="1:8" hidden="1" x14ac:dyDescent="0.25">
      <c r="A33" s="12">
        <f>+Tabla2[[#This Row],[Numero]]</f>
        <v>2857</v>
      </c>
      <c r="B33" s="13" t="s">
        <v>37</v>
      </c>
      <c r="C33" s="12" t="s">
        <v>8</v>
      </c>
      <c r="D33" s="14">
        <v>14000</v>
      </c>
      <c r="E33" s="14">
        <v>14102</v>
      </c>
      <c r="F33" s="15">
        <v>4500</v>
      </c>
      <c r="G33" s="16">
        <v>1.0069999999999999</v>
      </c>
      <c r="H33">
        <f>+VLOOKUP(Tabla2[[#This Row],[Nombre Operador]],Tabla1[[Nombre Operador]:[copia]],7,0)</f>
        <v>2857</v>
      </c>
    </row>
    <row r="34" spans="1:8" hidden="1" x14ac:dyDescent="0.25">
      <c r="A34" s="12">
        <f>+Tabla2[[#This Row],[Numero]]</f>
        <v>2889</v>
      </c>
      <c r="B34" s="13" t="s">
        <v>39</v>
      </c>
      <c r="C34" s="12" t="s">
        <v>25</v>
      </c>
      <c r="D34" s="14">
        <v>10000</v>
      </c>
      <c r="E34" s="14">
        <v>10053</v>
      </c>
      <c r="F34" s="15">
        <v>4500</v>
      </c>
      <c r="G34" s="16">
        <v>1.0049999999999999</v>
      </c>
      <c r="H34">
        <f>+VLOOKUP(Tabla2[[#This Row],[Nombre Operador]],Tabla1[[Nombre Operador]:[copia]],7,0)</f>
        <v>2889</v>
      </c>
    </row>
    <row r="35" spans="1:8" x14ac:dyDescent="0.25">
      <c r="A35" s="12">
        <f>+Tabla2[[#This Row],[Numero]]</f>
        <v>2949</v>
      </c>
      <c r="B35" s="13" t="s">
        <v>43</v>
      </c>
      <c r="C35" s="12" t="s">
        <v>42</v>
      </c>
      <c r="D35" s="14">
        <v>14000</v>
      </c>
      <c r="E35" s="14">
        <v>13841</v>
      </c>
      <c r="F35" s="15">
        <v>4500</v>
      </c>
      <c r="G35" s="16">
        <v>0.98899999999999999</v>
      </c>
      <c r="H35">
        <f>+VLOOKUP(Tabla2[[#This Row],[Nombre Operador]],Tabla1[[Nombre Operador]:[copia]],7,0)</f>
        <v>2949</v>
      </c>
    </row>
    <row r="36" spans="1:8" hidden="1" x14ac:dyDescent="0.25">
      <c r="A36" s="12">
        <f>+Tabla2[[#This Row],[Numero]]</f>
        <v>2357</v>
      </c>
      <c r="B36" s="13" t="s">
        <v>89</v>
      </c>
      <c r="C36" s="12" t="s">
        <v>128</v>
      </c>
      <c r="D36" s="14">
        <v>14000</v>
      </c>
      <c r="E36" s="14">
        <v>13727</v>
      </c>
      <c r="F36" s="15">
        <v>3500</v>
      </c>
      <c r="G36" s="16">
        <f>+Tabla2[[#This Row],[Km]]/Tabla2[[#This Row],[Meta]]</f>
        <v>0.98050000000000004</v>
      </c>
      <c r="H36">
        <f>+VLOOKUP(Tabla2[[#This Row],[Nombre Operador]],Tabla1[[Nombre Operador]:[copia]],7,0)</f>
        <v>2357</v>
      </c>
    </row>
    <row r="37" spans="1:8" hidden="1" x14ac:dyDescent="0.25">
      <c r="A37" s="12">
        <f>+Tabla2[[#This Row],[Numero]]</f>
        <v>1436</v>
      </c>
      <c r="B37" s="13" t="s">
        <v>47</v>
      </c>
      <c r="C37" s="12" t="s">
        <v>28</v>
      </c>
      <c r="D37" s="14">
        <v>14000</v>
      </c>
      <c r="E37" s="14">
        <v>13564</v>
      </c>
      <c r="F37" s="15">
        <v>2500</v>
      </c>
      <c r="G37" s="16">
        <v>0.96899999999999997</v>
      </c>
      <c r="H37">
        <f>+VLOOKUP(Tabla2[[#This Row],[Nombre Operador]],Tabla1[[Nombre Operador]:[copia]],7,0)</f>
        <v>1436</v>
      </c>
    </row>
    <row r="38" spans="1:8" hidden="1" x14ac:dyDescent="0.25">
      <c r="A38" s="12">
        <f>+Tabla2[[#This Row],[Numero]]</f>
        <v>1335</v>
      </c>
      <c r="B38" s="13" t="s">
        <v>55</v>
      </c>
      <c r="C38" s="12" t="s">
        <v>12</v>
      </c>
      <c r="D38" s="14">
        <v>14000</v>
      </c>
      <c r="E38" s="14">
        <v>13514</v>
      </c>
      <c r="F38" s="15">
        <v>2500</v>
      </c>
      <c r="G38" s="16">
        <v>0.96499999999999997</v>
      </c>
      <c r="H38">
        <f>+VLOOKUP(Tabla2[[#This Row],[Nombre Operador]],Tabla1[[Nombre Operador]:[copia]],7,0)</f>
        <v>1335</v>
      </c>
    </row>
    <row r="39" spans="1:8" hidden="1" x14ac:dyDescent="0.25">
      <c r="A39" s="12">
        <f>+Tabla2[[#This Row],[Numero]]</f>
        <v>2916</v>
      </c>
      <c r="B39" s="13" t="s">
        <v>50</v>
      </c>
      <c r="C39" s="12" t="s">
        <v>8</v>
      </c>
      <c r="D39" s="14">
        <v>14000</v>
      </c>
      <c r="E39" s="14">
        <v>13390</v>
      </c>
      <c r="F39" s="15">
        <v>2500</v>
      </c>
      <c r="G39" s="16">
        <v>0.95599999999999996</v>
      </c>
      <c r="H39">
        <f>+VLOOKUP(Tabla2[[#This Row],[Nombre Operador]],Tabla1[[Nombre Operador]:[copia]],7,0)</f>
        <v>2916</v>
      </c>
    </row>
    <row r="40" spans="1:8" x14ac:dyDescent="0.25">
      <c r="A40" s="12">
        <f>+Tabla2[[#This Row],[Numero]]</f>
        <v>2937</v>
      </c>
      <c r="B40" s="13" t="s">
        <v>41</v>
      </c>
      <c r="C40" s="12" t="s">
        <v>42</v>
      </c>
      <c r="D40" s="14">
        <v>14000</v>
      </c>
      <c r="E40" s="14">
        <v>13290</v>
      </c>
      <c r="F40" s="15">
        <v>4500</v>
      </c>
      <c r="G40" s="16">
        <v>0.94899999999999995</v>
      </c>
      <c r="H40">
        <f>+VLOOKUP(Tabla2[[#This Row],[Nombre Operador]],Tabla1[[Nombre Operador]:[copia]],7,0)</f>
        <v>2937</v>
      </c>
    </row>
    <row r="41" spans="1:8" hidden="1" x14ac:dyDescent="0.25">
      <c r="A41" s="12">
        <f>+Tabla2[[#This Row],[Numero]]</f>
        <v>133</v>
      </c>
      <c r="B41" s="13" t="s">
        <v>52</v>
      </c>
      <c r="C41" s="12" t="s">
        <v>8</v>
      </c>
      <c r="D41" s="14">
        <v>14000</v>
      </c>
      <c r="E41" s="14">
        <v>13241</v>
      </c>
      <c r="F41" s="15">
        <v>2500</v>
      </c>
      <c r="G41" s="16">
        <v>0.94599999999999995</v>
      </c>
      <c r="H41">
        <f>+VLOOKUP(Tabla2[[#This Row],[Nombre Operador]],Tabla1[[Nombre Operador]:[copia]],7,0)</f>
        <v>133</v>
      </c>
    </row>
    <row r="42" spans="1:8" hidden="1" x14ac:dyDescent="0.25">
      <c r="A42" s="12">
        <f>+Tabla2[[#This Row],[Numero]]</f>
        <v>1321</v>
      </c>
      <c r="B42" s="13" t="s">
        <v>46</v>
      </c>
      <c r="C42" s="12" t="s">
        <v>28</v>
      </c>
      <c r="D42" s="14">
        <v>14000</v>
      </c>
      <c r="E42" s="14">
        <v>13208</v>
      </c>
      <c r="F42" s="15">
        <v>2500</v>
      </c>
      <c r="G42" s="16">
        <v>0.94299999999999995</v>
      </c>
      <c r="H42">
        <f>+VLOOKUP(Tabla2[[#This Row],[Nombre Operador]],Tabla1[[Nombre Operador]:[copia]],7,0)</f>
        <v>1321</v>
      </c>
    </row>
    <row r="43" spans="1:8" hidden="1" x14ac:dyDescent="0.25">
      <c r="A43" s="12">
        <f>+Tabla2[[#This Row],[Numero]]</f>
        <v>2778</v>
      </c>
      <c r="B43" s="13" t="s">
        <v>53</v>
      </c>
      <c r="C43" s="12" t="s">
        <v>8</v>
      </c>
      <c r="D43" s="14">
        <v>14000</v>
      </c>
      <c r="E43" s="14">
        <v>13185</v>
      </c>
      <c r="F43" s="15">
        <v>2500</v>
      </c>
      <c r="G43" s="16">
        <v>0.94199999999999995</v>
      </c>
      <c r="H43">
        <f>+VLOOKUP(Tabla2[[#This Row],[Nombre Operador]],Tabla1[[Nombre Operador]:[copia]],7,0)</f>
        <v>2778</v>
      </c>
    </row>
    <row r="44" spans="1:8" x14ac:dyDescent="0.25">
      <c r="A44" s="12">
        <f>+Tabla2[[#This Row],[Numero]]</f>
        <v>2932</v>
      </c>
      <c r="B44" s="13" t="s">
        <v>44</v>
      </c>
      <c r="C44" s="12" t="s">
        <v>42</v>
      </c>
      <c r="D44" s="14">
        <v>14000</v>
      </c>
      <c r="E44" s="14">
        <v>12976</v>
      </c>
      <c r="F44" s="15">
        <v>2500</v>
      </c>
      <c r="G44" s="16">
        <v>0.92700000000000005</v>
      </c>
      <c r="H44">
        <f>+VLOOKUP(Tabla2[[#This Row],[Nombre Operador]],Tabla1[[Nombre Operador]:[copia]],7,0)</f>
        <v>2932</v>
      </c>
    </row>
    <row r="45" spans="1:8" hidden="1" x14ac:dyDescent="0.25">
      <c r="A45" s="12">
        <f>+Tabla2[[#This Row],[Numero]]</f>
        <v>23</v>
      </c>
      <c r="B45" s="13" t="s">
        <v>51</v>
      </c>
      <c r="C45" s="12" t="s">
        <v>8</v>
      </c>
      <c r="D45" s="14">
        <v>14000</v>
      </c>
      <c r="E45" s="14">
        <v>12885</v>
      </c>
      <c r="F45" s="15">
        <v>2500</v>
      </c>
      <c r="G45" s="16">
        <v>0.92</v>
      </c>
      <c r="H45">
        <f>+VLOOKUP(Tabla2[[#This Row],[Nombre Operador]],Tabla1[[Nombre Operador]:[copia]],7,0)</f>
        <v>23</v>
      </c>
    </row>
    <row r="46" spans="1:8" hidden="1" x14ac:dyDescent="0.25">
      <c r="A46" s="12">
        <f>+Tabla2[[#This Row],[Numero]]</f>
        <v>2844</v>
      </c>
      <c r="B46" s="13" t="s">
        <v>48</v>
      </c>
      <c r="C46" s="12" t="s">
        <v>49</v>
      </c>
      <c r="D46" s="14">
        <v>13000</v>
      </c>
      <c r="E46" s="14">
        <v>11952</v>
      </c>
      <c r="F46" s="15">
        <v>2500</v>
      </c>
      <c r="G46" s="16">
        <v>0.91900000000000004</v>
      </c>
      <c r="H46">
        <f>+VLOOKUP(Tabla2[[#This Row],[Nombre Operador]],Tabla1[[Nombre Operador]:[copia]],7,0)</f>
        <v>2844</v>
      </c>
    </row>
    <row r="47" spans="1:8" hidden="1" x14ac:dyDescent="0.25">
      <c r="A47" s="12">
        <f>+Tabla2[[#This Row],[Numero]]</f>
        <v>2459</v>
      </c>
      <c r="B47" s="13" t="s">
        <v>54</v>
      </c>
      <c r="C47" s="12" t="s">
        <v>8</v>
      </c>
      <c r="D47" s="14">
        <v>14000</v>
      </c>
      <c r="E47" s="14">
        <v>12612</v>
      </c>
      <c r="F47" s="15">
        <v>2500</v>
      </c>
      <c r="G47" s="16">
        <v>0.90100000000000002</v>
      </c>
      <c r="H47">
        <f>+VLOOKUP(Tabla2[[#This Row],[Nombre Operador]],Tabla1[[Nombre Operador]:[copia]],7,0)</f>
        <v>2459</v>
      </c>
    </row>
    <row r="48" spans="1:8" x14ac:dyDescent="0.25">
      <c r="A48" s="12">
        <f>+Tabla2[[#This Row],[Numero]]</f>
        <v>2667</v>
      </c>
      <c r="B48" s="13" t="s">
        <v>45</v>
      </c>
      <c r="C48" s="12" t="s">
        <v>42</v>
      </c>
      <c r="D48" s="14">
        <v>14000</v>
      </c>
      <c r="E48" s="14">
        <v>12594</v>
      </c>
      <c r="F48" s="15">
        <v>2500</v>
      </c>
      <c r="G48" s="16">
        <v>0.9</v>
      </c>
      <c r="H48">
        <f>+VLOOKUP(Tabla2[[#This Row],[Nombre Operador]],Tabla1[[Nombre Operador]:[copia]],7,0)</f>
        <v>2667</v>
      </c>
    </row>
    <row r="49" spans="1:8" hidden="1" x14ac:dyDescent="0.25">
      <c r="A49" s="12">
        <f>+Tabla2[[#This Row],[Numero]]</f>
        <v>2897</v>
      </c>
      <c r="B49" s="13" t="s">
        <v>121</v>
      </c>
      <c r="C49" s="12" t="s">
        <v>25</v>
      </c>
      <c r="D49" s="14">
        <v>10000</v>
      </c>
      <c r="E49" s="14">
        <v>8883</v>
      </c>
      <c r="F49" s="15">
        <v>0</v>
      </c>
      <c r="G49" s="17">
        <v>0.88800000000000001</v>
      </c>
      <c r="H49">
        <f>+VLOOKUP(Tabla2[[#This Row],[Nombre Operador]],Tabla1[[Nombre Operador]:[copia]],7,0)</f>
        <v>2897</v>
      </c>
    </row>
    <row r="50" spans="1:8" hidden="1" x14ac:dyDescent="0.25">
      <c r="A50" s="12">
        <f>+Tabla2[[#This Row],[Numero]]</f>
        <v>2888</v>
      </c>
      <c r="B50" s="13" t="s">
        <v>103</v>
      </c>
      <c r="C50" s="12" t="s">
        <v>8</v>
      </c>
      <c r="D50" s="14">
        <v>14000</v>
      </c>
      <c r="E50" s="14">
        <v>12418</v>
      </c>
      <c r="F50" s="15">
        <v>0</v>
      </c>
      <c r="G50" s="17">
        <v>0.88700000000000001</v>
      </c>
      <c r="H50">
        <f>+VLOOKUP(Tabla2[[#This Row],[Nombre Operador]],Tabla1[[Nombre Operador]:[copia]],7,0)</f>
        <v>2888</v>
      </c>
    </row>
    <row r="51" spans="1:8" hidden="1" x14ac:dyDescent="0.25">
      <c r="A51" s="12">
        <f>+Tabla2[[#This Row],[Numero]]</f>
        <v>2923</v>
      </c>
      <c r="B51" s="13" t="s">
        <v>97</v>
      </c>
      <c r="C51" s="12" t="s">
        <v>8</v>
      </c>
      <c r="D51" s="14">
        <v>14000</v>
      </c>
      <c r="E51" s="14">
        <v>12412</v>
      </c>
      <c r="F51" s="15">
        <v>0</v>
      </c>
      <c r="G51" s="17">
        <v>0.88700000000000001</v>
      </c>
      <c r="H51">
        <f>+VLOOKUP(Tabla2[[#This Row],[Nombre Operador]],Tabla1[[Nombre Operador]:[copia]],7,0)</f>
        <v>2923</v>
      </c>
    </row>
    <row r="52" spans="1:8" hidden="1" x14ac:dyDescent="0.25">
      <c r="A52" s="12">
        <f>+Tabla2[[#This Row],[Numero]]</f>
        <v>1322</v>
      </c>
      <c r="B52" s="13" t="s">
        <v>125</v>
      </c>
      <c r="C52" s="12" t="s">
        <v>28</v>
      </c>
      <c r="D52" s="14">
        <v>14000</v>
      </c>
      <c r="E52" s="14">
        <v>12147</v>
      </c>
      <c r="F52" s="15">
        <v>0</v>
      </c>
      <c r="G52" s="17">
        <v>0.86799999999999999</v>
      </c>
      <c r="H52">
        <f>+VLOOKUP(Tabla2[[#This Row],[Nombre Operador]],Tabla1[[Nombre Operador]:[copia]],7,0)</f>
        <v>1322</v>
      </c>
    </row>
    <row r="53" spans="1:8" hidden="1" x14ac:dyDescent="0.25">
      <c r="A53" s="12">
        <f>+Tabla2[[#This Row],[Numero]]</f>
        <v>1000</v>
      </c>
      <c r="B53" s="13" t="s">
        <v>126</v>
      </c>
      <c r="C53" s="12" t="s">
        <v>28</v>
      </c>
      <c r="D53" s="14">
        <v>14000</v>
      </c>
      <c r="E53" s="14">
        <v>12111</v>
      </c>
      <c r="F53" s="15">
        <v>0</v>
      </c>
      <c r="G53" s="17">
        <v>0.86499999999999999</v>
      </c>
      <c r="H53">
        <f>+VLOOKUP(Tabla2[[#This Row],[Nombre Operador]],Tabla1[[Nombre Operador]:[copia]],7,0)</f>
        <v>1000</v>
      </c>
    </row>
    <row r="54" spans="1:8" hidden="1" x14ac:dyDescent="0.25">
      <c r="A54" s="12">
        <f>+Tabla2[[#This Row],[Numero]]</f>
        <v>2938</v>
      </c>
      <c r="B54" s="13" t="s">
        <v>98</v>
      </c>
      <c r="C54" s="12" t="s">
        <v>8</v>
      </c>
      <c r="D54" s="14">
        <v>14000</v>
      </c>
      <c r="E54" s="14">
        <v>11784</v>
      </c>
      <c r="F54" s="15">
        <v>0</v>
      </c>
      <c r="G54" s="17">
        <v>0.84199999999999997</v>
      </c>
      <c r="H54">
        <f>+VLOOKUP(Tabla2[[#This Row],[Nombre Operador]],Tabla1[[Nombre Operador]:[copia]],7,0)</f>
        <v>2938</v>
      </c>
    </row>
    <row r="55" spans="1:8" hidden="1" x14ac:dyDescent="0.25">
      <c r="A55" s="12">
        <f>+Tabla2[[#This Row],[Numero]]</f>
        <v>2193</v>
      </c>
      <c r="B55" s="13" t="s">
        <v>123</v>
      </c>
      <c r="C55" s="12" t="s">
        <v>28</v>
      </c>
      <c r="D55" s="14">
        <v>14000</v>
      </c>
      <c r="E55" s="14">
        <v>11772</v>
      </c>
      <c r="F55" s="15">
        <v>0</v>
      </c>
      <c r="G55" s="17">
        <v>0.84099999999999997</v>
      </c>
      <c r="H55">
        <f>+VLOOKUP(Tabla2[[#This Row],[Nombre Operador]],Tabla1[[Nombre Operador]:[copia]],7,0)</f>
        <v>2193</v>
      </c>
    </row>
    <row r="56" spans="1:8" hidden="1" x14ac:dyDescent="0.25">
      <c r="A56" s="12">
        <f>+Tabla2[[#This Row],[Numero]]</f>
        <v>2964</v>
      </c>
      <c r="B56" s="13" t="s">
        <v>110</v>
      </c>
      <c r="C56" s="12" t="s">
        <v>49</v>
      </c>
      <c r="D56" s="14">
        <v>13000</v>
      </c>
      <c r="E56" s="14">
        <v>10822</v>
      </c>
      <c r="F56" s="15">
        <v>0</v>
      </c>
      <c r="G56" s="17">
        <v>0.83199999999999996</v>
      </c>
      <c r="H56">
        <f>+VLOOKUP(Tabla2[[#This Row],[Nombre Operador]],Tabla1[[Nombre Operador]:[copia]],7,0)</f>
        <v>2964</v>
      </c>
    </row>
    <row r="57" spans="1:8" x14ac:dyDescent="0.25">
      <c r="A57" s="12">
        <f>+Tabla2[[#This Row],[Numero]]</f>
        <v>1394</v>
      </c>
      <c r="B57" s="13" t="s">
        <v>129</v>
      </c>
      <c r="C57" s="12" t="s">
        <v>42</v>
      </c>
      <c r="D57" s="14">
        <v>14000</v>
      </c>
      <c r="E57" s="14">
        <v>11460</v>
      </c>
      <c r="F57" s="15">
        <v>0</v>
      </c>
      <c r="G57" s="17">
        <v>0.81899999999999995</v>
      </c>
      <c r="H57">
        <f>+VLOOKUP(Tabla2[[#This Row],[Nombre Operador]],Tabla1[[Nombre Operador]:[copia]],7,0)</f>
        <v>1394</v>
      </c>
    </row>
    <row r="58" spans="1:8" hidden="1" x14ac:dyDescent="0.25">
      <c r="A58" s="12">
        <f>+Tabla2[[#This Row],[Numero]]</f>
        <v>2963</v>
      </c>
      <c r="B58" s="13" t="s">
        <v>117</v>
      </c>
      <c r="C58" s="12" t="s">
        <v>25</v>
      </c>
      <c r="D58" s="14">
        <v>10000</v>
      </c>
      <c r="E58" s="14">
        <v>8155</v>
      </c>
      <c r="F58" s="15">
        <v>0</v>
      </c>
      <c r="G58" s="17">
        <v>0.81499999999999995</v>
      </c>
      <c r="H58">
        <f>+VLOOKUP(Tabla2[[#This Row],[Nombre Operador]],Tabla1[[Nombre Operador]:[copia]],7,0)</f>
        <v>2963</v>
      </c>
    </row>
    <row r="59" spans="1:8" hidden="1" x14ac:dyDescent="0.25">
      <c r="A59" s="12">
        <f>+Tabla2[[#This Row],[Numero]]</f>
        <v>2901</v>
      </c>
      <c r="B59" s="13" t="s">
        <v>107</v>
      </c>
      <c r="C59" s="12" t="s">
        <v>49</v>
      </c>
      <c r="D59" s="14">
        <v>13000</v>
      </c>
      <c r="E59" s="14">
        <v>10581</v>
      </c>
      <c r="F59" s="15">
        <v>0</v>
      </c>
      <c r="G59" s="17">
        <v>0.81399999999999995</v>
      </c>
      <c r="H59">
        <f>+VLOOKUP(Tabla2[[#This Row],[Nombre Operador]],Tabla1[[Nombre Operador]:[copia]],7,0)</f>
        <v>2901</v>
      </c>
    </row>
    <row r="60" spans="1:8" hidden="1" x14ac:dyDescent="0.25">
      <c r="A60" s="12">
        <f>+Tabla2[[#This Row],[Numero]]</f>
        <v>2854</v>
      </c>
      <c r="B60" s="13" t="s">
        <v>115</v>
      </c>
      <c r="C60" s="12" t="s">
        <v>25</v>
      </c>
      <c r="D60" s="14">
        <v>10000</v>
      </c>
      <c r="E60" s="14">
        <v>8075</v>
      </c>
      <c r="F60" s="15">
        <v>0</v>
      </c>
      <c r="G60" s="17">
        <v>0.80700000000000005</v>
      </c>
      <c r="H60">
        <f>+VLOOKUP(Tabla2[[#This Row],[Nombre Operador]],Tabla1[[Nombre Operador]:[copia]],7,0)</f>
        <v>2854</v>
      </c>
    </row>
    <row r="61" spans="1:8" hidden="1" x14ac:dyDescent="0.25">
      <c r="A61" s="12">
        <f>+Tabla2[[#This Row],[Numero]]</f>
        <v>2455</v>
      </c>
      <c r="B61" s="13" t="s">
        <v>92</v>
      </c>
      <c r="C61" s="12" t="s">
        <v>8</v>
      </c>
      <c r="D61" s="14">
        <v>14000</v>
      </c>
      <c r="E61" s="14">
        <v>11202</v>
      </c>
      <c r="F61" s="15">
        <v>0</v>
      </c>
      <c r="G61" s="17">
        <v>0.8</v>
      </c>
      <c r="H61">
        <f>+VLOOKUP(Tabla2[[#This Row],[Nombre Operador]],Tabla1[[Nombre Operador]:[copia]],7,0)</f>
        <v>2455</v>
      </c>
    </row>
    <row r="62" spans="1:8" hidden="1" x14ac:dyDescent="0.25">
      <c r="A62" s="12">
        <f>+Tabla2[[#This Row],[Numero]]</f>
        <v>2960</v>
      </c>
      <c r="B62" s="13" t="s">
        <v>109</v>
      </c>
      <c r="C62" s="12" t="s">
        <v>49</v>
      </c>
      <c r="D62" s="14">
        <v>13000</v>
      </c>
      <c r="E62" s="14">
        <v>10332</v>
      </c>
      <c r="F62" s="15">
        <v>0</v>
      </c>
      <c r="G62" s="17">
        <v>0.79500000000000004</v>
      </c>
      <c r="H62">
        <f>+VLOOKUP(Tabla2[[#This Row],[Nombre Operador]],Tabla1[[Nombre Operador]:[copia]],7,0)</f>
        <v>2960</v>
      </c>
    </row>
    <row r="63" spans="1:8" hidden="1" x14ac:dyDescent="0.25">
      <c r="A63" s="12">
        <f>+Tabla2[[#This Row],[Numero]]</f>
        <v>2621</v>
      </c>
      <c r="B63" s="13" t="s">
        <v>84</v>
      </c>
      <c r="C63" s="12" t="s">
        <v>8</v>
      </c>
      <c r="D63" s="14">
        <v>14000</v>
      </c>
      <c r="E63" s="14">
        <v>11107</v>
      </c>
      <c r="F63" s="15">
        <v>0</v>
      </c>
      <c r="G63" s="17">
        <v>0.79300000000000004</v>
      </c>
      <c r="H63">
        <f>+VLOOKUP(Tabla2[[#This Row],[Nombre Operador]],Tabla1[[Nombre Operador]:[copia]],7,0)</f>
        <v>2621</v>
      </c>
    </row>
    <row r="64" spans="1:8" hidden="1" x14ac:dyDescent="0.25">
      <c r="A64" s="12">
        <f>+Tabla2[[#This Row],[Numero]]</f>
        <v>2765</v>
      </c>
      <c r="B64" s="13" t="s">
        <v>86</v>
      </c>
      <c r="C64" s="12" t="s">
        <v>8</v>
      </c>
      <c r="D64" s="14">
        <v>14000</v>
      </c>
      <c r="E64" s="14">
        <v>10982</v>
      </c>
      <c r="F64" s="15">
        <v>0</v>
      </c>
      <c r="G64" s="17">
        <v>0.78400000000000003</v>
      </c>
      <c r="H64">
        <f>+VLOOKUP(Tabla2[[#This Row],[Nombre Operador]],Tabla1[[Nombre Operador]:[copia]],7,0)</f>
        <v>2765</v>
      </c>
    </row>
    <row r="65" spans="1:8" hidden="1" x14ac:dyDescent="0.25">
      <c r="A65" s="12">
        <f>+Tabla2[[#This Row],[Numero]]</f>
        <v>2843</v>
      </c>
      <c r="B65" s="13" t="s">
        <v>95</v>
      </c>
      <c r="C65" s="12" t="s">
        <v>8</v>
      </c>
      <c r="D65" s="14">
        <v>14000</v>
      </c>
      <c r="E65" s="14">
        <v>10476</v>
      </c>
      <c r="F65" s="15">
        <v>0</v>
      </c>
      <c r="G65" s="17">
        <v>0.748</v>
      </c>
      <c r="H65">
        <f>+VLOOKUP(Tabla2[[#This Row],[Nombre Operador]],Tabla1[[Nombre Operador]:[copia]],7,0)</f>
        <v>2843</v>
      </c>
    </row>
    <row r="66" spans="1:8" hidden="1" x14ac:dyDescent="0.25">
      <c r="A66" s="12">
        <f>+Tabla2[[#This Row],[Numero]]</f>
        <v>1914</v>
      </c>
      <c r="B66" s="13" t="s">
        <v>88</v>
      </c>
      <c r="C66" s="12" t="s">
        <v>8</v>
      </c>
      <c r="D66" s="14">
        <v>14000</v>
      </c>
      <c r="E66" s="14">
        <v>10192</v>
      </c>
      <c r="F66" s="15">
        <v>0</v>
      </c>
      <c r="G66" s="17">
        <v>0.72799999999999998</v>
      </c>
      <c r="H66">
        <f>+VLOOKUP(Tabla2[[#This Row],[Nombre Operador]],Tabla1[[Nombre Operador]:[copia]],7,0)</f>
        <v>1914</v>
      </c>
    </row>
    <row r="67" spans="1:8" hidden="1" x14ac:dyDescent="0.25">
      <c r="A67" s="12">
        <f>+Tabla2[[#This Row],[Numero]]</f>
        <v>2483</v>
      </c>
      <c r="B67" s="13" t="s">
        <v>79</v>
      </c>
      <c r="C67" s="12"/>
      <c r="D67" s="14">
        <v>28000</v>
      </c>
      <c r="E67" s="14">
        <v>10104</v>
      </c>
      <c r="F67" s="15">
        <v>0</v>
      </c>
      <c r="G67" s="17">
        <v>0.72200000000000009</v>
      </c>
      <c r="H67">
        <f>+VLOOKUP(Tabla2[[#This Row],[Nombre Operador]],Tabla1[[Nombre Operador]:[copia]],7,0)</f>
        <v>2483</v>
      </c>
    </row>
    <row r="68" spans="1:8" hidden="1" x14ac:dyDescent="0.25">
      <c r="A68" s="12">
        <f>+Tabla2[[#This Row],[Numero]]</f>
        <v>2514</v>
      </c>
      <c r="B68" s="13" t="s">
        <v>72</v>
      </c>
      <c r="C68" s="12" t="s">
        <v>49</v>
      </c>
      <c r="D68" s="14">
        <v>13000</v>
      </c>
      <c r="E68" s="14">
        <v>9388</v>
      </c>
      <c r="F68" s="15">
        <v>0</v>
      </c>
      <c r="G68" s="17">
        <v>0.72199999999999998</v>
      </c>
      <c r="H68">
        <f>+VLOOKUP(Tabla2[[#This Row],[Nombre Operador]],Tabla1[[Nombre Operador]:[copia]],7,0)</f>
        <v>2514</v>
      </c>
    </row>
    <row r="69" spans="1:8" hidden="1" x14ac:dyDescent="0.25">
      <c r="A69" s="12">
        <f>+Tabla2[[#This Row],[Numero]]</f>
        <v>2968</v>
      </c>
      <c r="B69" s="13" t="s">
        <v>111</v>
      </c>
      <c r="C69" s="12" t="s">
        <v>49</v>
      </c>
      <c r="D69" s="14">
        <v>13000</v>
      </c>
      <c r="E69" s="14">
        <v>9302</v>
      </c>
      <c r="F69" s="15">
        <v>0</v>
      </c>
      <c r="G69" s="17">
        <v>0.71599999999999997</v>
      </c>
      <c r="H69">
        <f>+VLOOKUP(Tabla2[[#This Row],[Nombre Operador]],Tabla1[[Nombre Operador]:[copia]],7,0)</f>
        <v>2968</v>
      </c>
    </row>
    <row r="70" spans="1:8" hidden="1" x14ac:dyDescent="0.25">
      <c r="A70" s="12">
        <f>+Tabla2[[#This Row],[Numero]]</f>
        <v>2757</v>
      </c>
      <c r="B70" s="13" t="s">
        <v>77</v>
      </c>
      <c r="C70" s="12"/>
      <c r="D70" s="14">
        <v>28000</v>
      </c>
      <c r="E70" s="14">
        <v>10016</v>
      </c>
      <c r="F70" s="15">
        <v>0</v>
      </c>
      <c r="G70" s="17">
        <v>0.71499999999999997</v>
      </c>
      <c r="H70">
        <f>+VLOOKUP(Tabla2[[#This Row],[Nombre Operador]],Tabla1[[Nombre Operador]:[copia]],7,0)</f>
        <v>2757</v>
      </c>
    </row>
    <row r="71" spans="1:8" hidden="1" x14ac:dyDescent="0.25">
      <c r="A71" s="12">
        <f>+Tabla2[[#This Row],[Numero]]</f>
        <v>2948</v>
      </c>
      <c r="B71" s="13" t="s">
        <v>99</v>
      </c>
      <c r="C71" s="12" t="s">
        <v>8</v>
      </c>
      <c r="D71" s="14">
        <v>14000</v>
      </c>
      <c r="E71" s="14">
        <v>9964</v>
      </c>
      <c r="F71" s="15">
        <v>0</v>
      </c>
      <c r="G71" s="17">
        <v>0.71199999999999997</v>
      </c>
      <c r="H71">
        <f>+VLOOKUP(Tabla2[[#This Row],[Nombre Operador]],Tabla1[[Nombre Operador]:[copia]],7,0)</f>
        <v>2948</v>
      </c>
    </row>
    <row r="72" spans="1:8" hidden="1" x14ac:dyDescent="0.25">
      <c r="A72" s="12">
        <f>+Tabla2[[#This Row],[Numero]]</f>
        <v>2876</v>
      </c>
      <c r="B72" s="13" t="s">
        <v>137</v>
      </c>
      <c r="C72" s="12" t="s">
        <v>28</v>
      </c>
      <c r="D72" s="14">
        <v>14000</v>
      </c>
      <c r="E72" s="14">
        <v>9943</v>
      </c>
      <c r="F72" s="15">
        <v>0</v>
      </c>
      <c r="G72" s="17">
        <v>0.71</v>
      </c>
      <c r="H72">
        <f>+VLOOKUP(Tabla2[[#This Row],[Nombre Operador]],Tabla1[[Nombre Operador]:[copia]],7,0)</f>
        <v>2876</v>
      </c>
    </row>
    <row r="73" spans="1:8" hidden="1" x14ac:dyDescent="0.25">
      <c r="A73" s="12">
        <f>+Tabla2[[#This Row],[Numero]]</f>
        <v>2971</v>
      </c>
      <c r="B73" s="13" t="s">
        <v>62</v>
      </c>
      <c r="C73" s="12" t="s">
        <v>8</v>
      </c>
      <c r="D73" s="14">
        <v>14000</v>
      </c>
      <c r="E73" s="14">
        <v>9790</v>
      </c>
      <c r="F73" s="15">
        <v>0</v>
      </c>
      <c r="G73" s="17">
        <v>0.69899999999999995</v>
      </c>
      <c r="H73">
        <f>+VLOOKUP(Tabla2[[#This Row],[Nombre Operador]],Tabla1[[Nombre Operador]:[copia]],7,0)</f>
        <v>2971</v>
      </c>
    </row>
    <row r="74" spans="1:8" hidden="1" x14ac:dyDescent="0.25">
      <c r="A74" s="12">
        <f>+Tabla2[[#This Row],[Numero]]</f>
        <v>2909</v>
      </c>
      <c r="B74" s="13" t="s">
        <v>108</v>
      </c>
      <c r="C74" s="12" t="s">
        <v>49</v>
      </c>
      <c r="D74" s="14">
        <v>13000</v>
      </c>
      <c r="E74" s="14">
        <v>9086</v>
      </c>
      <c r="F74" s="15">
        <v>0</v>
      </c>
      <c r="G74" s="17">
        <v>0.69899999999999995</v>
      </c>
      <c r="H74">
        <f>+VLOOKUP(Tabla2[[#This Row],[Nombre Operador]],Tabla1[[Nombre Operador]:[copia]],7,0)</f>
        <v>2909</v>
      </c>
    </row>
    <row r="75" spans="1:8" hidden="1" x14ac:dyDescent="0.25">
      <c r="A75" s="12">
        <f>+Tabla2[[#This Row],[Numero]]</f>
        <v>2575</v>
      </c>
      <c r="B75" s="13" t="s">
        <v>83</v>
      </c>
      <c r="C75" s="12"/>
      <c r="D75" s="14">
        <v>28000</v>
      </c>
      <c r="E75" s="14">
        <v>9651</v>
      </c>
      <c r="F75" s="15">
        <v>0</v>
      </c>
      <c r="G75" s="17">
        <v>0.68900000000000006</v>
      </c>
      <c r="H75">
        <f>+VLOOKUP(Tabla2[[#This Row],[Nombre Operador]],Tabla1[[Nombre Operador]:[copia]],7,0)</f>
        <v>2575</v>
      </c>
    </row>
    <row r="76" spans="1:8" hidden="1" x14ac:dyDescent="0.25">
      <c r="A76" s="12">
        <f>+Tabla2[[#This Row],[Numero]]</f>
        <v>2955</v>
      </c>
      <c r="B76" s="13" t="s">
        <v>100</v>
      </c>
      <c r="C76" s="12" t="s">
        <v>8</v>
      </c>
      <c r="D76" s="14">
        <v>14000</v>
      </c>
      <c r="E76" s="14">
        <v>9618</v>
      </c>
      <c r="F76" s="15">
        <v>0</v>
      </c>
      <c r="G76" s="17">
        <v>0.68700000000000006</v>
      </c>
      <c r="H76">
        <f>+VLOOKUP(Tabla2[[#This Row],[Nombre Operador]],Tabla1[[Nombre Operador]:[copia]],7,0)</f>
        <v>2955</v>
      </c>
    </row>
    <row r="77" spans="1:8" hidden="1" x14ac:dyDescent="0.25">
      <c r="A77" s="12">
        <f>+Tabla2[[#This Row],[Numero]]</f>
        <v>2792</v>
      </c>
      <c r="B77" s="13" t="s">
        <v>93</v>
      </c>
      <c r="C77" s="12" t="s">
        <v>8</v>
      </c>
      <c r="D77" s="14">
        <v>14000</v>
      </c>
      <c r="E77" s="14">
        <v>9432</v>
      </c>
      <c r="F77" s="15">
        <v>0</v>
      </c>
      <c r="G77" s="17">
        <v>0.67400000000000004</v>
      </c>
      <c r="H77">
        <f>+VLOOKUP(Tabla2[[#This Row],[Nombre Operador]],Tabla1[[Nombre Operador]:[copia]],7,0)</f>
        <v>2792</v>
      </c>
    </row>
    <row r="78" spans="1:8" hidden="1" x14ac:dyDescent="0.25">
      <c r="A78" s="12">
        <f>+Tabla2[[#This Row],[Numero]]</f>
        <v>2365</v>
      </c>
      <c r="B78" s="13" t="s">
        <v>124</v>
      </c>
      <c r="C78" s="12" t="s">
        <v>28</v>
      </c>
      <c r="D78" s="14">
        <v>14000</v>
      </c>
      <c r="E78" s="14">
        <v>9431</v>
      </c>
      <c r="F78" s="15">
        <v>0</v>
      </c>
      <c r="G78" s="17">
        <v>0.67400000000000004</v>
      </c>
      <c r="H78">
        <f>+VLOOKUP(Tabla2[[#This Row],[Nombre Operador]],Tabla1[[Nombre Operador]:[copia]],7,0)</f>
        <v>2365</v>
      </c>
    </row>
    <row r="79" spans="1:8" hidden="1" x14ac:dyDescent="0.25">
      <c r="A79" s="12">
        <f>+Tabla2[[#This Row],[Numero]]</f>
        <v>1011</v>
      </c>
      <c r="B79" s="13" t="s">
        <v>127</v>
      </c>
      <c r="C79" s="12" t="s">
        <v>28</v>
      </c>
      <c r="D79" s="14">
        <v>14000</v>
      </c>
      <c r="E79" s="14">
        <v>9396</v>
      </c>
      <c r="F79" s="15">
        <v>0</v>
      </c>
      <c r="G79" s="17">
        <v>0.67100000000000004</v>
      </c>
      <c r="H79">
        <f>+VLOOKUP(Tabla2[[#This Row],[Nombre Operador]],Tabla1[[Nombre Operador]:[copia]],7,0)</f>
        <v>1011</v>
      </c>
    </row>
    <row r="80" spans="1:8" x14ac:dyDescent="0.25">
      <c r="A80" s="12">
        <f>+Tabla2[[#This Row],[Numero]]</f>
        <v>2943</v>
      </c>
      <c r="B80" s="13" t="s">
        <v>136</v>
      </c>
      <c r="C80" s="12" t="s">
        <v>42</v>
      </c>
      <c r="D80" s="14">
        <v>14000</v>
      </c>
      <c r="E80" s="14">
        <v>9370</v>
      </c>
      <c r="F80" s="15">
        <v>0</v>
      </c>
      <c r="G80" s="17">
        <v>0.66900000000000004</v>
      </c>
      <c r="H80">
        <f>+VLOOKUP(Tabla2[[#This Row],[Nombre Operador]],Tabla1[[Nombre Operador]:[copia]],7,0)</f>
        <v>2943</v>
      </c>
    </row>
    <row r="81" spans="1:8" hidden="1" x14ac:dyDescent="0.25">
      <c r="A81" s="12">
        <f>+Tabla2[[#This Row],[Numero]]</f>
        <v>2415</v>
      </c>
      <c r="B81" s="13" t="s">
        <v>91</v>
      </c>
      <c r="C81" s="12" t="s">
        <v>8</v>
      </c>
      <c r="D81" s="14">
        <v>14000</v>
      </c>
      <c r="E81" s="14">
        <v>9352</v>
      </c>
      <c r="F81" s="15">
        <v>0</v>
      </c>
      <c r="G81" s="17">
        <v>0.66800000000000004</v>
      </c>
      <c r="H81">
        <f>+VLOOKUP(Tabla2[[#This Row],[Nombre Operador]],Tabla1[[Nombre Operador]:[copia]],7,0)</f>
        <v>2415</v>
      </c>
    </row>
    <row r="82" spans="1:8" hidden="1" x14ac:dyDescent="0.25">
      <c r="A82" s="12">
        <f>+Tabla2[[#This Row],[Numero]]</f>
        <v>2675</v>
      </c>
      <c r="B82" s="13" t="s">
        <v>85</v>
      </c>
      <c r="C82" s="12" t="s">
        <v>8</v>
      </c>
      <c r="D82" s="14">
        <v>14000</v>
      </c>
      <c r="E82" s="14">
        <v>9324</v>
      </c>
      <c r="F82" s="15">
        <v>0</v>
      </c>
      <c r="G82" s="17">
        <v>0.66600000000000004</v>
      </c>
      <c r="H82">
        <f>+VLOOKUP(Tabla2[[#This Row],[Nombre Operador]],Tabla1[[Nombre Operador]:[copia]],7,0)</f>
        <v>2675</v>
      </c>
    </row>
    <row r="83" spans="1:8" hidden="1" x14ac:dyDescent="0.25">
      <c r="A83" s="12">
        <f>+Tabla2[[#This Row],[Numero]]</f>
        <v>2965</v>
      </c>
      <c r="B83" s="13" t="s">
        <v>60</v>
      </c>
      <c r="C83" s="12" t="s">
        <v>8</v>
      </c>
      <c r="D83" s="14">
        <v>14000</v>
      </c>
      <c r="E83" s="14">
        <v>8942</v>
      </c>
      <c r="F83" s="15">
        <v>0</v>
      </c>
      <c r="G83" s="17">
        <v>0.63900000000000001</v>
      </c>
      <c r="H83">
        <f>+VLOOKUP(Tabla2[[#This Row],[Nombre Operador]],Tabla1[[Nombre Operador]:[copia]],7,0)</f>
        <v>2965</v>
      </c>
    </row>
    <row r="84" spans="1:8" hidden="1" x14ac:dyDescent="0.25">
      <c r="A84" s="12">
        <f>+Tabla2[[#This Row],[Numero]]</f>
        <v>2874</v>
      </c>
      <c r="B84" s="13" t="s">
        <v>101</v>
      </c>
      <c r="C84" s="12" t="s">
        <v>8</v>
      </c>
      <c r="D84" s="14">
        <v>14000</v>
      </c>
      <c r="E84" s="14">
        <v>8616</v>
      </c>
      <c r="F84" s="15">
        <v>0</v>
      </c>
      <c r="G84" s="17">
        <v>0.61499999999999999</v>
      </c>
      <c r="H84">
        <f>+VLOOKUP(Tabla2[[#This Row],[Nombre Operador]],Tabla1[[Nombre Operador]:[copia]],7,0)</f>
        <v>2874</v>
      </c>
    </row>
    <row r="85" spans="1:8" hidden="1" x14ac:dyDescent="0.25">
      <c r="A85" s="12">
        <f>+Tabla2[[#This Row],[Numero]]</f>
        <v>2875</v>
      </c>
      <c r="B85" s="13" t="s">
        <v>102</v>
      </c>
      <c r="C85" s="12" t="s">
        <v>8</v>
      </c>
      <c r="D85" s="14">
        <v>14000</v>
      </c>
      <c r="E85" s="14">
        <v>8568</v>
      </c>
      <c r="F85" s="15">
        <v>0</v>
      </c>
      <c r="G85" s="17">
        <v>0.61199999999999999</v>
      </c>
      <c r="H85">
        <f>+VLOOKUP(Tabla2[[#This Row],[Nombre Operador]],Tabla1[[Nombre Operador]:[copia]],7,0)</f>
        <v>2875</v>
      </c>
    </row>
    <row r="86" spans="1:8" hidden="1" x14ac:dyDescent="0.25">
      <c r="A86" s="12">
        <f>+Tabla2[[#This Row],[Numero]]</f>
        <v>2741</v>
      </c>
      <c r="B86" s="13" t="s">
        <v>113</v>
      </c>
      <c r="C86" s="12"/>
      <c r="D86" s="14">
        <v>18000</v>
      </c>
      <c r="E86" s="14">
        <v>5400</v>
      </c>
      <c r="F86" s="15">
        <v>0</v>
      </c>
      <c r="G86" s="17">
        <v>0.61099999999999999</v>
      </c>
      <c r="H86">
        <f>+VLOOKUP(Tabla2[[#This Row],[Nombre Operador]],Tabla1[[Nombre Operador]:[copia]],7,0)</f>
        <v>2741</v>
      </c>
    </row>
    <row r="87" spans="1:8" x14ac:dyDescent="0.25">
      <c r="A87" s="12">
        <f>+Tabla2[[#This Row],[Numero]]</f>
        <v>2859</v>
      </c>
      <c r="B87" s="13" t="s">
        <v>132</v>
      </c>
      <c r="C87" s="12" t="s">
        <v>42</v>
      </c>
      <c r="D87" s="14">
        <v>14000</v>
      </c>
      <c r="E87" s="14">
        <v>8116</v>
      </c>
      <c r="F87" s="15">
        <v>0</v>
      </c>
      <c r="G87" s="17">
        <v>0.57999999999999996</v>
      </c>
      <c r="H87">
        <f>+VLOOKUP(Tabla2[[#This Row],[Nombre Operador]],Tabla1[[Nombre Operador]:[copia]],7,0)</f>
        <v>2859</v>
      </c>
    </row>
    <row r="88" spans="1:8" x14ac:dyDescent="0.25">
      <c r="A88" s="12">
        <f>+Tabla2[[#This Row],[Numero]]</f>
        <v>2269</v>
      </c>
      <c r="B88" s="13" t="s">
        <v>130</v>
      </c>
      <c r="C88" s="12" t="s">
        <v>42</v>
      </c>
      <c r="D88" s="14">
        <v>14000</v>
      </c>
      <c r="E88" s="14">
        <v>7940</v>
      </c>
      <c r="F88" s="15">
        <v>0</v>
      </c>
      <c r="G88" s="17">
        <v>0.56699999999999995</v>
      </c>
      <c r="H88">
        <f>+VLOOKUP(Tabla2[[#This Row],[Nombre Operador]],Tabla1[[Nombre Operador]:[copia]],7,0)</f>
        <v>2269</v>
      </c>
    </row>
    <row r="89" spans="1:8" hidden="1" x14ac:dyDescent="0.25">
      <c r="A89" s="12">
        <f>+Tabla2[[#This Row],[Numero]]</f>
        <v>2785</v>
      </c>
      <c r="B89" s="13" t="s">
        <v>74</v>
      </c>
      <c r="C89" s="12" t="s">
        <v>49</v>
      </c>
      <c r="D89" s="14">
        <v>13000</v>
      </c>
      <c r="E89" s="14">
        <v>7334</v>
      </c>
      <c r="F89" s="15">
        <v>0</v>
      </c>
      <c r="G89" s="17">
        <v>0.56399999999999995</v>
      </c>
      <c r="H89">
        <f>+VLOOKUP(Tabla2[[#This Row],[Nombre Operador]],Tabla1[[Nombre Operador]:[copia]],7,0)</f>
        <v>2785</v>
      </c>
    </row>
    <row r="90" spans="1:8" hidden="1" x14ac:dyDescent="0.25">
      <c r="A90" s="12">
        <f>+Tabla2[[#This Row],[Numero]]</f>
        <v>2970</v>
      </c>
      <c r="B90" s="13" t="s">
        <v>70</v>
      </c>
      <c r="C90" s="12"/>
      <c r="D90" s="14">
        <v>18000</v>
      </c>
      <c r="E90" s="14">
        <v>4562</v>
      </c>
      <c r="F90" s="15">
        <v>0</v>
      </c>
      <c r="G90" s="17">
        <v>0.55700000000000005</v>
      </c>
      <c r="H90">
        <f>+VLOOKUP(Tabla2[[#This Row],[Nombre Operador]],Tabla1[[Nombre Operador]:[copia]],7,0)</f>
        <v>2970</v>
      </c>
    </row>
    <row r="91" spans="1:8" x14ac:dyDescent="0.25">
      <c r="A91" s="12">
        <f>+Tabla2[[#This Row],[Numero]]</f>
        <v>2885</v>
      </c>
      <c r="B91" s="13" t="s">
        <v>133</v>
      </c>
      <c r="C91" s="12" t="s">
        <v>42</v>
      </c>
      <c r="D91" s="14">
        <v>14000</v>
      </c>
      <c r="E91" s="14">
        <v>7550</v>
      </c>
      <c r="F91" s="15">
        <v>0</v>
      </c>
      <c r="G91" s="17">
        <v>0.53900000000000003</v>
      </c>
      <c r="H91">
        <f>+VLOOKUP(Tabla2[[#This Row],[Nombre Operador]],Tabla1[[Nombre Operador]:[copia]],7,0)</f>
        <v>2885</v>
      </c>
    </row>
    <row r="92" spans="1:8" hidden="1" x14ac:dyDescent="0.25">
      <c r="A92" s="12">
        <f>+Tabla2[[#This Row],[Numero]]</f>
        <v>130</v>
      </c>
      <c r="B92" s="13" t="s">
        <v>96</v>
      </c>
      <c r="C92" s="12" t="s">
        <v>8</v>
      </c>
      <c r="D92" s="14">
        <v>14000</v>
      </c>
      <c r="E92" s="14">
        <v>7341</v>
      </c>
      <c r="F92" s="15">
        <v>0</v>
      </c>
      <c r="G92" s="17">
        <v>0.52400000000000002</v>
      </c>
      <c r="H92">
        <f>+VLOOKUP(Tabla2[[#This Row],[Nombre Operador]],Tabla1[[Nombre Operador]:[copia]],7,0)</f>
        <v>130</v>
      </c>
    </row>
    <row r="93" spans="1:8" hidden="1" x14ac:dyDescent="0.25">
      <c r="A93" s="12">
        <f>+Tabla2[[#This Row],[Numero]]</f>
        <v>983</v>
      </c>
      <c r="B93" s="13" t="s">
        <v>59</v>
      </c>
      <c r="C93" s="12" t="s">
        <v>12</v>
      </c>
      <c r="D93" s="14">
        <v>14000</v>
      </c>
      <c r="E93" s="14">
        <v>7262</v>
      </c>
      <c r="F93" s="15">
        <v>0</v>
      </c>
      <c r="G93" s="17">
        <v>0.51900000000000002</v>
      </c>
      <c r="H93">
        <f>+VLOOKUP(Tabla2[[#This Row],[Nombre Operador]],Tabla1[[Nombre Operador]:[copia]],7,0)</f>
        <v>983</v>
      </c>
    </row>
    <row r="94" spans="1:8" hidden="1" x14ac:dyDescent="0.25">
      <c r="A94" s="12">
        <f>+Tabla2[[#This Row],[Numero]]</f>
        <v>2763</v>
      </c>
      <c r="B94" s="13" t="s">
        <v>114</v>
      </c>
      <c r="C94" s="12"/>
      <c r="D94" s="14">
        <v>24000</v>
      </c>
      <c r="E94" s="14">
        <v>5933</v>
      </c>
      <c r="F94" s="15">
        <v>0</v>
      </c>
      <c r="G94" s="17">
        <v>0.51800000000000002</v>
      </c>
      <c r="H94">
        <f>+VLOOKUP(Tabla2[[#This Row],[Nombre Operador]],Tabla1[[Nombre Operador]:[copia]],7,0)</f>
        <v>2763</v>
      </c>
    </row>
    <row r="95" spans="1:8" hidden="1" x14ac:dyDescent="0.25">
      <c r="A95" s="12">
        <f>+Tabla2[[#This Row],[Numero]]</f>
        <v>2561</v>
      </c>
      <c r="B95" s="13" t="s">
        <v>81</v>
      </c>
      <c r="C95" s="12" t="s">
        <v>8</v>
      </c>
      <c r="D95" s="14">
        <v>14000</v>
      </c>
      <c r="E95" s="14">
        <v>7168</v>
      </c>
      <c r="F95" s="15">
        <v>0</v>
      </c>
      <c r="G95" s="17">
        <v>0.51200000000000001</v>
      </c>
      <c r="H95">
        <f>+VLOOKUP(Tabla2[[#This Row],[Nombre Operador]],Tabla1[[Nombre Operador]:[copia]],7,0)</f>
        <v>2561</v>
      </c>
    </row>
    <row r="96" spans="1:8" hidden="1" x14ac:dyDescent="0.25">
      <c r="A96" s="12">
        <f>+Tabla2[[#This Row],[Numero]]</f>
        <v>2566</v>
      </c>
      <c r="B96" s="13" t="s">
        <v>82</v>
      </c>
      <c r="C96" s="12" t="s">
        <v>8</v>
      </c>
      <c r="D96" s="14">
        <v>14000</v>
      </c>
      <c r="E96" s="14">
        <v>7101</v>
      </c>
      <c r="F96" s="15">
        <v>0</v>
      </c>
      <c r="G96" s="17">
        <v>0.50700000000000001</v>
      </c>
      <c r="H96">
        <f>+VLOOKUP(Tabla2[[#This Row],[Nombre Operador]],Tabla1[[Nombre Operador]:[copia]],7,0)</f>
        <v>2566</v>
      </c>
    </row>
    <row r="97" spans="1:8" hidden="1" x14ac:dyDescent="0.25">
      <c r="A97" s="12">
        <f>+Tabla2[[#This Row],[Numero]]</f>
        <v>1866</v>
      </c>
      <c r="B97" s="13" t="s">
        <v>56</v>
      </c>
      <c r="C97" s="12" t="s">
        <v>12</v>
      </c>
      <c r="D97" s="14">
        <v>14000</v>
      </c>
      <c r="E97" s="14">
        <v>7096</v>
      </c>
      <c r="F97" s="15">
        <v>0</v>
      </c>
      <c r="G97" s="17">
        <v>0.50700000000000001</v>
      </c>
      <c r="H97">
        <f>+VLOOKUP(Tabla2[[#This Row],[Nombre Operador]],Tabla1[[Nombre Operador]:[copia]],7,0)</f>
        <v>1866</v>
      </c>
    </row>
    <row r="98" spans="1:8" hidden="1" x14ac:dyDescent="0.25">
      <c r="A98" s="12">
        <f>+Tabla2[[#This Row],[Numero]]</f>
        <v>2911</v>
      </c>
      <c r="B98" s="13" t="s">
        <v>105</v>
      </c>
      <c r="C98" s="12" t="s">
        <v>8</v>
      </c>
      <c r="D98" s="14">
        <v>14000</v>
      </c>
      <c r="E98" s="14">
        <v>6960</v>
      </c>
      <c r="F98" s="15">
        <v>0</v>
      </c>
      <c r="G98" s="17">
        <v>0.497</v>
      </c>
      <c r="H98">
        <f>+VLOOKUP(Tabla2[[#This Row],[Nombre Operador]],Tabla1[[Nombre Operador]:[copia]],7,0)</f>
        <v>2911</v>
      </c>
    </row>
    <row r="99" spans="1:8" x14ac:dyDescent="0.25">
      <c r="A99" s="12">
        <f>+Tabla2[[#This Row],[Numero]]</f>
        <v>2463</v>
      </c>
      <c r="B99" s="13" t="s">
        <v>131</v>
      </c>
      <c r="C99" s="12" t="s">
        <v>42</v>
      </c>
      <c r="D99" s="14">
        <v>14000</v>
      </c>
      <c r="E99" s="14">
        <v>6888</v>
      </c>
      <c r="F99" s="15">
        <v>0</v>
      </c>
      <c r="G99" s="17">
        <v>0.49199999999999999</v>
      </c>
      <c r="H99">
        <f>+VLOOKUP(Tabla2[[#This Row],[Nombre Operador]],Tabla1[[Nombre Operador]:[copia]],7,0)</f>
        <v>2463</v>
      </c>
    </row>
    <row r="100" spans="1:8" hidden="1" x14ac:dyDescent="0.25">
      <c r="A100" s="12">
        <f>+Tabla2[[#This Row],[Numero]]</f>
        <v>1129</v>
      </c>
      <c r="B100" s="13" t="s">
        <v>71</v>
      </c>
      <c r="C100" s="12" t="s">
        <v>49</v>
      </c>
      <c r="D100" s="14">
        <v>13000</v>
      </c>
      <c r="E100" s="14">
        <v>6392</v>
      </c>
      <c r="F100" s="15">
        <v>0</v>
      </c>
      <c r="G100" s="17">
        <v>0.49199999999999999</v>
      </c>
      <c r="H100">
        <f>+VLOOKUP(Tabla2[[#This Row],[Nombre Operador]],Tabla1[[Nombre Operador]:[copia]],7,0)</f>
        <v>1129</v>
      </c>
    </row>
    <row r="101" spans="1:8" x14ac:dyDescent="0.25">
      <c r="A101" s="12">
        <f>+Tabla2[[#This Row],[Numero]]</f>
        <v>2931</v>
      </c>
      <c r="B101" s="13" t="s">
        <v>135</v>
      </c>
      <c r="C101" s="12" t="s">
        <v>42</v>
      </c>
      <c r="D101" s="14">
        <v>14000</v>
      </c>
      <c r="E101" s="14">
        <v>6760</v>
      </c>
      <c r="F101" s="15">
        <v>0</v>
      </c>
      <c r="G101" s="17">
        <v>0.48299999999999998</v>
      </c>
      <c r="H101">
        <f>+VLOOKUP(Tabla2[[#This Row],[Nombre Operador]],Tabla1[[Nombre Operador]:[copia]],7,0)</f>
        <v>2931</v>
      </c>
    </row>
    <row r="102" spans="1:8" hidden="1" x14ac:dyDescent="0.25">
      <c r="A102" s="12">
        <f>+Tabla2[[#This Row],[Numero]]</f>
        <v>2894</v>
      </c>
      <c r="B102" s="13" t="s">
        <v>106</v>
      </c>
      <c r="C102" s="12" t="s">
        <v>49</v>
      </c>
      <c r="D102" s="14">
        <v>13000</v>
      </c>
      <c r="E102" s="14">
        <v>6056</v>
      </c>
      <c r="F102" s="15">
        <v>0</v>
      </c>
      <c r="G102" s="17">
        <v>0.46600000000000003</v>
      </c>
      <c r="H102">
        <f>+VLOOKUP(Tabla2[[#This Row],[Nombre Operador]],Tabla1[[Nombre Operador]:[copia]],7,0)</f>
        <v>2894</v>
      </c>
    </row>
    <row r="103" spans="1:8" hidden="1" x14ac:dyDescent="0.25">
      <c r="A103" s="12">
        <f>+Tabla2[[#This Row],[Numero]]</f>
        <v>2973</v>
      </c>
      <c r="B103" s="13" t="s">
        <v>63</v>
      </c>
      <c r="C103" s="12" t="s">
        <v>8</v>
      </c>
      <c r="D103" s="14">
        <v>14000</v>
      </c>
      <c r="E103" s="14">
        <v>6434</v>
      </c>
      <c r="F103" s="15">
        <v>0</v>
      </c>
      <c r="G103" s="17">
        <v>0.46</v>
      </c>
      <c r="H103">
        <f>+VLOOKUP(Tabla2[[#This Row],[Nombre Operador]],Tabla1[[Nombre Operador]:[copia]],7,0)</f>
        <v>2973</v>
      </c>
    </row>
    <row r="104" spans="1:8" hidden="1" x14ac:dyDescent="0.25">
      <c r="A104" s="12">
        <f>+Tabla2[[#This Row],[Numero]]</f>
        <v>2974</v>
      </c>
      <c r="B104" s="13" t="s">
        <v>64</v>
      </c>
      <c r="C104" s="12" t="s">
        <v>8</v>
      </c>
      <c r="D104" s="14">
        <v>14000</v>
      </c>
      <c r="E104" s="14">
        <v>5856</v>
      </c>
      <c r="F104" s="15">
        <v>0</v>
      </c>
      <c r="G104" s="17">
        <v>0.41799999999999998</v>
      </c>
      <c r="H104">
        <f>+VLOOKUP(Tabla2[[#This Row],[Nombre Operador]],Tabla1[[Nombre Operador]:[copia]],7,0)</f>
        <v>2974</v>
      </c>
    </row>
    <row r="105" spans="1:8" hidden="1" x14ac:dyDescent="0.25">
      <c r="A105" s="12">
        <f>+Tabla2[[#This Row],[Numero]]</f>
        <v>1849</v>
      </c>
      <c r="B105" s="13" t="s">
        <v>87</v>
      </c>
      <c r="C105" s="12" t="s">
        <v>8</v>
      </c>
      <c r="D105" s="14">
        <v>14000</v>
      </c>
      <c r="E105" s="14">
        <v>5800</v>
      </c>
      <c r="F105" s="15">
        <v>0</v>
      </c>
      <c r="G105" s="17">
        <v>0.41399999999999998</v>
      </c>
      <c r="H105">
        <f>+VLOOKUP(Tabla2[[#This Row],[Nombre Operador]],Tabla1[[Nombre Operador]:[copia]],7,0)</f>
        <v>1849</v>
      </c>
    </row>
    <row r="106" spans="1:8" hidden="1" x14ac:dyDescent="0.25">
      <c r="A106" s="12">
        <f>+Tabla2[[#This Row],[Numero]]</f>
        <v>2553</v>
      </c>
      <c r="B106" s="13" t="s">
        <v>80</v>
      </c>
      <c r="C106" s="12" t="s">
        <v>8</v>
      </c>
      <c r="D106" s="14">
        <v>14000</v>
      </c>
      <c r="E106" s="14">
        <v>5726</v>
      </c>
      <c r="F106" s="15">
        <v>0</v>
      </c>
      <c r="G106" s="17">
        <v>0.40899999999999997</v>
      </c>
      <c r="H106">
        <f>+VLOOKUP(Tabla2[[#This Row],[Nombre Operador]],Tabla1[[Nombre Operador]:[copia]],7,0)</f>
        <v>2553</v>
      </c>
    </row>
    <row r="107" spans="1:8" hidden="1" x14ac:dyDescent="0.25">
      <c r="A107" s="12">
        <f>+Tabla2[[#This Row],[Numero]]</f>
        <v>2826</v>
      </c>
      <c r="B107" s="13" t="s">
        <v>94</v>
      </c>
      <c r="C107" s="12" t="s">
        <v>8</v>
      </c>
      <c r="D107" s="14">
        <v>14000</v>
      </c>
      <c r="E107" s="14">
        <v>5634</v>
      </c>
      <c r="F107" s="15">
        <v>0</v>
      </c>
      <c r="G107" s="17">
        <v>0.40200000000000002</v>
      </c>
      <c r="H107">
        <f>+VLOOKUP(Tabla2[[#This Row],[Nombre Operador]],Tabla1[[Nombre Operador]:[copia]],7,0)</f>
        <v>2826</v>
      </c>
    </row>
    <row r="108" spans="1:8" hidden="1" x14ac:dyDescent="0.25">
      <c r="A108" s="12">
        <f>+Tabla2[[#This Row],[Numero]]</f>
        <v>2395</v>
      </c>
      <c r="B108" s="13" t="s">
        <v>90</v>
      </c>
      <c r="C108" s="12" t="s">
        <v>8</v>
      </c>
      <c r="D108" s="14">
        <v>14000</v>
      </c>
      <c r="E108" s="14">
        <v>5631</v>
      </c>
      <c r="F108" s="15">
        <v>0</v>
      </c>
      <c r="G108" s="17">
        <v>0.40200000000000002</v>
      </c>
      <c r="H108">
        <f>+VLOOKUP(Tabla2[[#This Row],[Nombre Operador]],Tabla1[[Nombre Operador]:[copia]],7,0)</f>
        <v>2395</v>
      </c>
    </row>
    <row r="109" spans="1:8" hidden="1" x14ac:dyDescent="0.25">
      <c r="A109" s="12">
        <f>+Tabla2[[#This Row],[Numero]]</f>
        <v>2980</v>
      </c>
      <c r="B109" s="13" t="s">
        <v>119</v>
      </c>
      <c r="C109" s="12" t="s">
        <v>25</v>
      </c>
      <c r="D109" s="14">
        <v>10000</v>
      </c>
      <c r="E109" s="14">
        <v>3890</v>
      </c>
      <c r="F109" s="15">
        <v>0</v>
      </c>
      <c r="G109" s="17">
        <v>0.38900000000000001</v>
      </c>
      <c r="H109">
        <f>+VLOOKUP(Tabla2[[#This Row],[Nombre Operador]],Tabla1[[Nombre Operador]:[copia]],7,0)</f>
        <v>2980</v>
      </c>
    </row>
    <row r="110" spans="1:8" hidden="1" x14ac:dyDescent="0.25">
      <c r="A110" s="12">
        <f>+Tabla2[[#This Row],[Numero]]</f>
        <v>2073</v>
      </c>
      <c r="B110" s="13" t="s">
        <v>58</v>
      </c>
      <c r="C110" s="12"/>
      <c r="D110" s="14">
        <v>28000</v>
      </c>
      <c r="E110" s="14">
        <v>5060</v>
      </c>
      <c r="F110" s="15">
        <v>0</v>
      </c>
      <c r="G110" s="17">
        <v>0.36099999999999999</v>
      </c>
      <c r="H110">
        <f>+VLOOKUP(Tabla2[[#This Row],[Nombre Operador]],Tabla1[[Nombre Operador]:[copia]],7,0)</f>
        <v>2073</v>
      </c>
    </row>
    <row r="111" spans="1:8" hidden="1" x14ac:dyDescent="0.25">
      <c r="A111" s="12">
        <f>+Tabla2[[#This Row],[Numero]]</f>
        <v>2354</v>
      </c>
      <c r="B111" s="13" t="s">
        <v>76</v>
      </c>
      <c r="C111" s="12" t="s">
        <v>17</v>
      </c>
      <c r="D111" s="14">
        <v>8000</v>
      </c>
      <c r="E111" s="14">
        <v>2665</v>
      </c>
      <c r="F111" s="15">
        <v>0</v>
      </c>
      <c r="G111" s="17">
        <v>0.33300000000000002</v>
      </c>
      <c r="H111">
        <f>+VLOOKUP(Tabla2[[#This Row],[Nombre Operador]],Tabla1[[Nombre Operador]:[copia]],7,0)</f>
        <v>2354</v>
      </c>
    </row>
    <row r="112" spans="1:8" hidden="1" x14ac:dyDescent="0.25">
      <c r="A112" s="12">
        <f>+Tabla2[[#This Row],[Numero]]</f>
        <v>2969</v>
      </c>
      <c r="B112" s="13" t="s">
        <v>118</v>
      </c>
      <c r="C112" s="12" t="s">
        <v>25</v>
      </c>
      <c r="D112" s="14">
        <v>10000</v>
      </c>
      <c r="E112" s="14">
        <v>3299</v>
      </c>
      <c r="F112" s="15">
        <v>0</v>
      </c>
      <c r="G112" s="17">
        <v>0.33</v>
      </c>
      <c r="H112">
        <f>+VLOOKUP(Tabla2[[#This Row],[Nombre Operador]],Tabla1[[Nombre Operador]:[copia]],7,0)</f>
        <v>2969</v>
      </c>
    </row>
    <row r="113" spans="1:8" hidden="1" x14ac:dyDescent="0.25">
      <c r="A113" s="12">
        <f>+Tabla2[[#This Row],[Numero]]</f>
        <v>2976</v>
      </c>
      <c r="B113" s="13" t="s">
        <v>65</v>
      </c>
      <c r="C113" s="12" t="s">
        <v>8</v>
      </c>
      <c r="D113" s="14">
        <v>14000</v>
      </c>
      <c r="E113" s="14">
        <v>4270</v>
      </c>
      <c r="F113" s="15">
        <v>0</v>
      </c>
      <c r="G113" s="17">
        <v>0.30499999999999999</v>
      </c>
      <c r="H113">
        <f>+VLOOKUP(Tabla2[[#This Row],[Nombre Operador]],Tabla1[[Nombre Operador]:[copia]],7,0)</f>
        <v>2976</v>
      </c>
    </row>
    <row r="114" spans="1:8" hidden="1" x14ac:dyDescent="0.25">
      <c r="A114" s="12">
        <f>+Tabla2[[#This Row],[Numero]]</f>
        <v>2879</v>
      </c>
      <c r="B114" s="13" t="s">
        <v>116</v>
      </c>
      <c r="C114" s="12" t="s">
        <v>25</v>
      </c>
      <c r="D114" s="14">
        <v>10000</v>
      </c>
      <c r="E114" s="14">
        <v>2702</v>
      </c>
      <c r="F114" s="15">
        <v>0</v>
      </c>
      <c r="G114" s="17">
        <v>0.27</v>
      </c>
      <c r="H114">
        <f>+VLOOKUP(Tabla2[[#This Row],[Nombre Operador]],Tabla1[[Nombre Operador]:[copia]],7,0)</f>
        <v>2879</v>
      </c>
    </row>
    <row r="115" spans="1:8" hidden="1" x14ac:dyDescent="0.25">
      <c r="A115" s="12">
        <f>+Tabla2[[#This Row],[Numero]]</f>
        <v>2734</v>
      </c>
      <c r="B115" s="13" t="s">
        <v>112</v>
      </c>
      <c r="C115" s="12" t="s">
        <v>25</v>
      </c>
      <c r="D115" s="14">
        <v>10000</v>
      </c>
      <c r="E115" s="14">
        <v>2105</v>
      </c>
      <c r="F115" s="15">
        <v>0</v>
      </c>
      <c r="G115" s="17">
        <v>0.21</v>
      </c>
      <c r="H115">
        <f>+VLOOKUP(Tabla2[[#This Row],[Nombre Operador]],Tabla1[[Nombre Operador]:[copia]],7,0)</f>
        <v>2734</v>
      </c>
    </row>
    <row r="116" spans="1:8" hidden="1" x14ac:dyDescent="0.25">
      <c r="A116" s="12">
        <f>+Tabla2[[#This Row],[Numero]]</f>
        <v>2982</v>
      </c>
      <c r="B116" s="13" t="s">
        <v>66</v>
      </c>
      <c r="C116" s="12" t="s">
        <v>8</v>
      </c>
      <c r="D116" s="14">
        <v>14000</v>
      </c>
      <c r="E116" s="14">
        <v>2192</v>
      </c>
      <c r="F116" s="15">
        <v>0</v>
      </c>
      <c r="G116" s="17">
        <v>0.157</v>
      </c>
      <c r="H116">
        <f>+VLOOKUP(Tabla2[[#This Row],[Nombre Operador]],Tabla1[[Nombre Operador]:[copia]],7,0)</f>
        <v>2982</v>
      </c>
    </row>
    <row r="117" spans="1:8" hidden="1" x14ac:dyDescent="0.25">
      <c r="A117" s="12">
        <f>+Tabla2[[#This Row],[Numero]]</f>
        <v>2967</v>
      </c>
      <c r="B117" s="13" t="s">
        <v>61</v>
      </c>
      <c r="C117" s="12" t="s">
        <v>8</v>
      </c>
      <c r="D117" s="14">
        <v>14000</v>
      </c>
      <c r="E117" s="14">
        <v>2100</v>
      </c>
      <c r="F117" s="15">
        <v>0</v>
      </c>
      <c r="G117" s="17">
        <v>0.15</v>
      </c>
      <c r="H117">
        <f>+VLOOKUP(Tabla2[[#This Row],[Nombre Operador]],Tabla1[[Nombre Operador]:[copia]],7,0)</f>
        <v>2967</v>
      </c>
    </row>
    <row r="118" spans="1:8" hidden="1" x14ac:dyDescent="0.25">
      <c r="A118" s="12">
        <f>+Tabla2[[#This Row],[Numero]]</f>
        <v>2989</v>
      </c>
      <c r="B118" s="13" t="s">
        <v>68</v>
      </c>
      <c r="C118" s="12" t="s">
        <v>8</v>
      </c>
      <c r="D118" s="14">
        <v>14000</v>
      </c>
      <c r="E118" s="14">
        <v>1980</v>
      </c>
      <c r="F118" s="15">
        <v>0</v>
      </c>
      <c r="G118" s="17">
        <v>0.14099999999999999</v>
      </c>
      <c r="H118">
        <f>+VLOOKUP(Tabla2[[#This Row],[Nombre Operador]],Tabla1[[Nombre Operador]:[copia]],7,0)</f>
        <v>2989</v>
      </c>
    </row>
    <row r="119" spans="1:8" x14ac:dyDescent="0.25">
      <c r="A119" s="12">
        <f>+Tabla2[[#This Row],[Numero]]</f>
        <v>2915</v>
      </c>
      <c r="B119" s="13" t="s">
        <v>134</v>
      </c>
      <c r="C119" s="12" t="s">
        <v>42</v>
      </c>
      <c r="D119" s="14">
        <v>14000</v>
      </c>
      <c r="E119" s="14">
        <v>1530</v>
      </c>
      <c r="F119" s="15">
        <v>0</v>
      </c>
      <c r="G119" s="17">
        <v>0.109</v>
      </c>
      <c r="H119">
        <f>+VLOOKUP(Tabla2[[#This Row],[Nombre Operador]],Tabla1[[Nombre Operador]:[copia]],7,0)</f>
        <v>2915</v>
      </c>
    </row>
    <row r="120" spans="1:8" hidden="1" x14ac:dyDescent="0.25">
      <c r="A120" s="12">
        <f>+Tabla2[[#This Row],[Numero]]</f>
        <v>2820</v>
      </c>
      <c r="B120" s="13" t="s">
        <v>75</v>
      </c>
      <c r="C120" s="12" t="s">
        <v>49</v>
      </c>
      <c r="D120" s="14">
        <v>13000</v>
      </c>
      <c r="E120" s="14">
        <v>1344</v>
      </c>
      <c r="F120" s="15">
        <v>0</v>
      </c>
      <c r="G120" s="17">
        <v>0.10299999999999999</v>
      </c>
      <c r="H120">
        <f>+VLOOKUP(Tabla2[[#This Row],[Nombre Operador]],Tabla1[[Nombre Operador]:[copia]],7,0)</f>
        <v>2820</v>
      </c>
    </row>
    <row r="121" spans="1:8" hidden="1" x14ac:dyDescent="0.25">
      <c r="A121" s="12">
        <f>+Tabla2[[#This Row],[Numero]]</f>
        <v>2595</v>
      </c>
      <c r="B121" s="13" t="s">
        <v>73</v>
      </c>
      <c r="C121" s="12" t="s">
        <v>49</v>
      </c>
      <c r="D121" s="14">
        <v>13000</v>
      </c>
      <c r="E121" s="14">
        <v>1150</v>
      </c>
      <c r="F121" s="15">
        <v>0</v>
      </c>
      <c r="G121" s="17">
        <v>8.7999999999999995E-2</v>
      </c>
      <c r="H121">
        <f>+VLOOKUP(Tabla2[[#This Row],[Nombre Operador]],Tabla1[[Nombre Operador]:[copia]],7,0)</f>
        <v>2595</v>
      </c>
    </row>
    <row r="122" spans="1:8" hidden="1" x14ac:dyDescent="0.25">
      <c r="A122" s="12">
        <f>+Tabla2[[#This Row],[Numero]]</f>
        <v>2983</v>
      </c>
      <c r="B122" s="13" t="s">
        <v>67</v>
      </c>
      <c r="C122" s="12" t="s">
        <v>8</v>
      </c>
      <c r="D122" s="14">
        <v>14000</v>
      </c>
      <c r="E122" s="14">
        <v>1000</v>
      </c>
      <c r="F122" s="15">
        <v>0</v>
      </c>
      <c r="G122" s="17">
        <v>7.0999999999999994E-2</v>
      </c>
      <c r="H122">
        <f>+VLOOKUP(Tabla2[[#This Row],[Nombre Operador]],Tabla1[[Nombre Operador]:[copia]],7,0)</f>
        <v>2983</v>
      </c>
    </row>
    <row r="123" spans="1:8" hidden="1" x14ac:dyDescent="0.25">
      <c r="A123" s="12">
        <f>+Tabla2[[#This Row],[Numero]]</f>
        <v>2896</v>
      </c>
      <c r="B123" s="13" t="s">
        <v>104</v>
      </c>
      <c r="C123" s="12" t="s">
        <v>8</v>
      </c>
      <c r="D123" s="14">
        <v>14000</v>
      </c>
      <c r="E123" s="14">
        <v>800</v>
      </c>
      <c r="F123" s="15">
        <v>0</v>
      </c>
      <c r="G123" s="17">
        <v>5.7000000000000002E-2</v>
      </c>
      <c r="H123">
        <f>+VLOOKUP(Tabla2[[#This Row],[Nombre Operador]],Tabla1[[Nombre Operador]:[copia]],7,0)</f>
        <v>2896</v>
      </c>
    </row>
    <row r="124" spans="1:8" hidden="1" x14ac:dyDescent="0.25">
      <c r="A124" s="12">
        <f>+Tabla2[[#This Row],[Numero]]</f>
        <v>2987</v>
      </c>
      <c r="B124" s="13" t="s">
        <v>120</v>
      </c>
      <c r="C124" s="12" t="s">
        <v>25</v>
      </c>
      <c r="D124" s="14">
        <v>10000</v>
      </c>
      <c r="E124" s="14">
        <v>476</v>
      </c>
      <c r="F124" s="15">
        <v>0</v>
      </c>
      <c r="G124" s="17">
        <v>4.8000000000000001E-2</v>
      </c>
      <c r="H124">
        <f>+VLOOKUP(Tabla2[[#This Row],[Nombre Operador]],Tabla1[[Nombre Operador]:[copia]],7,0)</f>
        <v>2987</v>
      </c>
    </row>
  </sheetData>
  <conditionalFormatting sqref="A3:B124">
    <cfRule type="duplicateValues" dxfId="10" priority="1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1"/>
  <sheetViews>
    <sheetView workbookViewId="0">
      <selection activeCell="E2" sqref="E2"/>
    </sheetView>
  </sheetViews>
  <sheetFormatPr baseColWidth="10" defaultColWidth="9.140625" defaultRowHeight="15" x14ac:dyDescent="0.25"/>
  <cols>
    <col min="1" max="1" width="13.42578125" customWidth="1"/>
    <col min="2" max="2" width="34.7109375" bestFit="1" customWidth="1"/>
    <col min="3" max="3" width="10.42578125" customWidth="1"/>
    <col min="4" max="7" width="9.140625" style="3"/>
  </cols>
  <sheetData>
    <row r="1" spans="1:8" x14ac:dyDescent="0.25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t="s">
        <v>145</v>
      </c>
    </row>
    <row r="2" spans="1:8" x14ac:dyDescent="0.25">
      <c r="A2" s="1">
        <v>971</v>
      </c>
      <c r="B2" t="s">
        <v>7</v>
      </c>
      <c r="C2" t="s">
        <v>8</v>
      </c>
      <c r="D2" s="4">
        <v>14000</v>
      </c>
      <c r="E2" s="4">
        <v>16134</v>
      </c>
      <c r="F2" s="5">
        <v>6500</v>
      </c>
      <c r="G2" s="6">
        <v>1.1519999999999999</v>
      </c>
      <c r="H2" s="3">
        <f>+Tabla1[[#This Row],['# Empleado]]</f>
        <v>971</v>
      </c>
    </row>
    <row r="3" spans="1:8" x14ac:dyDescent="0.25">
      <c r="A3" s="1">
        <v>1418</v>
      </c>
      <c r="B3" t="s">
        <v>9</v>
      </c>
      <c r="C3" t="s">
        <v>8</v>
      </c>
      <c r="D3" s="4">
        <v>14000</v>
      </c>
      <c r="E3" s="4">
        <v>18274</v>
      </c>
      <c r="F3" s="5">
        <v>6500</v>
      </c>
      <c r="G3" s="6">
        <v>1.3049999999999999</v>
      </c>
      <c r="H3" s="3">
        <f>+Tabla1[[#This Row],['# Empleado]]</f>
        <v>1418</v>
      </c>
    </row>
    <row r="4" spans="1:8" x14ac:dyDescent="0.25">
      <c r="A4" s="1">
        <v>70</v>
      </c>
      <c r="B4" t="s">
        <v>10</v>
      </c>
      <c r="C4" t="s">
        <v>8</v>
      </c>
      <c r="D4" s="4">
        <v>14000</v>
      </c>
      <c r="E4" s="4">
        <v>17839</v>
      </c>
      <c r="F4" s="5">
        <v>6500</v>
      </c>
      <c r="G4" s="6">
        <v>1.274</v>
      </c>
      <c r="H4" s="3">
        <f>+Tabla1[[#This Row],['# Empleado]]</f>
        <v>70</v>
      </c>
    </row>
    <row r="5" spans="1:8" x14ac:dyDescent="0.25">
      <c r="A5" s="1">
        <v>69</v>
      </c>
      <c r="B5" t="s">
        <v>11</v>
      </c>
      <c r="C5" t="s">
        <v>12</v>
      </c>
      <c r="D5" s="4">
        <v>14000</v>
      </c>
      <c r="E5" s="4">
        <v>17131</v>
      </c>
      <c r="F5" s="5">
        <v>6500</v>
      </c>
      <c r="G5" s="6">
        <v>1.224</v>
      </c>
      <c r="H5" s="3">
        <f>+Tabla1[[#This Row],['# Empleado]]</f>
        <v>69</v>
      </c>
    </row>
    <row r="6" spans="1:8" x14ac:dyDescent="0.25">
      <c r="A6" s="1">
        <v>82</v>
      </c>
      <c r="B6" t="s">
        <v>13</v>
      </c>
      <c r="C6" t="s">
        <v>12</v>
      </c>
      <c r="D6" s="4">
        <v>14000</v>
      </c>
      <c r="E6" s="4">
        <v>19030</v>
      </c>
      <c r="F6" s="5">
        <v>6500</v>
      </c>
      <c r="G6" s="6">
        <v>1.359</v>
      </c>
      <c r="H6" s="3">
        <f>+Tabla1[[#This Row],['# Empleado]]</f>
        <v>82</v>
      </c>
    </row>
    <row r="7" spans="1:8" x14ac:dyDescent="0.25">
      <c r="A7" s="1">
        <v>1137</v>
      </c>
      <c r="B7" t="s">
        <v>14</v>
      </c>
      <c r="C7" t="s">
        <v>12</v>
      </c>
      <c r="D7" s="4">
        <v>14000</v>
      </c>
      <c r="E7" s="4">
        <v>17074</v>
      </c>
      <c r="F7" s="5">
        <v>6500</v>
      </c>
      <c r="G7" s="6">
        <v>1.22</v>
      </c>
      <c r="H7" s="3">
        <f>+Tabla1[[#This Row],['# Empleado]]</f>
        <v>1137</v>
      </c>
    </row>
    <row r="8" spans="1:8" x14ac:dyDescent="0.25">
      <c r="A8" s="1">
        <v>1253</v>
      </c>
      <c r="B8" t="s">
        <v>15</v>
      </c>
      <c r="C8" t="s">
        <v>12</v>
      </c>
      <c r="D8" s="4">
        <v>14000</v>
      </c>
      <c r="E8" s="4">
        <v>17962</v>
      </c>
      <c r="F8" s="5">
        <v>6500</v>
      </c>
      <c r="G8" s="6">
        <v>1.2829999999999999</v>
      </c>
      <c r="H8" s="3">
        <f>+Tabla1[[#This Row],['# Empleado]]</f>
        <v>1253</v>
      </c>
    </row>
    <row r="9" spans="1:8" x14ac:dyDescent="0.25">
      <c r="A9" s="1">
        <v>1039</v>
      </c>
      <c r="B9" t="s">
        <v>16</v>
      </c>
      <c r="C9" t="s">
        <v>17</v>
      </c>
      <c r="D9" s="4">
        <v>8000</v>
      </c>
      <c r="E9" s="4">
        <v>12798</v>
      </c>
      <c r="F9" s="5">
        <v>6500</v>
      </c>
      <c r="G9" s="6">
        <v>1.6</v>
      </c>
      <c r="H9" s="3">
        <f>+Tabla1[[#This Row],['# Empleado]]</f>
        <v>1039</v>
      </c>
    </row>
    <row r="10" spans="1:8" x14ac:dyDescent="0.25">
      <c r="A10" s="1">
        <v>1622</v>
      </c>
      <c r="B10" t="s">
        <v>18</v>
      </c>
      <c r="C10" t="s">
        <v>17</v>
      </c>
      <c r="D10" s="4">
        <v>8000</v>
      </c>
      <c r="E10" s="4">
        <v>17449</v>
      </c>
      <c r="F10" s="5">
        <v>6500</v>
      </c>
      <c r="G10" s="6">
        <v>2.181</v>
      </c>
      <c r="H10" s="3">
        <f>+Tabla1[[#This Row],['# Empleado]]</f>
        <v>1622</v>
      </c>
    </row>
    <row r="11" spans="1:8" x14ac:dyDescent="0.25">
      <c r="A11" s="1">
        <v>1758</v>
      </c>
      <c r="B11" t="s">
        <v>19</v>
      </c>
      <c r="C11" t="s">
        <v>17</v>
      </c>
      <c r="D11" s="4">
        <v>8000</v>
      </c>
      <c r="E11" s="4">
        <v>14084</v>
      </c>
      <c r="F11" s="5">
        <v>6500</v>
      </c>
      <c r="G11" s="6">
        <v>1.76</v>
      </c>
      <c r="H11" s="3">
        <f>+Tabla1[[#This Row],['# Empleado]]</f>
        <v>1758</v>
      </c>
    </row>
    <row r="12" spans="1:8" x14ac:dyDescent="0.25">
      <c r="A12" s="1">
        <v>2706</v>
      </c>
      <c r="B12" t="s">
        <v>20</v>
      </c>
      <c r="C12" t="s">
        <v>12</v>
      </c>
      <c r="D12" s="4">
        <v>14000</v>
      </c>
      <c r="E12" s="4">
        <v>17894</v>
      </c>
      <c r="F12" s="5">
        <v>6500</v>
      </c>
      <c r="G12" s="6">
        <v>1.278</v>
      </c>
      <c r="H12" s="3">
        <f>+Tabla1[[#This Row],['# Empleado]]</f>
        <v>2706</v>
      </c>
    </row>
    <row r="13" spans="1:8" x14ac:dyDescent="0.25">
      <c r="A13" s="1">
        <v>2243</v>
      </c>
      <c r="B13" t="s">
        <v>21</v>
      </c>
      <c r="C13" t="s">
        <v>17</v>
      </c>
      <c r="D13" s="4">
        <v>8000</v>
      </c>
      <c r="E13" s="4">
        <v>13185</v>
      </c>
      <c r="F13" s="5">
        <v>6500</v>
      </c>
      <c r="G13" s="6">
        <v>1.6479999999999999</v>
      </c>
      <c r="H13" s="3">
        <f>+Tabla1[[#This Row],['# Empleado]]</f>
        <v>2243</v>
      </c>
    </row>
    <row r="14" spans="1:8" x14ac:dyDescent="0.25">
      <c r="A14" s="1">
        <v>2304</v>
      </c>
      <c r="B14" t="s">
        <v>22</v>
      </c>
      <c r="C14" t="s">
        <v>17</v>
      </c>
      <c r="D14" s="4">
        <v>8000</v>
      </c>
      <c r="E14" s="4">
        <v>14997</v>
      </c>
      <c r="F14" s="5">
        <v>6500</v>
      </c>
      <c r="G14" s="6">
        <v>1.875</v>
      </c>
      <c r="H14" s="3">
        <f>+Tabla1[[#This Row],['# Empleado]]</f>
        <v>2304</v>
      </c>
    </row>
    <row r="15" spans="1:8" x14ac:dyDescent="0.25">
      <c r="A15" s="1">
        <v>2924</v>
      </c>
      <c r="B15" t="s">
        <v>23</v>
      </c>
      <c r="C15" t="s">
        <v>17</v>
      </c>
      <c r="D15" s="4">
        <v>8000</v>
      </c>
      <c r="E15" s="4">
        <v>14241</v>
      </c>
      <c r="F15" s="5">
        <v>6500</v>
      </c>
      <c r="G15" s="6">
        <v>1.78</v>
      </c>
      <c r="H15" s="3">
        <f>+Tabla1[[#This Row],['# Empleado]]</f>
        <v>2924</v>
      </c>
    </row>
    <row r="16" spans="1:8" x14ac:dyDescent="0.25">
      <c r="A16" s="1">
        <v>2490</v>
      </c>
      <c r="B16" t="s">
        <v>24</v>
      </c>
      <c r="C16" t="s">
        <v>25</v>
      </c>
      <c r="D16" s="4">
        <v>10000</v>
      </c>
      <c r="E16" s="4">
        <v>13127</v>
      </c>
      <c r="F16" s="5">
        <v>6500</v>
      </c>
      <c r="G16" s="6">
        <v>1.3129999999999999</v>
      </c>
      <c r="H16" s="3">
        <f>+Tabla1[[#This Row],['# Empleado]]</f>
        <v>2490</v>
      </c>
    </row>
    <row r="17" spans="1:8" x14ac:dyDescent="0.25">
      <c r="A17" s="1">
        <v>2701</v>
      </c>
      <c r="B17" t="s">
        <v>26</v>
      </c>
      <c r="C17" t="s">
        <v>17</v>
      </c>
      <c r="D17" s="4">
        <v>8000</v>
      </c>
      <c r="E17" s="4">
        <v>15267</v>
      </c>
      <c r="F17" s="5">
        <v>6500</v>
      </c>
      <c r="G17" s="6">
        <v>1.9079999999999999</v>
      </c>
      <c r="H17" s="3">
        <f>+Tabla1[[#This Row],['# Empleado]]</f>
        <v>2701</v>
      </c>
    </row>
    <row r="18" spans="1:8" x14ac:dyDescent="0.25">
      <c r="A18" s="1">
        <v>19</v>
      </c>
      <c r="B18" t="s">
        <v>27</v>
      </c>
      <c r="C18" t="s">
        <v>28</v>
      </c>
      <c r="D18" s="4">
        <v>14000</v>
      </c>
      <c r="E18" s="4">
        <v>16503</v>
      </c>
      <c r="F18" s="5">
        <v>6500</v>
      </c>
      <c r="G18" s="6">
        <v>1.179</v>
      </c>
      <c r="H18" s="3">
        <f>+Tabla1[[#This Row],['# Empleado]]</f>
        <v>19</v>
      </c>
    </row>
    <row r="19" spans="1:8" x14ac:dyDescent="0.25">
      <c r="A19" s="1">
        <v>2942</v>
      </c>
      <c r="B19" t="s">
        <v>29</v>
      </c>
      <c r="C19" t="s">
        <v>28</v>
      </c>
      <c r="D19" s="4">
        <v>14000</v>
      </c>
      <c r="E19" s="4">
        <v>17771</v>
      </c>
      <c r="F19" s="5">
        <v>6500</v>
      </c>
      <c r="G19" s="6">
        <v>1.2689999999999999</v>
      </c>
      <c r="H19" s="3">
        <f>+Tabla1[[#This Row],['# Empleado]]</f>
        <v>2942</v>
      </c>
    </row>
    <row r="20" spans="1:8" x14ac:dyDescent="0.25">
      <c r="A20" s="1">
        <v>2503</v>
      </c>
      <c r="B20" t="s">
        <v>30</v>
      </c>
      <c r="C20" t="s">
        <v>28</v>
      </c>
      <c r="D20" s="4">
        <v>14000</v>
      </c>
      <c r="E20" s="4">
        <v>18045</v>
      </c>
      <c r="F20" s="5">
        <v>6500</v>
      </c>
      <c r="G20" s="6">
        <v>1.2889999999999999</v>
      </c>
      <c r="H20" s="3">
        <f>+Tabla1[[#This Row],['# Empleado]]</f>
        <v>2503</v>
      </c>
    </row>
    <row r="21" spans="1:8" x14ac:dyDescent="0.25">
      <c r="A21" s="1">
        <v>2766</v>
      </c>
      <c r="B21" t="s">
        <v>31</v>
      </c>
      <c r="C21" t="s">
        <v>28</v>
      </c>
      <c r="D21" s="4">
        <v>14000</v>
      </c>
      <c r="E21" s="4">
        <v>18934</v>
      </c>
      <c r="F21" s="5">
        <v>6500</v>
      </c>
      <c r="G21" s="6">
        <v>1.3520000000000001</v>
      </c>
      <c r="H21" s="3">
        <f>+Tabla1[[#This Row],['# Empleado]]</f>
        <v>2766</v>
      </c>
    </row>
    <row r="22" spans="1:8" x14ac:dyDescent="0.25">
      <c r="A22" s="1">
        <v>2947</v>
      </c>
      <c r="B22" t="s">
        <v>32</v>
      </c>
      <c r="C22" t="s">
        <v>28</v>
      </c>
      <c r="D22" s="4">
        <v>14000</v>
      </c>
      <c r="E22" s="4">
        <v>15283</v>
      </c>
      <c r="F22" s="5">
        <v>5500</v>
      </c>
      <c r="G22" s="6">
        <v>1.0920000000000001</v>
      </c>
      <c r="H22" s="3">
        <f>+Tabla1[[#This Row],['# Empleado]]</f>
        <v>2947</v>
      </c>
    </row>
    <row r="23" spans="1:8" x14ac:dyDescent="0.25">
      <c r="A23" s="1">
        <v>2891</v>
      </c>
      <c r="B23" t="s">
        <v>33</v>
      </c>
      <c r="C23" t="s">
        <v>25</v>
      </c>
      <c r="D23" s="4">
        <v>10000</v>
      </c>
      <c r="E23" s="4">
        <v>11641</v>
      </c>
      <c r="F23" s="5">
        <v>5500</v>
      </c>
      <c r="G23" s="6">
        <v>1.1639999999999999</v>
      </c>
      <c r="H23" s="3">
        <f>+Tabla1[[#This Row],['# Empleado]]</f>
        <v>2891</v>
      </c>
    </row>
    <row r="24" spans="1:8" x14ac:dyDescent="0.25">
      <c r="A24" s="1">
        <v>2934</v>
      </c>
      <c r="B24" t="s">
        <v>34</v>
      </c>
      <c r="C24" t="s">
        <v>25</v>
      </c>
      <c r="D24" s="4">
        <v>10000</v>
      </c>
      <c r="E24" s="4">
        <v>11872</v>
      </c>
      <c r="F24" s="5">
        <v>5500</v>
      </c>
      <c r="G24" s="6">
        <v>1.1870000000000001</v>
      </c>
      <c r="H24" s="3">
        <f>+Tabla1[[#This Row],['# Empleado]]</f>
        <v>2934</v>
      </c>
    </row>
    <row r="25" spans="1:8" x14ac:dyDescent="0.25">
      <c r="A25" s="1">
        <v>2957</v>
      </c>
      <c r="B25" t="s">
        <v>35</v>
      </c>
      <c r="C25" t="s">
        <v>8</v>
      </c>
      <c r="D25" s="4">
        <v>14000</v>
      </c>
      <c r="E25" s="4">
        <v>15894</v>
      </c>
      <c r="F25" s="5">
        <v>5500</v>
      </c>
      <c r="G25" s="6">
        <v>1.135</v>
      </c>
      <c r="H25" s="3">
        <f>+Tabla1[[#This Row],['# Empleado]]</f>
        <v>2957</v>
      </c>
    </row>
    <row r="26" spans="1:8" x14ac:dyDescent="0.25">
      <c r="A26" s="1">
        <v>968</v>
      </c>
      <c r="B26" t="s">
        <v>36</v>
      </c>
      <c r="C26" t="s">
        <v>12</v>
      </c>
      <c r="D26" s="4">
        <v>14000</v>
      </c>
      <c r="E26" s="4">
        <v>14670</v>
      </c>
      <c r="F26" s="5">
        <v>4500</v>
      </c>
      <c r="G26" s="6">
        <v>1.048</v>
      </c>
      <c r="H26" s="3">
        <f>+Tabla1[[#This Row],['# Empleado]]</f>
        <v>968</v>
      </c>
    </row>
    <row r="27" spans="1:8" x14ac:dyDescent="0.25">
      <c r="A27" s="1">
        <v>2857</v>
      </c>
      <c r="B27" t="s">
        <v>37</v>
      </c>
      <c r="C27" t="s">
        <v>8</v>
      </c>
      <c r="D27" s="4">
        <v>14000</v>
      </c>
      <c r="E27" s="4">
        <v>14102</v>
      </c>
      <c r="F27" s="5">
        <v>4500</v>
      </c>
      <c r="G27" s="6">
        <v>1.0069999999999999</v>
      </c>
      <c r="H27" s="3">
        <f>+Tabla1[[#This Row],['# Empleado]]</f>
        <v>2857</v>
      </c>
    </row>
    <row r="28" spans="1:8" x14ac:dyDescent="0.25">
      <c r="A28" s="1">
        <v>2914</v>
      </c>
      <c r="B28" t="s">
        <v>38</v>
      </c>
      <c r="C28" t="s">
        <v>8</v>
      </c>
      <c r="D28" s="4">
        <v>14000</v>
      </c>
      <c r="E28" s="4">
        <v>14247</v>
      </c>
      <c r="F28" s="5">
        <v>4500</v>
      </c>
      <c r="G28" s="6">
        <v>1.018</v>
      </c>
      <c r="H28" s="3">
        <f>+Tabla1[[#This Row],['# Empleado]]</f>
        <v>2914</v>
      </c>
    </row>
    <row r="29" spans="1:8" x14ac:dyDescent="0.25">
      <c r="A29" s="1">
        <v>2889</v>
      </c>
      <c r="B29" t="s">
        <v>39</v>
      </c>
      <c r="C29" t="s">
        <v>25</v>
      </c>
      <c r="D29" s="4">
        <v>10000</v>
      </c>
      <c r="E29" s="4">
        <v>10053</v>
      </c>
      <c r="F29" s="5">
        <v>4500</v>
      </c>
      <c r="G29" s="6">
        <v>1.0049999999999999</v>
      </c>
      <c r="H29" s="3">
        <f>+Tabla1[[#This Row],['# Empleado]]</f>
        <v>2889</v>
      </c>
    </row>
    <row r="30" spans="1:8" x14ac:dyDescent="0.25">
      <c r="A30" s="1">
        <v>2921</v>
      </c>
      <c r="B30" t="s">
        <v>40</v>
      </c>
      <c r="C30" t="s">
        <v>25</v>
      </c>
      <c r="D30" s="4">
        <v>10000</v>
      </c>
      <c r="E30" s="4">
        <v>10386</v>
      </c>
      <c r="F30" s="5">
        <v>4500</v>
      </c>
      <c r="G30" s="6">
        <v>1.0389999999999999</v>
      </c>
      <c r="H30" s="3">
        <f>+Tabla1[[#This Row],['# Empleado]]</f>
        <v>2921</v>
      </c>
    </row>
    <row r="31" spans="1:8" x14ac:dyDescent="0.25">
      <c r="A31" s="1">
        <v>2937</v>
      </c>
      <c r="B31" t="s">
        <v>41</v>
      </c>
      <c r="C31" t="s">
        <v>42</v>
      </c>
      <c r="D31" s="4">
        <v>14000</v>
      </c>
      <c r="E31" s="4">
        <v>13290</v>
      </c>
      <c r="F31" s="5">
        <v>4500</v>
      </c>
      <c r="G31" s="6">
        <v>0.94899999999999995</v>
      </c>
      <c r="H31" s="3">
        <f>+Tabla1[[#This Row],['# Empleado]]</f>
        <v>2937</v>
      </c>
    </row>
    <row r="32" spans="1:8" x14ac:dyDescent="0.25">
      <c r="A32" s="1">
        <v>2949</v>
      </c>
      <c r="B32" t="s">
        <v>43</v>
      </c>
      <c r="C32" t="s">
        <v>42</v>
      </c>
      <c r="D32" s="4">
        <v>14000</v>
      </c>
      <c r="E32" s="4">
        <v>13841</v>
      </c>
      <c r="F32" s="5">
        <v>4500</v>
      </c>
      <c r="G32" s="6">
        <v>0.98899999999999999</v>
      </c>
      <c r="H32" s="3">
        <f>+Tabla1[[#This Row],['# Empleado]]</f>
        <v>2949</v>
      </c>
    </row>
    <row r="33" spans="1:8" x14ac:dyDescent="0.25">
      <c r="A33" s="1">
        <v>2932</v>
      </c>
      <c r="B33" t="s">
        <v>44</v>
      </c>
      <c r="C33" t="s">
        <v>42</v>
      </c>
      <c r="D33" s="4">
        <v>14000</v>
      </c>
      <c r="E33" s="4">
        <v>12976</v>
      </c>
      <c r="F33" s="5">
        <v>2500</v>
      </c>
      <c r="G33" s="6">
        <v>0.92700000000000005</v>
      </c>
      <c r="H33" s="3">
        <f>+Tabla1[[#This Row],['# Empleado]]</f>
        <v>2932</v>
      </c>
    </row>
    <row r="34" spans="1:8" x14ac:dyDescent="0.25">
      <c r="A34" s="1">
        <v>2667</v>
      </c>
      <c r="B34" t="s">
        <v>45</v>
      </c>
      <c r="C34" t="s">
        <v>42</v>
      </c>
      <c r="D34" s="4">
        <v>14000</v>
      </c>
      <c r="E34" s="4">
        <v>12594</v>
      </c>
      <c r="F34" s="5">
        <v>2500</v>
      </c>
      <c r="G34" s="6">
        <v>0.9</v>
      </c>
      <c r="H34" s="3">
        <f>+Tabla1[[#This Row],['# Empleado]]</f>
        <v>2667</v>
      </c>
    </row>
    <row r="35" spans="1:8" x14ac:dyDescent="0.25">
      <c r="A35" s="1">
        <v>1321</v>
      </c>
      <c r="B35" t="s">
        <v>46</v>
      </c>
      <c r="C35" t="s">
        <v>28</v>
      </c>
      <c r="D35" s="4">
        <v>14000</v>
      </c>
      <c r="E35" s="4">
        <v>13208</v>
      </c>
      <c r="F35" s="5">
        <v>2500</v>
      </c>
      <c r="G35" s="6">
        <v>0.94299999999999995</v>
      </c>
      <c r="H35" s="3">
        <f>+Tabla1[[#This Row],['# Empleado]]</f>
        <v>1321</v>
      </c>
    </row>
    <row r="36" spans="1:8" x14ac:dyDescent="0.25">
      <c r="A36" s="1">
        <v>1436</v>
      </c>
      <c r="B36" t="s">
        <v>47</v>
      </c>
      <c r="C36" t="s">
        <v>28</v>
      </c>
      <c r="D36" s="4">
        <v>14000</v>
      </c>
      <c r="E36" s="4">
        <v>13564</v>
      </c>
      <c r="F36" s="5">
        <v>2500</v>
      </c>
      <c r="G36" s="6">
        <v>0.96899999999999997</v>
      </c>
      <c r="H36" s="3">
        <f>+Tabla1[[#This Row],['# Empleado]]</f>
        <v>1436</v>
      </c>
    </row>
    <row r="37" spans="1:8" x14ac:dyDescent="0.25">
      <c r="A37" s="1">
        <v>2844</v>
      </c>
      <c r="B37" t="s">
        <v>48</v>
      </c>
      <c r="C37" t="s">
        <v>49</v>
      </c>
      <c r="D37" s="4">
        <v>13000</v>
      </c>
      <c r="E37" s="4">
        <v>11952</v>
      </c>
      <c r="F37" s="5">
        <v>2500</v>
      </c>
      <c r="G37" s="6">
        <v>0.91900000000000004</v>
      </c>
      <c r="H37" s="3">
        <f>+Tabla1[[#This Row],['# Empleado]]</f>
        <v>2844</v>
      </c>
    </row>
    <row r="38" spans="1:8" x14ac:dyDescent="0.25">
      <c r="A38" s="1">
        <v>2916</v>
      </c>
      <c r="B38" t="s">
        <v>50</v>
      </c>
      <c r="C38" t="s">
        <v>8</v>
      </c>
      <c r="D38" s="4">
        <v>14000</v>
      </c>
      <c r="E38" s="4">
        <v>13390</v>
      </c>
      <c r="F38" s="5">
        <v>2500</v>
      </c>
      <c r="G38" s="6">
        <v>0.95599999999999996</v>
      </c>
      <c r="H38" s="3">
        <f>+Tabla1[[#This Row],['# Empleado]]</f>
        <v>2916</v>
      </c>
    </row>
    <row r="39" spans="1:8" x14ac:dyDescent="0.25">
      <c r="A39" s="1">
        <v>23</v>
      </c>
      <c r="B39" t="s">
        <v>51</v>
      </c>
      <c r="C39" t="s">
        <v>8</v>
      </c>
      <c r="D39" s="4">
        <v>14000</v>
      </c>
      <c r="E39" s="4">
        <v>12885</v>
      </c>
      <c r="F39" s="5">
        <v>2500</v>
      </c>
      <c r="G39" s="6">
        <v>0.92</v>
      </c>
      <c r="H39" s="3">
        <f>+Tabla1[[#This Row],['# Empleado]]</f>
        <v>23</v>
      </c>
    </row>
    <row r="40" spans="1:8" x14ac:dyDescent="0.25">
      <c r="A40" s="1">
        <v>133</v>
      </c>
      <c r="B40" t="s">
        <v>52</v>
      </c>
      <c r="C40" t="s">
        <v>8</v>
      </c>
      <c r="D40" s="4">
        <v>14000</v>
      </c>
      <c r="E40" s="4">
        <v>13241</v>
      </c>
      <c r="F40" s="5">
        <v>2500</v>
      </c>
      <c r="G40" s="6">
        <v>0.94599999999999995</v>
      </c>
      <c r="H40" s="3">
        <f>+Tabla1[[#This Row],['# Empleado]]</f>
        <v>133</v>
      </c>
    </row>
    <row r="41" spans="1:8" x14ac:dyDescent="0.25">
      <c r="A41" s="1">
        <v>2778</v>
      </c>
      <c r="B41" t="s">
        <v>53</v>
      </c>
      <c r="C41" t="s">
        <v>8</v>
      </c>
      <c r="D41" s="4">
        <v>14000</v>
      </c>
      <c r="E41" s="4">
        <v>13185</v>
      </c>
      <c r="F41" s="5">
        <v>2500</v>
      </c>
      <c r="G41" s="6">
        <v>0.94199999999999995</v>
      </c>
      <c r="H41" s="3">
        <f>+Tabla1[[#This Row],['# Empleado]]</f>
        <v>2778</v>
      </c>
    </row>
    <row r="42" spans="1:8" x14ac:dyDescent="0.25">
      <c r="A42" s="1">
        <v>2459</v>
      </c>
      <c r="B42" t="s">
        <v>54</v>
      </c>
      <c r="C42" t="s">
        <v>8</v>
      </c>
      <c r="D42" s="4">
        <v>14000</v>
      </c>
      <c r="E42" s="4">
        <v>12612</v>
      </c>
      <c r="F42" s="5">
        <v>2500</v>
      </c>
      <c r="G42" s="6">
        <v>0.90100000000000002</v>
      </c>
      <c r="H42" s="3">
        <f>+Tabla1[[#This Row],['# Empleado]]</f>
        <v>2459</v>
      </c>
    </row>
    <row r="43" spans="1:8" x14ac:dyDescent="0.25">
      <c r="A43" s="1">
        <v>1335</v>
      </c>
      <c r="B43" t="s">
        <v>55</v>
      </c>
      <c r="C43" t="s">
        <v>12</v>
      </c>
      <c r="D43" s="4">
        <v>14000</v>
      </c>
      <c r="E43" s="4">
        <v>13514</v>
      </c>
      <c r="F43" s="5">
        <v>2500</v>
      </c>
      <c r="G43" s="6">
        <v>0.96499999999999997</v>
      </c>
      <c r="H43" s="3">
        <f>+Tabla1[[#This Row],['# Empleado]]</f>
        <v>1335</v>
      </c>
    </row>
    <row r="44" spans="1:8" x14ac:dyDescent="0.25">
      <c r="A44" s="1">
        <v>1866</v>
      </c>
      <c r="B44" t="s">
        <v>56</v>
      </c>
      <c r="C44" t="s">
        <v>12</v>
      </c>
      <c r="D44" s="4">
        <v>14000</v>
      </c>
      <c r="E44" s="4">
        <v>7096</v>
      </c>
      <c r="F44" s="3" t="s">
        <v>57</v>
      </c>
      <c r="G44" s="6">
        <v>0.50700000000000001</v>
      </c>
      <c r="H44" s="3">
        <f>+Tabla1[[#This Row],['# Empleado]]</f>
        <v>1866</v>
      </c>
    </row>
    <row r="45" spans="1:8" x14ac:dyDescent="0.25">
      <c r="A45" s="1">
        <v>2073</v>
      </c>
      <c r="B45" t="s">
        <v>58</v>
      </c>
      <c r="C45" t="s">
        <v>12</v>
      </c>
      <c r="D45" s="4">
        <v>14000</v>
      </c>
      <c r="E45" s="4">
        <v>2380</v>
      </c>
      <c r="F45" s="3" t="s">
        <v>57</v>
      </c>
      <c r="G45" s="6">
        <v>0.17</v>
      </c>
      <c r="H45" s="3">
        <f>+Tabla1[[#This Row],['# Empleado]]</f>
        <v>2073</v>
      </c>
    </row>
    <row r="46" spans="1:8" x14ac:dyDescent="0.25">
      <c r="A46" s="1">
        <v>983</v>
      </c>
      <c r="B46" t="s">
        <v>59</v>
      </c>
      <c r="C46" t="s">
        <v>12</v>
      </c>
      <c r="D46" s="4">
        <v>14000</v>
      </c>
      <c r="E46" s="4">
        <v>7262</v>
      </c>
      <c r="F46" s="3" t="s">
        <v>57</v>
      </c>
      <c r="G46" s="6">
        <v>0.51900000000000002</v>
      </c>
      <c r="H46" s="3">
        <f>+Tabla1[[#This Row],['# Empleado]]</f>
        <v>983</v>
      </c>
    </row>
    <row r="47" spans="1:8" x14ac:dyDescent="0.25">
      <c r="A47" s="1">
        <v>2965</v>
      </c>
      <c r="B47" t="s">
        <v>60</v>
      </c>
      <c r="C47" t="s">
        <v>8</v>
      </c>
      <c r="D47" s="4">
        <v>14000</v>
      </c>
      <c r="E47" s="4">
        <v>8942</v>
      </c>
      <c r="F47" s="3" t="s">
        <v>57</v>
      </c>
      <c r="G47" s="6">
        <v>0.63900000000000001</v>
      </c>
      <c r="H47" s="3">
        <f>+Tabla1[[#This Row],['# Empleado]]</f>
        <v>2965</v>
      </c>
    </row>
    <row r="48" spans="1:8" x14ac:dyDescent="0.25">
      <c r="A48" s="1">
        <v>2967</v>
      </c>
      <c r="B48" t="s">
        <v>61</v>
      </c>
      <c r="C48" t="s">
        <v>8</v>
      </c>
      <c r="D48" s="4">
        <v>14000</v>
      </c>
      <c r="E48" s="4">
        <v>2100</v>
      </c>
      <c r="F48" s="3" t="s">
        <v>57</v>
      </c>
      <c r="G48" s="6">
        <v>0.15</v>
      </c>
      <c r="H48" s="3">
        <f>+Tabla1[[#This Row],['# Empleado]]</f>
        <v>2967</v>
      </c>
    </row>
    <row r="49" spans="1:8" x14ac:dyDescent="0.25">
      <c r="A49" s="1">
        <v>2971</v>
      </c>
      <c r="B49" t="s">
        <v>62</v>
      </c>
      <c r="C49" t="s">
        <v>8</v>
      </c>
      <c r="D49" s="4">
        <v>14000</v>
      </c>
      <c r="E49" s="4">
        <v>9790</v>
      </c>
      <c r="F49" s="3" t="s">
        <v>57</v>
      </c>
      <c r="G49" s="6">
        <v>0.69899999999999995</v>
      </c>
      <c r="H49" s="3">
        <f>+Tabla1[[#This Row],['# Empleado]]</f>
        <v>2971</v>
      </c>
    </row>
    <row r="50" spans="1:8" x14ac:dyDescent="0.25">
      <c r="A50" s="1">
        <v>2973</v>
      </c>
      <c r="B50" t="s">
        <v>63</v>
      </c>
      <c r="C50" t="s">
        <v>8</v>
      </c>
      <c r="D50" s="4">
        <v>14000</v>
      </c>
      <c r="E50" s="4">
        <v>6434</v>
      </c>
      <c r="F50" s="3" t="s">
        <v>57</v>
      </c>
      <c r="G50" s="6">
        <v>0.46</v>
      </c>
      <c r="H50" s="3">
        <f>+Tabla1[[#This Row],['# Empleado]]</f>
        <v>2973</v>
      </c>
    </row>
    <row r="51" spans="1:8" x14ac:dyDescent="0.25">
      <c r="A51" s="1">
        <v>2974</v>
      </c>
      <c r="B51" t="s">
        <v>64</v>
      </c>
      <c r="C51" t="s">
        <v>8</v>
      </c>
      <c r="D51" s="4">
        <v>14000</v>
      </c>
      <c r="E51" s="4">
        <v>5856</v>
      </c>
      <c r="F51" s="3" t="s">
        <v>57</v>
      </c>
      <c r="G51" s="6">
        <v>0.41799999999999998</v>
      </c>
      <c r="H51" s="3">
        <f>+Tabla1[[#This Row],['# Empleado]]</f>
        <v>2974</v>
      </c>
    </row>
    <row r="52" spans="1:8" x14ac:dyDescent="0.25">
      <c r="A52" s="1">
        <v>2976</v>
      </c>
      <c r="B52" t="s">
        <v>65</v>
      </c>
      <c r="C52" t="s">
        <v>8</v>
      </c>
      <c r="D52" s="4">
        <v>14000</v>
      </c>
      <c r="E52" s="4">
        <v>4270</v>
      </c>
      <c r="F52" s="3" t="s">
        <v>57</v>
      </c>
      <c r="G52" s="6">
        <v>0.30499999999999999</v>
      </c>
      <c r="H52" s="3">
        <f>+Tabla1[[#This Row],['# Empleado]]</f>
        <v>2976</v>
      </c>
    </row>
    <row r="53" spans="1:8" x14ac:dyDescent="0.25">
      <c r="A53" s="1">
        <v>2982</v>
      </c>
      <c r="B53" t="s">
        <v>66</v>
      </c>
      <c r="C53" t="s">
        <v>8</v>
      </c>
      <c r="D53" s="4">
        <v>14000</v>
      </c>
      <c r="E53" s="4">
        <v>2192</v>
      </c>
      <c r="F53" s="3" t="s">
        <v>57</v>
      </c>
      <c r="G53" s="6">
        <v>0.157</v>
      </c>
      <c r="H53" s="3">
        <f>+Tabla1[[#This Row],['# Empleado]]</f>
        <v>2982</v>
      </c>
    </row>
    <row r="54" spans="1:8" x14ac:dyDescent="0.25">
      <c r="A54" s="1">
        <v>2983</v>
      </c>
      <c r="B54" t="s">
        <v>67</v>
      </c>
      <c r="C54" t="s">
        <v>8</v>
      </c>
      <c r="D54" s="4">
        <v>14000</v>
      </c>
      <c r="E54" s="4">
        <v>1000</v>
      </c>
      <c r="F54" s="3" t="s">
        <v>57</v>
      </c>
      <c r="G54" s="6">
        <v>7.0999999999999994E-2</v>
      </c>
      <c r="H54" s="3">
        <f>+Tabla1[[#This Row],['# Empleado]]</f>
        <v>2983</v>
      </c>
    </row>
    <row r="55" spans="1:8" x14ac:dyDescent="0.25">
      <c r="A55" s="1">
        <v>2989</v>
      </c>
      <c r="B55" t="s">
        <v>68</v>
      </c>
      <c r="C55" t="s">
        <v>8</v>
      </c>
      <c r="D55" s="4">
        <v>14000</v>
      </c>
      <c r="E55" s="4">
        <v>1980</v>
      </c>
      <c r="F55" s="3" t="s">
        <v>57</v>
      </c>
      <c r="G55" s="6">
        <v>0.14099999999999999</v>
      </c>
      <c r="H55" s="3">
        <f>+Tabla1[[#This Row],['# Empleado]]</f>
        <v>2989</v>
      </c>
    </row>
    <row r="56" spans="1:8" x14ac:dyDescent="0.25">
      <c r="A56" s="1">
        <v>2952</v>
      </c>
      <c r="B56" t="s">
        <v>69</v>
      </c>
      <c r="C56" t="s">
        <v>17</v>
      </c>
      <c r="D56" s="4">
        <v>8000</v>
      </c>
      <c r="E56" s="4">
        <v>8961</v>
      </c>
      <c r="F56" s="3" t="s">
        <v>57</v>
      </c>
      <c r="G56" s="6">
        <v>1.1200000000000001</v>
      </c>
      <c r="H56" s="3">
        <f>+Tabla1[[#This Row],['# Empleado]]</f>
        <v>2952</v>
      </c>
    </row>
    <row r="57" spans="1:8" x14ac:dyDescent="0.25">
      <c r="A57" s="1">
        <v>2970</v>
      </c>
      <c r="B57" t="s">
        <v>70</v>
      </c>
      <c r="C57" t="s">
        <v>17</v>
      </c>
      <c r="D57" s="4">
        <v>8000</v>
      </c>
      <c r="E57" s="4">
        <v>4034</v>
      </c>
      <c r="F57" s="3" t="s">
        <v>57</v>
      </c>
      <c r="G57" s="6">
        <v>0.504</v>
      </c>
      <c r="H57" s="3">
        <f>+Tabla1[[#This Row],['# Empleado]]</f>
        <v>2970</v>
      </c>
    </row>
    <row r="58" spans="1:8" x14ac:dyDescent="0.25">
      <c r="A58" s="1">
        <v>1129</v>
      </c>
      <c r="B58" t="s">
        <v>71</v>
      </c>
      <c r="C58" t="s">
        <v>49</v>
      </c>
      <c r="D58" s="4">
        <v>13000</v>
      </c>
      <c r="E58" s="4">
        <v>6392</v>
      </c>
      <c r="F58" s="3" t="s">
        <v>57</v>
      </c>
      <c r="G58" s="6">
        <v>0.49199999999999999</v>
      </c>
      <c r="H58" s="3">
        <f>+Tabla1[[#This Row],['# Empleado]]</f>
        <v>1129</v>
      </c>
    </row>
    <row r="59" spans="1:8" x14ac:dyDescent="0.25">
      <c r="A59" s="1">
        <v>2514</v>
      </c>
      <c r="B59" t="s">
        <v>72</v>
      </c>
      <c r="C59" t="s">
        <v>49</v>
      </c>
      <c r="D59" s="4">
        <v>13000</v>
      </c>
      <c r="E59" s="4">
        <v>9388</v>
      </c>
      <c r="F59" s="3" t="s">
        <v>57</v>
      </c>
      <c r="G59" s="6">
        <v>0.72199999999999998</v>
      </c>
      <c r="H59" s="3">
        <f>+Tabla1[[#This Row],['# Empleado]]</f>
        <v>2514</v>
      </c>
    </row>
    <row r="60" spans="1:8" x14ac:dyDescent="0.25">
      <c r="A60" s="1">
        <v>2595</v>
      </c>
      <c r="B60" t="s">
        <v>73</v>
      </c>
      <c r="C60" t="s">
        <v>49</v>
      </c>
      <c r="D60" s="4">
        <v>13000</v>
      </c>
      <c r="E60" s="4">
        <v>1150</v>
      </c>
      <c r="F60" s="3" t="s">
        <v>57</v>
      </c>
      <c r="G60" s="6">
        <v>8.7999999999999995E-2</v>
      </c>
      <c r="H60" s="3">
        <f>+Tabla1[[#This Row],['# Empleado]]</f>
        <v>2595</v>
      </c>
    </row>
    <row r="61" spans="1:8" x14ac:dyDescent="0.25">
      <c r="A61" s="1">
        <v>2785</v>
      </c>
      <c r="B61" t="s">
        <v>74</v>
      </c>
      <c r="C61" t="s">
        <v>49</v>
      </c>
      <c r="D61" s="4">
        <v>13000</v>
      </c>
      <c r="E61" s="4">
        <v>7334</v>
      </c>
      <c r="F61" s="3" t="s">
        <v>57</v>
      </c>
      <c r="G61" s="6">
        <v>0.56399999999999995</v>
      </c>
      <c r="H61" s="3">
        <f>+Tabla1[[#This Row],['# Empleado]]</f>
        <v>2785</v>
      </c>
    </row>
    <row r="62" spans="1:8" x14ac:dyDescent="0.25">
      <c r="A62" s="1">
        <v>2820</v>
      </c>
      <c r="B62" t="s">
        <v>75</v>
      </c>
      <c r="C62" t="s">
        <v>49</v>
      </c>
      <c r="D62" s="4">
        <v>13000</v>
      </c>
      <c r="E62" s="4">
        <v>1344</v>
      </c>
      <c r="F62" s="3" t="s">
        <v>57</v>
      </c>
      <c r="G62" s="6">
        <v>0.10299999999999999</v>
      </c>
      <c r="H62" s="3">
        <f>+Tabla1[[#This Row],['# Empleado]]</f>
        <v>2820</v>
      </c>
    </row>
    <row r="63" spans="1:8" x14ac:dyDescent="0.25">
      <c r="A63" s="1">
        <v>2354</v>
      </c>
      <c r="B63" t="s">
        <v>76</v>
      </c>
      <c r="C63" t="s">
        <v>17</v>
      </c>
      <c r="D63" s="4">
        <v>8000</v>
      </c>
      <c r="E63" s="4">
        <v>2665</v>
      </c>
      <c r="F63" s="3" t="s">
        <v>57</v>
      </c>
      <c r="G63" s="6">
        <v>0.33300000000000002</v>
      </c>
      <c r="H63" s="3">
        <f>+Tabla1[[#This Row],['# Empleado]]</f>
        <v>2354</v>
      </c>
    </row>
    <row r="64" spans="1:8" x14ac:dyDescent="0.25">
      <c r="A64" s="1">
        <v>2757</v>
      </c>
      <c r="B64" t="s">
        <v>77</v>
      </c>
      <c r="C64" t="s">
        <v>12</v>
      </c>
      <c r="D64" s="4">
        <v>14000</v>
      </c>
      <c r="E64" s="4">
        <v>5896</v>
      </c>
      <c r="F64" s="3" t="s">
        <v>57</v>
      </c>
      <c r="G64" s="6">
        <v>0.42099999999999999</v>
      </c>
      <c r="H64" s="3">
        <f>+Tabla1[[#This Row],['# Empleado]]</f>
        <v>2757</v>
      </c>
    </row>
    <row r="65" spans="1:8" x14ac:dyDescent="0.25">
      <c r="A65" s="1">
        <v>1857</v>
      </c>
      <c r="B65" t="s">
        <v>78</v>
      </c>
      <c r="C65" t="s">
        <v>17</v>
      </c>
      <c r="D65" s="4">
        <v>8000</v>
      </c>
      <c r="E65" s="4">
        <v>8795</v>
      </c>
      <c r="F65" s="3" t="s">
        <v>57</v>
      </c>
      <c r="G65" s="6">
        <v>1.099</v>
      </c>
      <c r="H65" s="3">
        <f>+Tabla1[[#This Row],['# Empleado]]</f>
        <v>1857</v>
      </c>
    </row>
    <row r="66" spans="1:8" x14ac:dyDescent="0.25">
      <c r="A66" s="1">
        <v>2483</v>
      </c>
      <c r="B66" t="s">
        <v>79</v>
      </c>
      <c r="C66" t="s">
        <v>8</v>
      </c>
      <c r="D66" s="4">
        <v>14000</v>
      </c>
      <c r="E66" s="4">
        <v>9312</v>
      </c>
      <c r="F66" s="3" t="s">
        <v>57</v>
      </c>
      <c r="G66" s="6">
        <v>0.66500000000000004</v>
      </c>
      <c r="H66" s="3">
        <f>+Tabla1[[#This Row],['# Empleado]]</f>
        <v>2483</v>
      </c>
    </row>
    <row r="67" spans="1:8" x14ac:dyDescent="0.25">
      <c r="A67" s="1">
        <v>2553</v>
      </c>
      <c r="B67" t="s">
        <v>80</v>
      </c>
      <c r="C67" t="s">
        <v>8</v>
      </c>
      <c r="D67" s="4">
        <v>14000</v>
      </c>
      <c r="E67" s="4">
        <v>5726</v>
      </c>
      <c r="F67" s="3" t="s">
        <v>57</v>
      </c>
      <c r="G67" s="6">
        <v>0.40899999999999997</v>
      </c>
      <c r="H67" s="3">
        <f>+Tabla1[[#This Row],['# Empleado]]</f>
        <v>2553</v>
      </c>
    </row>
    <row r="68" spans="1:8" x14ac:dyDescent="0.25">
      <c r="A68" s="1">
        <v>2561</v>
      </c>
      <c r="B68" t="s">
        <v>81</v>
      </c>
      <c r="C68" t="s">
        <v>8</v>
      </c>
      <c r="D68" s="4">
        <v>14000</v>
      </c>
      <c r="E68" s="4">
        <v>7168</v>
      </c>
      <c r="F68" s="3" t="s">
        <v>57</v>
      </c>
      <c r="G68" s="6">
        <v>0.51200000000000001</v>
      </c>
      <c r="H68" s="3">
        <f>+Tabla1[[#This Row],['# Empleado]]</f>
        <v>2561</v>
      </c>
    </row>
    <row r="69" spans="1:8" x14ac:dyDescent="0.25">
      <c r="A69" s="1">
        <v>2566</v>
      </c>
      <c r="B69" t="s">
        <v>82</v>
      </c>
      <c r="C69" t="s">
        <v>8</v>
      </c>
      <c r="D69" s="4">
        <v>14000</v>
      </c>
      <c r="E69" s="4">
        <v>7101</v>
      </c>
      <c r="F69" s="3" t="s">
        <v>57</v>
      </c>
      <c r="G69" s="6">
        <v>0.50700000000000001</v>
      </c>
      <c r="H69" s="3">
        <f>+Tabla1[[#This Row],['# Empleado]]</f>
        <v>2566</v>
      </c>
    </row>
    <row r="70" spans="1:8" x14ac:dyDescent="0.25">
      <c r="A70" s="1">
        <v>2575</v>
      </c>
      <c r="B70" t="s">
        <v>83</v>
      </c>
      <c r="C70" t="s">
        <v>8</v>
      </c>
      <c r="D70" s="4">
        <v>14000</v>
      </c>
      <c r="E70" s="4">
        <v>6849</v>
      </c>
      <c r="F70" s="3" t="s">
        <v>57</v>
      </c>
      <c r="G70" s="6">
        <v>0.48899999999999999</v>
      </c>
      <c r="H70" s="3">
        <f>+Tabla1[[#This Row],['# Empleado]]</f>
        <v>2575</v>
      </c>
    </row>
    <row r="71" spans="1:8" x14ac:dyDescent="0.25">
      <c r="A71" s="1">
        <v>2621</v>
      </c>
      <c r="B71" t="s">
        <v>84</v>
      </c>
      <c r="C71" t="s">
        <v>8</v>
      </c>
      <c r="D71" s="4">
        <v>14000</v>
      </c>
      <c r="E71" s="4">
        <v>11107</v>
      </c>
      <c r="F71" s="3" t="s">
        <v>57</v>
      </c>
      <c r="G71" s="6">
        <v>0.79300000000000004</v>
      </c>
      <c r="H71" s="3">
        <f>+Tabla1[[#This Row],['# Empleado]]</f>
        <v>2621</v>
      </c>
    </row>
    <row r="72" spans="1:8" x14ac:dyDescent="0.25">
      <c r="A72" s="1">
        <v>2675</v>
      </c>
      <c r="B72" t="s">
        <v>85</v>
      </c>
      <c r="C72" t="s">
        <v>8</v>
      </c>
      <c r="D72" s="4">
        <v>14000</v>
      </c>
      <c r="E72" s="4">
        <v>9324</v>
      </c>
      <c r="F72" s="3" t="s">
        <v>57</v>
      </c>
      <c r="G72" s="6">
        <v>0.66600000000000004</v>
      </c>
      <c r="H72" s="3">
        <f>+Tabla1[[#This Row],['# Empleado]]</f>
        <v>2675</v>
      </c>
    </row>
    <row r="73" spans="1:8" x14ac:dyDescent="0.25">
      <c r="A73" s="1">
        <v>2757</v>
      </c>
      <c r="B73" t="s">
        <v>77</v>
      </c>
      <c r="C73" t="s">
        <v>8</v>
      </c>
      <c r="D73" s="4">
        <v>14000</v>
      </c>
      <c r="E73" s="4">
        <v>4120</v>
      </c>
      <c r="F73" s="3" t="s">
        <v>57</v>
      </c>
      <c r="G73" s="6">
        <v>0.29399999999999998</v>
      </c>
      <c r="H73" s="3">
        <f>+Tabla1[[#This Row],['# Empleado]]</f>
        <v>2757</v>
      </c>
    </row>
    <row r="74" spans="1:8" x14ac:dyDescent="0.25">
      <c r="A74" s="1">
        <v>2765</v>
      </c>
      <c r="B74" t="s">
        <v>86</v>
      </c>
      <c r="C74" t="s">
        <v>8</v>
      </c>
      <c r="D74" s="4">
        <v>14000</v>
      </c>
      <c r="E74" s="4">
        <v>10982</v>
      </c>
      <c r="F74" s="3" t="s">
        <v>57</v>
      </c>
      <c r="G74" s="6">
        <v>0.78400000000000003</v>
      </c>
      <c r="H74" s="3">
        <f>+Tabla1[[#This Row],['# Empleado]]</f>
        <v>2765</v>
      </c>
    </row>
    <row r="75" spans="1:8" x14ac:dyDescent="0.25">
      <c r="A75" s="1">
        <v>1849</v>
      </c>
      <c r="B75" t="s">
        <v>87</v>
      </c>
      <c r="C75" t="s">
        <v>8</v>
      </c>
      <c r="D75" s="4">
        <v>14000</v>
      </c>
      <c r="E75" s="4">
        <v>5800</v>
      </c>
      <c r="F75" s="3" t="s">
        <v>57</v>
      </c>
      <c r="G75" s="6">
        <v>0.41399999999999998</v>
      </c>
      <c r="H75" s="3">
        <f>+Tabla1[[#This Row],['# Empleado]]</f>
        <v>1849</v>
      </c>
    </row>
    <row r="76" spans="1:8" x14ac:dyDescent="0.25">
      <c r="A76" s="1">
        <v>1914</v>
      </c>
      <c r="B76" t="s">
        <v>88</v>
      </c>
      <c r="C76" t="s">
        <v>8</v>
      </c>
      <c r="D76" s="4">
        <v>14000</v>
      </c>
      <c r="E76" s="4">
        <v>10192</v>
      </c>
      <c r="F76" s="3" t="s">
        <v>57</v>
      </c>
      <c r="G76" s="6">
        <v>0.72799999999999998</v>
      </c>
      <c r="H76" s="3">
        <f>+Tabla1[[#This Row],['# Empleado]]</f>
        <v>1914</v>
      </c>
    </row>
    <row r="77" spans="1:8" x14ac:dyDescent="0.25">
      <c r="A77" s="1">
        <v>2073</v>
      </c>
      <c r="B77" t="s">
        <v>58</v>
      </c>
      <c r="C77" t="s">
        <v>8</v>
      </c>
      <c r="D77" s="4">
        <v>14000</v>
      </c>
      <c r="E77" s="4">
        <v>2680</v>
      </c>
      <c r="F77" s="3" t="s">
        <v>57</v>
      </c>
      <c r="G77" s="6">
        <v>0.191</v>
      </c>
      <c r="H77" s="3">
        <f>+Tabla1[[#This Row],['# Empleado]]</f>
        <v>2073</v>
      </c>
    </row>
    <row r="78" spans="1:8" x14ac:dyDescent="0.25">
      <c r="A78" s="1">
        <v>2357</v>
      </c>
      <c r="B78" t="s">
        <v>89</v>
      </c>
      <c r="C78" t="s">
        <v>8</v>
      </c>
      <c r="D78" s="4">
        <v>14000</v>
      </c>
      <c r="E78" s="4">
        <v>10787</v>
      </c>
      <c r="F78" s="3" t="s">
        <v>57</v>
      </c>
      <c r="G78" s="6">
        <v>0.77</v>
      </c>
      <c r="H78" s="3">
        <f>+Tabla1[[#This Row],['# Empleado]]</f>
        <v>2357</v>
      </c>
    </row>
    <row r="79" spans="1:8" x14ac:dyDescent="0.25">
      <c r="A79" s="1">
        <v>2395</v>
      </c>
      <c r="B79" t="s">
        <v>90</v>
      </c>
      <c r="C79" t="s">
        <v>8</v>
      </c>
      <c r="D79" s="4">
        <v>14000</v>
      </c>
      <c r="E79" s="4">
        <v>5631</v>
      </c>
      <c r="F79" s="3" t="s">
        <v>57</v>
      </c>
      <c r="G79" s="6">
        <v>0.40200000000000002</v>
      </c>
      <c r="H79" s="3">
        <f>+Tabla1[[#This Row],['# Empleado]]</f>
        <v>2395</v>
      </c>
    </row>
    <row r="80" spans="1:8" x14ac:dyDescent="0.25">
      <c r="A80" s="1">
        <v>2415</v>
      </c>
      <c r="B80" t="s">
        <v>91</v>
      </c>
      <c r="C80" t="s">
        <v>8</v>
      </c>
      <c r="D80" s="4">
        <v>14000</v>
      </c>
      <c r="E80" s="4">
        <v>9352</v>
      </c>
      <c r="F80" s="3" t="s">
        <v>57</v>
      </c>
      <c r="G80" s="6">
        <v>0.66800000000000004</v>
      </c>
      <c r="H80" s="3">
        <f>+Tabla1[[#This Row],['# Empleado]]</f>
        <v>2415</v>
      </c>
    </row>
    <row r="81" spans="1:8" x14ac:dyDescent="0.25">
      <c r="A81" s="1">
        <v>2455</v>
      </c>
      <c r="B81" t="s">
        <v>92</v>
      </c>
      <c r="C81" t="s">
        <v>8</v>
      </c>
      <c r="D81" s="4">
        <v>14000</v>
      </c>
      <c r="E81" s="4">
        <v>11202</v>
      </c>
      <c r="F81" s="3" t="s">
        <v>57</v>
      </c>
      <c r="G81" s="6">
        <v>0.8</v>
      </c>
      <c r="H81" s="3">
        <f>+Tabla1[[#This Row],['# Empleado]]</f>
        <v>2455</v>
      </c>
    </row>
    <row r="82" spans="1:8" x14ac:dyDescent="0.25">
      <c r="A82" s="1">
        <v>2792</v>
      </c>
      <c r="B82" t="s">
        <v>93</v>
      </c>
      <c r="C82" t="s">
        <v>8</v>
      </c>
      <c r="D82" s="4">
        <v>14000</v>
      </c>
      <c r="E82" s="4">
        <v>9432</v>
      </c>
      <c r="F82" s="3" t="s">
        <v>57</v>
      </c>
      <c r="G82" s="6">
        <v>0.67400000000000004</v>
      </c>
      <c r="H82" s="3">
        <f>+Tabla1[[#This Row],['# Empleado]]</f>
        <v>2792</v>
      </c>
    </row>
    <row r="83" spans="1:8" x14ac:dyDescent="0.25">
      <c r="A83" s="1">
        <v>2826</v>
      </c>
      <c r="B83" t="s">
        <v>94</v>
      </c>
      <c r="C83" t="s">
        <v>8</v>
      </c>
      <c r="D83" s="4">
        <v>14000</v>
      </c>
      <c r="E83" s="4">
        <v>5634</v>
      </c>
      <c r="F83" s="3" t="s">
        <v>57</v>
      </c>
      <c r="G83" s="6">
        <v>0.40200000000000002</v>
      </c>
      <c r="H83" s="3">
        <f>+Tabla1[[#This Row],['# Empleado]]</f>
        <v>2826</v>
      </c>
    </row>
    <row r="84" spans="1:8" x14ac:dyDescent="0.25">
      <c r="A84" s="1">
        <v>2843</v>
      </c>
      <c r="B84" t="s">
        <v>95</v>
      </c>
      <c r="C84" t="s">
        <v>8</v>
      </c>
      <c r="D84" s="4">
        <v>14000</v>
      </c>
      <c r="E84" s="4">
        <v>10476</v>
      </c>
      <c r="F84" s="3" t="s">
        <v>57</v>
      </c>
      <c r="G84" s="6">
        <v>0.748</v>
      </c>
      <c r="H84" s="3">
        <f>+Tabla1[[#This Row],['# Empleado]]</f>
        <v>2843</v>
      </c>
    </row>
    <row r="85" spans="1:8" x14ac:dyDescent="0.25">
      <c r="A85" s="1">
        <v>130</v>
      </c>
      <c r="B85" t="s">
        <v>96</v>
      </c>
      <c r="C85" t="s">
        <v>8</v>
      </c>
      <c r="D85" s="4">
        <v>14000</v>
      </c>
      <c r="E85" s="4">
        <v>7341</v>
      </c>
      <c r="F85" s="3" t="s">
        <v>57</v>
      </c>
      <c r="G85" s="6">
        <v>0.52400000000000002</v>
      </c>
      <c r="H85" s="3">
        <f>+Tabla1[[#This Row],['# Empleado]]</f>
        <v>130</v>
      </c>
    </row>
    <row r="86" spans="1:8" x14ac:dyDescent="0.25">
      <c r="A86" s="1">
        <v>2923</v>
      </c>
      <c r="B86" t="s">
        <v>97</v>
      </c>
      <c r="C86" t="s">
        <v>8</v>
      </c>
      <c r="D86" s="4">
        <v>14000</v>
      </c>
      <c r="E86" s="4">
        <v>12412</v>
      </c>
      <c r="F86" s="3" t="s">
        <v>57</v>
      </c>
      <c r="G86" s="6">
        <v>0.88700000000000001</v>
      </c>
      <c r="H86" s="3">
        <f>+Tabla1[[#This Row],['# Empleado]]</f>
        <v>2923</v>
      </c>
    </row>
    <row r="87" spans="1:8" x14ac:dyDescent="0.25">
      <c r="A87" s="1">
        <v>2938</v>
      </c>
      <c r="B87" t="s">
        <v>98</v>
      </c>
      <c r="C87" t="s">
        <v>8</v>
      </c>
      <c r="D87" s="4">
        <v>14000</v>
      </c>
      <c r="E87" s="4">
        <v>11784</v>
      </c>
      <c r="F87" s="3" t="s">
        <v>57</v>
      </c>
      <c r="G87" s="6">
        <v>0.84199999999999997</v>
      </c>
      <c r="H87" s="3">
        <f>+Tabla1[[#This Row],['# Empleado]]</f>
        <v>2938</v>
      </c>
    </row>
    <row r="88" spans="1:8" x14ac:dyDescent="0.25">
      <c r="A88" s="1">
        <v>2948</v>
      </c>
      <c r="B88" t="s">
        <v>99</v>
      </c>
      <c r="C88" t="s">
        <v>8</v>
      </c>
      <c r="D88" s="4">
        <v>14000</v>
      </c>
      <c r="E88" s="4">
        <v>9964</v>
      </c>
      <c r="F88" s="3" t="s">
        <v>57</v>
      </c>
      <c r="G88" s="6">
        <v>0.71199999999999997</v>
      </c>
      <c r="H88" s="3">
        <f>+Tabla1[[#This Row],['# Empleado]]</f>
        <v>2948</v>
      </c>
    </row>
    <row r="89" spans="1:8" x14ac:dyDescent="0.25">
      <c r="A89" s="1">
        <v>2955</v>
      </c>
      <c r="B89" t="s">
        <v>100</v>
      </c>
      <c r="C89" t="s">
        <v>8</v>
      </c>
      <c r="D89" s="4">
        <v>14000</v>
      </c>
      <c r="E89" s="4">
        <v>9618</v>
      </c>
      <c r="F89" s="3" t="s">
        <v>57</v>
      </c>
      <c r="G89" s="6">
        <v>0.68700000000000006</v>
      </c>
      <c r="H89" s="3">
        <f>+Tabla1[[#This Row],['# Empleado]]</f>
        <v>2955</v>
      </c>
    </row>
    <row r="90" spans="1:8" x14ac:dyDescent="0.25">
      <c r="A90" s="1">
        <v>2874</v>
      </c>
      <c r="B90" t="s">
        <v>101</v>
      </c>
      <c r="C90" t="s">
        <v>8</v>
      </c>
      <c r="D90" s="4">
        <v>14000</v>
      </c>
      <c r="E90" s="4">
        <v>8616</v>
      </c>
      <c r="F90" s="3" t="s">
        <v>57</v>
      </c>
      <c r="G90" s="6">
        <v>0.61499999999999999</v>
      </c>
      <c r="H90" s="3">
        <f>+Tabla1[[#This Row],['# Empleado]]</f>
        <v>2874</v>
      </c>
    </row>
    <row r="91" spans="1:8" x14ac:dyDescent="0.25">
      <c r="A91" s="1">
        <v>2875</v>
      </c>
      <c r="B91" t="s">
        <v>102</v>
      </c>
      <c r="C91" t="s">
        <v>8</v>
      </c>
      <c r="D91" s="4">
        <v>14000</v>
      </c>
      <c r="E91" s="4">
        <v>8568</v>
      </c>
      <c r="F91" s="3" t="s">
        <v>57</v>
      </c>
      <c r="G91" s="6">
        <v>0.61199999999999999</v>
      </c>
      <c r="H91" s="3">
        <f>+Tabla1[[#This Row],['# Empleado]]</f>
        <v>2875</v>
      </c>
    </row>
    <row r="92" spans="1:8" x14ac:dyDescent="0.25">
      <c r="A92" s="1">
        <v>2888</v>
      </c>
      <c r="B92" t="s">
        <v>103</v>
      </c>
      <c r="C92" t="s">
        <v>8</v>
      </c>
      <c r="D92" s="4">
        <v>14000</v>
      </c>
      <c r="E92" s="4">
        <v>12418</v>
      </c>
      <c r="F92" s="3" t="s">
        <v>57</v>
      </c>
      <c r="G92" s="6">
        <v>0.88700000000000001</v>
      </c>
      <c r="H92" s="3">
        <f>+Tabla1[[#This Row],['# Empleado]]</f>
        <v>2888</v>
      </c>
    </row>
    <row r="93" spans="1:8" x14ac:dyDescent="0.25">
      <c r="A93" s="1">
        <v>2896</v>
      </c>
      <c r="B93" t="s">
        <v>104</v>
      </c>
      <c r="C93" t="s">
        <v>8</v>
      </c>
      <c r="D93" s="4">
        <v>14000</v>
      </c>
      <c r="E93" s="7">
        <v>800</v>
      </c>
      <c r="F93" s="3" t="s">
        <v>57</v>
      </c>
      <c r="G93" s="6">
        <v>5.7000000000000002E-2</v>
      </c>
      <c r="H93" s="3">
        <f>+Tabla1[[#This Row],['# Empleado]]</f>
        <v>2896</v>
      </c>
    </row>
    <row r="94" spans="1:8" x14ac:dyDescent="0.25">
      <c r="A94" s="1">
        <v>2911</v>
      </c>
      <c r="B94" t="s">
        <v>105</v>
      </c>
      <c r="C94" t="s">
        <v>8</v>
      </c>
      <c r="D94" s="4">
        <v>14000</v>
      </c>
      <c r="E94" s="4">
        <v>6960</v>
      </c>
      <c r="F94" s="3" t="s">
        <v>57</v>
      </c>
      <c r="G94" s="6">
        <v>0.497</v>
      </c>
      <c r="H94" s="3">
        <f>+Tabla1[[#This Row],['# Empleado]]</f>
        <v>2911</v>
      </c>
    </row>
    <row r="95" spans="1:8" x14ac:dyDescent="0.25">
      <c r="A95" s="1">
        <v>2894</v>
      </c>
      <c r="B95" t="s">
        <v>106</v>
      </c>
      <c r="C95" t="s">
        <v>49</v>
      </c>
      <c r="D95" s="4">
        <v>13000</v>
      </c>
      <c r="E95" s="4">
        <v>6056</v>
      </c>
      <c r="F95" s="3" t="s">
        <v>57</v>
      </c>
      <c r="G95" s="6">
        <v>0.46600000000000003</v>
      </c>
      <c r="H95" s="3">
        <f>+Tabla1[[#This Row],['# Empleado]]</f>
        <v>2894</v>
      </c>
    </row>
    <row r="96" spans="1:8" x14ac:dyDescent="0.25">
      <c r="A96" s="1">
        <v>2901</v>
      </c>
      <c r="B96" t="s">
        <v>107</v>
      </c>
      <c r="C96" t="s">
        <v>49</v>
      </c>
      <c r="D96" s="4">
        <v>13000</v>
      </c>
      <c r="E96" s="4">
        <v>10581</v>
      </c>
      <c r="F96" s="3" t="s">
        <v>57</v>
      </c>
      <c r="G96" s="6">
        <v>0.81399999999999995</v>
      </c>
      <c r="H96" s="3">
        <f>+Tabla1[[#This Row],['# Empleado]]</f>
        <v>2901</v>
      </c>
    </row>
    <row r="97" spans="1:8" x14ac:dyDescent="0.25">
      <c r="A97" s="1">
        <v>2909</v>
      </c>
      <c r="B97" t="s">
        <v>108</v>
      </c>
      <c r="C97" t="s">
        <v>49</v>
      </c>
      <c r="D97" s="4">
        <v>13000</v>
      </c>
      <c r="E97" s="4">
        <v>9086</v>
      </c>
      <c r="F97" s="3" t="s">
        <v>57</v>
      </c>
      <c r="G97" s="6">
        <v>0.69899999999999995</v>
      </c>
      <c r="H97" s="3">
        <f>+Tabla1[[#This Row],['# Empleado]]</f>
        <v>2909</v>
      </c>
    </row>
    <row r="98" spans="1:8" x14ac:dyDescent="0.25">
      <c r="A98" s="1">
        <v>2960</v>
      </c>
      <c r="B98" t="s">
        <v>109</v>
      </c>
      <c r="C98" t="s">
        <v>49</v>
      </c>
      <c r="D98" s="4">
        <v>13000</v>
      </c>
      <c r="E98" s="4">
        <v>10332</v>
      </c>
      <c r="F98" s="3" t="s">
        <v>57</v>
      </c>
      <c r="G98" s="6">
        <v>0.79500000000000004</v>
      </c>
      <c r="H98" s="3">
        <f>+Tabla1[[#This Row],['# Empleado]]</f>
        <v>2960</v>
      </c>
    </row>
    <row r="99" spans="1:8" x14ac:dyDescent="0.25">
      <c r="A99" s="1">
        <v>2964</v>
      </c>
      <c r="B99" t="s">
        <v>110</v>
      </c>
      <c r="C99" t="s">
        <v>49</v>
      </c>
      <c r="D99" s="4">
        <v>13000</v>
      </c>
      <c r="E99" s="4">
        <v>10822</v>
      </c>
      <c r="F99" s="3" t="s">
        <v>57</v>
      </c>
      <c r="G99" s="6">
        <v>0.83199999999999996</v>
      </c>
      <c r="H99" s="3">
        <f>+Tabla1[[#This Row],['# Empleado]]</f>
        <v>2964</v>
      </c>
    </row>
    <row r="100" spans="1:8" x14ac:dyDescent="0.25">
      <c r="A100" s="1">
        <v>2968</v>
      </c>
      <c r="B100" t="s">
        <v>111</v>
      </c>
      <c r="C100" t="s">
        <v>49</v>
      </c>
      <c r="D100" s="4">
        <v>13000</v>
      </c>
      <c r="E100" s="4">
        <v>9302</v>
      </c>
      <c r="F100" s="3" t="s">
        <v>57</v>
      </c>
      <c r="G100" s="6">
        <v>0.71599999999999997</v>
      </c>
      <c r="H100" s="3">
        <f>+Tabla1[[#This Row],['# Empleado]]</f>
        <v>2968</v>
      </c>
    </row>
    <row r="101" spans="1:8" x14ac:dyDescent="0.25">
      <c r="A101" s="1">
        <v>2734</v>
      </c>
      <c r="B101" t="s">
        <v>112</v>
      </c>
      <c r="C101" t="s">
        <v>25</v>
      </c>
      <c r="D101" s="4">
        <v>10000</v>
      </c>
      <c r="E101" s="4">
        <v>2105</v>
      </c>
      <c r="F101" s="3" t="s">
        <v>57</v>
      </c>
      <c r="G101" s="6">
        <v>0.21</v>
      </c>
      <c r="H101" s="3">
        <f>+Tabla1[[#This Row],['# Empleado]]</f>
        <v>2734</v>
      </c>
    </row>
    <row r="102" spans="1:8" x14ac:dyDescent="0.25">
      <c r="A102" s="1">
        <v>2741</v>
      </c>
      <c r="B102" t="s">
        <v>113</v>
      </c>
      <c r="C102" t="s">
        <v>25</v>
      </c>
      <c r="D102" s="4">
        <v>10000</v>
      </c>
      <c r="E102" s="4">
        <v>2571</v>
      </c>
      <c r="F102" s="3" t="s">
        <v>57</v>
      </c>
      <c r="G102" s="6">
        <v>0.25700000000000001</v>
      </c>
      <c r="H102" s="3">
        <f>+Tabla1[[#This Row],['# Empleado]]</f>
        <v>2741</v>
      </c>
    </row>
    <row r="103" spans="1:8" x14ac:dyDescent="0.25">
      <c r="A103" s="1">
        <v>2763</v>
      </c>
      <c r="B103" t="s">
        <v>114</v>
      </c>
      <c r="C103" t="s">
        <v>25</v>
      </c>
      <c r="D103" s="4">
        <v>10000</v>
      </c>
      <c r="E103" s="4">
        <v>3279</v>
      </c>
      <c r="F103" s="3" t="s">
        <v>57</v>
      </c>
      <c r="G103" s="6">
        <v>0.32800000000000001</v>
      </c>
      <c r="H103" s="3">
        <f>+Tabla1[[#This Row],['# Empleado]]</f>
        <v>2763</v>
      </c>
    </row>
    <row r="104" spans="1:8" x14ac:dyDescent="0.25">
      <c r="A104" s="1">
        <v>2854</v>
      </c>
      <c r="B104" t="s">
        <v>115</v>
      </c>
      <c r="C104" t="s">
        <v>25</v>
      </c>
      <c r="D104" s="4">
        <v>10000</v>
      </c>
      <c r="E104" s="4">
        <v>8075</v>
      </c>
      <c r="F104" s="3" t="s">
        <v>57</v>
      </c>
      <c r="G104" s="6">
        <v>0.80700000000000005</v>
      </c>
      <c r="H104" s="3">
        <f>+Tabla1[[#This Row],['# Empleado]]</f>
        <v>2854</v>
      </c>
    </row>
    <row r="105" spans="1:8" x14ac:dyDescent="0.25">
      <c r="A105" s="1">
        <v>2879</v>
      </c>
      <c r="B105" t="s">
        <v>116</v>
      </c>
      <c r="C105" t="s">
        <v>25</v>
      </c>
      <c r="D105" s="4">
        <v>10000</v>
      </c>
      <c r="E105" s="4">
        <v>2702</v>
      </c>
      <c r="F105" s="3" t="s">
        <v>57</v>
      </c>
      <c r="G105" s="6">
        <v>0.27</v>
      </c>
      <c r="H105" s="3">
        <f>+Tabla1[[#This Row],['# Empleado]]</f>
        <v>2879</v>
      </c>
    </row>
    <row r="106" spans="1:8" x14ac:dyDescent="0.25">
      <c r="A106" s="1">
        <v>2963</v>
      </c>
      <c r="B106" t="s">
        <v>117</v>
      </c>
      <c r="C106" t="s">
        <v>25</v>
      </c>
      <c r="D106" s="4">
        <v>10000</v>
      </c>
      <c r="E106" s="4">
        <v>8155</v>
      </c>
      <c r="F106" s="3" t="s">
        <v>57</v>
      </c>
      <c r="G106" s="6">
        <v>0.81499999999999995</v>
      </c>
      <c r="H106" s="3">
        <f>+Tabla1[[#This Row],['# Empleado]]</f>
        <v>2963</v>
      </c>
    </row>
    <row r="107" spans="1:8" x14ac:dyDescent="0.25">
      <c r="A107" s="1">
        <v>2969</v>
      </c>
      <c r="B107" t="s">
        <v>118</v>
      </c>
      <c r="C107" t="s">
        <v>25</v>
      </c>
      <c r="D107" s="4">
        <v>10000</v>
      </c>
      <c r="E107" s="4">
        <v>3299</v>
      </c>
      <c r="F107" s="3" t="s">
        <v>57</v>
      </c>
      <c r="G107" s="6">
        <v>0.33</v>
      </c>
      <c r="H107" s="3">
        <f>+Tabla1[[#This Row],['# Empleado]]</f>
        <v>2969</v>
      </c>
    </row>
    <row r="108" spans="1:8" x14ac:dyDescent="0.25">
      <c r="A108" s="1">
        <v>2970</v>
      </c>
      <c r="B108" t="s">
        <v>70</v>
      </c>
      <c r="C108" t="s">
        <v>25</v>
      </c>
      <c r="D108" s="4">
        <v>10000</v>
      </c>
      <c r="E108" s="7">
        <v>528</v>
      </c>
      <c r="F108" s="3" t="s">
        <v>57</v>
      </c>
      <c r="G108" s="6">
        <v>5.2999999999999999E-2</v>
      </c>
      <c r="H108" s="3">
        <f>+Tabla1[[#This Row],['# Empleado]]</f>
        <v>2970</v>
      </c>
    </row>
    <row r="109" spans="1:8" x14ac:dyDescent="0.25">
      <c r="A109" s="1">
        <v>2980</v>
      </c>
      <c r="B109" t="s">
        <v>119</v>
      </c>
      <c r="C109" t="s">
        <v>25</v>
      </c>
      <c r="D109" s="4">
        <v>10000</v>
      </c>
      <c r="E109" s="4">
        <v>3890</v>
      </c>
      <c r="F109" s="3" t="s">
        <v>57</v>
      </c>
      <c r="G109" s="6">
        <v>0.38900000000000001</v>
      </c>
      <c r="H109" s="3">
        <f>+Tabla1[[#This Row],['# Empleado]]</f>
        <v>2980</v>
      </c>
    </row>
    <row r="110" spans="1:8" x14ac:dyDescent="0.25">
      <c r="A110" s="1">
        <v>2987</v>
      </c>
      <c r="B110" t="s">
        <v>120</v>
      </c>
      <c r="C110" t="s">
        <v>25</v>
      </c>
      <c r="D110" s="4">
        <v>10000</v>
      </c>
      <c r="E110" s="7">
        <v>476</v>
      </c>
      <c r="F110" s="3" t="s">
        <v>57</v>
      </c>
      <c r="G110" s="6">
        <v>4.8000000000000001E-2</v>
      </c>
      <c r="H110" s="3">
        <f>+Tabla1[[#This Row],['# Empleado]]</f>
        <v>2987</v>
      </c>
    </row>
    <row r="111" spans="1:8" x14ac:dyDescent="0.25">
      <c r="A111" s="1">
        <v>2897</v>
      </c>
      <c r="B111" t="s">
        <v>121</v>
      </c>
      <c r="C111" t="s">
        <v>25</v>
      </c>
      <c r="D111" s="4">
        <v>10000</v>
      </c>
      <c r="E111" s="4">
        <v>8883</v>
      </c>
      <c r="F111" s="3" t="s">
        <v>57</v>
      </c>
      <c r="G111" s="6">
        <v>0.88800000000000001</v>
      </c>
      <c r="H111" s="3">
        <f>+Tabla1[[#This Row],['# Empleado]]</f>
        <v>2897</v>
      </c>
    </row>
    <row r="112" spans="1:8" x14ac:dyDescent="0.25">
      <c r="A112" s="1">
        <v>2741</v>
      </c>
      <c r="B112" t="s">
        <v>113</v>
      </c>
      <c r="C112" t="s">
        <v>17</v>
      </c>
      <c r="D112" s="4">
        <v>8000</v>
      </c>
      <c r="E112" s="4">
        <v>2829</v>
      </c>
      <c r="F112" s="3" t="s">
        <v>57</v>
      </c>
      <c r="G112" s="6">
        <v>0.35399999999999998</v>
      </c>
      <c r="H112" s="3">
        <f>+Tabla1[[#This Row],['# Empleado]]</f>
        <v>2741</v>
      </c>
    </row>
    <row r="113" spans="1:8" x14ac:dyDescent="0.25">
      <c r="A113" s="1">
        <v>2777</v>
      </c>
      <c r="B113" t="s">
        <v>122</v>
      </c>
      <c r="C113" t="s">
        <v>17</v>
      </c>
      <c r="D113" s="4">
        <v>8000</v>
      </c>
      <c r="E113" s="4">
        <v>8873</v>
      </c>
      <c r="F113" s="3" t="s">
        <v>57</v>
      </c>
      <c r="G113" s="6">
        <v>1.109</v>
      </c>
      <c r="H113" s="3">
        <f>+Tabla1[[#This Row],['# Empleado]]</f>
        <v>2777</v>
      </c>
    </row>
    <row r="114" spans="1:8" x14ac:dyDescent="0.25">
      <c r="A114" s="1">
        <v>2193</v>
      </c>
      <c r="B114" t="s">
        <v>123</v>
      </c>
      <c r="C114" t="s">
        <v>28</v>
      </c>
      <c r="D114" s="4">
        <v>14000</v>
      </c>
      <c r="E114" s="4">
        <v>11772</v>
      </c>
      <c r="F114" s="3" t="s">
        <v>57</v>
      </c>
      <c r="G114" s="6">
        <v>0.84099999999999997</v>
      </c>
      <c r="H114" s="3">
        <f>+Tabla1[[#This Row],['# Empleado]]</f>
        <v>2193</v>
      </c>
    </row>
    <row r="115" spans="1:8" x14ac:dyDescent="0.25">
      <c r="A115" s="1">
        <v>2365</v>
      </c>
      <c r="B115" t="s">
        <v>124</v>
      </c>
      <c r="C115" t="s">
        <v>28</v>
      </c>
      <c r="D115" s="4">
        <v>14000</v>
      </c>
      <c r="E115" s="4">
        <v>9431</v>
      </c>
      <c r="F115" s="3" t="s">
        <v>57</v>
      </c>
      <c r="G115" s="6">
        <v>0.67400000000000004</v>
      </c>
      <c r="H115" s="3">
        <f>+Tabla1[[#This Row],['# Empleado]]</f>
        <v>2365</v>
      </c>
    </row>
    <row r="116" spans="1:8" x14ac:dyDescent="0.25">
      <c r="A116" s="1">
        <v>1322</v>
      </c>
      <c r="B116" t="s">
        <v>125</v>
      </c>
      <c r="C116" t="s">
        <v>28</v>
      </c>
      <c r="D116" s="4">
        <v>14000</v>
      </c>
      <c r="E116" s="4">
        <v>12147</v>
      </c>
      <c r="F116" s="3" t="s">
        <v>57</v>
      </c>
      <c r="G116" s="6">
        <v>0.86799999999999999</v>
      </c>
      <c r="H116" s="3">
        <f>+Tabla1[[#This Row],['# Empleado]]</f>
        <v>1322</v>
      </c>
    </row>
    <row r="117" spans="1:8" x14ac:dyDescent="0.25">
      <c r="A117" s="1">
        <v>1000</v>
      </c>
      <c r="B117" t="s">
        <v>126</v>
      </c>
      <c r="C117" t="s">
        <v>28</v>
      </c>
      <c r="D117" s="4">
        <v>14000</v>
      </c>
      <c r="E117" s="4">
        <v>12111</v>
      </c>
      <c r="F117" s="3" t="s">
        <v>57</v>
      </c>
      <c r="G117" s="6">
        <v>0.86499999999999999</v>
      </c>
      <c r="H117" s="3">
        <f>+Tabla1[[#This Row],['# Empleado]]</f>
        <v>1000</v>
      </c>
    </row>
    <row r="118" spans="1:8" x14ac:dyDescent="0.25">
      <c r="A118" s="1">
        <v>1011</v>
      </c>
      <c r="B118" t="s">
        <v>127</v>
      </c>
      <c r="C118" t="s">
        <v>28</v>
      </c>
      <c r="D118" s="4">
        <v>14000</v>
      </c>
      <c r="E118" s="4">
        <v>9396</v>
      </c>
      <c r="F118" s="3" t="s">
        <v>57</v>
      </c>
      <c r="G118" s="6">
        <v>0.67100000000000004</v>
      </c>
      <c r="H118" s="3">
        <f>+Tabla1[[#This Row],['# Empleado]]</f>
        <v>1011</v>
      </c>
    </row>
    <row r="119" spans="1:8" x14ac:dyDescent="0.25">
      <c r="A119" s="1">
        <v>2357</v>
      </c>
      <c r="B119" t="s">
        <v>89</v>
      </c>
      <c r="C119" t="s">
        <v>128</v>
      </c>
      <c r="D119" s="4">
        <v>14000</v>
      </c>
      <c r="E119" s="4">
        <v>2940</v>
      </c>
      <c r="F119" s="3" t="s">
        <v>57</v>
      </c>
      <c r="G119" s="6">
        <v>0.21</v>
      </c>
      <c r="H119" s="3">
        <f>+Tabla1[[#This Row],['# Empleado]]</f>
        <v>2357</v>
      </c>
    </row>
    <row r="120" spans="1:8" x14ac:dyDescent="0.25">
      <c r="A120" s="1">
        <v>2483</v>
      </c>
      <c r="B120" t="s">
        <v>79</v>
      </c>
      <c r="C120" t="s">
        <v>128</v>
      </c>
      <c r="D120" s="4">
        <v>14000</v>
      </c>
      <c r="E120" s="7">
        <v>792</v>
      </c>
      <c r="F120" s="3" t="s">
        <v>57</v>
      </c>
      <c r="G120" s="6">
        <v>5.7000000000000002E-2</v>
      </c>
      <c r="H120" s="3">
        <f>+Tabla1[[#This Row],['# Empleado]]</f>
        <v>2483</v>
      </c>
    </row>
    <row r="121" spans="1:8" x14ac:dyDescent="0.25">
      <c r="A121" s="1">
        <v>2575</v>
      </c>
      <c r="B121" t="s">
        <v>83</v>
      </c>
      <c r="C121" t="s">
        <v>128</v>
      </c>
      <c r="D121" s="4">
        <v>14000</v>
      </c>
      <c r="E121" s="4">
        <v>2802</v>
      </c>
      <c r="F121" s="3" t="s">
        <v>57</v>
      </c>
      <c r="G121" s="6">
        <v>0.2</v>
      </c>
      <c r="H121" s="3">
        <f>+Tabla1[[#This Row],['# Empleado]]</f>
        <v>2575</v>
      </c>
    </row>
    <row r="122" spans="1:8" x14ac:dyDescent="0.25">
      <c r="A122" s="1">
        <v>1394</v>
      </c>
      <c r="B122" t="s">
        <v>129</v>
      </c>
      <c r="C122" t="s">
        <v>42</v>
      </c>
      <c r="D122" s="4">
        <v>14000</v>
      </c>
      <c r="E122" s="4">
        <v>11460</v>
      </c>
      <c r="F122" s="3" t="s">
        <v>57</v>
      </c>
      <c r="G122" s="6">
        <v>0.81899999999999995</v>
      </c>
      <c r="H122" s="3">
        <f>+Tabla1[[#This Row],['# Empleado]]</f>
        <v>1394</v>
      </c>
    </row>
    <row r="123" spans="1:8" x14ac:dyDescent="0.25">
      <c r="A123" s="1">
        <v>2269</v>
      </c>
      <c r="B123" t="s">
        <v>130</v>
      </c>
      <c r="C123" t="s">
        <v>42</v>
      </c>
      <c r="D123" s="4">
        <v>14000</v>
      </c>
      <c r="E123" s="4">
        <v>7940</v>
      </c>
      <c r="F123" s="3" t="s">
        <v>57</v>
      </c>
      <c r="G123" s="6">
        <v>0.56699999999999995</v>
      </c>
      <c r="H123" s="3">
        <f>+Tabla1[[#This Row],['# Empleado]]</f>
        <v>2269</v>
      </c>
    </row>
    <row r="124" spans="1:8" x14ac:dyDescent="0.25">
      <c r="A124" s="1">
        <v>2463</v>
      </c>
      <c r="B124" t="s">
        <v>131</v>
      </c>
      <c r="C124" t="s">
        <v>42</v>
      </c>
      <c r="D124" s="4">
        <v>14000</v>
      </c>
      <c r="E124" s="4">
        <v>6888</v>
      </c>
      <c r="F124" s="3" t="s">
        <v>57</v>
      </c>
      <c r="G124" s="6">
        <v>0.49199999999999999</v>
      </c>
      <c r="H124" s="3">
        <f>+Tabla1[[#This Row],['# Empleado]]</f>
        <v>2463</v>
      </c>
    </row>
    <row r="125" spans="1:8" x14ac:dyDescent="0.25">
      <c r="A125" s="1">
        <v>2763</v>
      </c>
      <c r="B125" t="s">
        <v>114</v>
      </c>
      <c r="C125" t="s">
        <v>42</v>
      </c>
      <c r="D125" s="4">
        <v>14000</v>
      </c>
      <c r="E125" s="4">
        <v>2654</v>
      </c>
      <c r="F125" s="3" t="s">
        <v>57</v>
      </c>
      <c r="G125" s="6">
        <v>0.19</v>
      </c>
      <c r="H125" s="3">
        <f>+Tabla1[[#This Row],['# Empleado]]</f>
        <v>2763</v>
      </c>
    </row>
    <row r="126" spans="1:8" x14ac:dyDescent="0.25">
      <c r="A126" s="1">
        <v>2859</v>
      </c>
      <c r="B126" t="s">
        <v>132</v>
      </c>
      <c r="C126" t="s">
        <v>42</v>
      </c>
      <c r="D126" s="4">
        <v>14000</v>
      </c>
      <c r="E126" s="4">
        <v>8116</v>
      </c>
      <c r="F126" s="3" t="s">
        <v>57</v>
      </c>
      <c r="G126" s="6">
        <v>0.57999999999999996</v>
      </c>
      <c r="H126" s="3">
        <f>+Tabla1[[#This Row],['# Empleado]]</f>
        <v>2859</v>
      </c>
    </row>
    <row r="127" spans="1:8" x14ac:dyDescent="0.25">
      <c r="A127" s="1">
        <v>2885</v>
      </c>
      <c r="B127" t="s">
        <v>133</v>
      </c>
      <c r="C127" t="s">
        <v>42</v>
      </c>
      <c r="D127" s="4">
        <v>14000</v>
      </c>
      <c r="E127" s="4">
        <v>7550</v>
      </c>
      <c r="F127" s="3" t="s">
        <v>57</v>
      </c>
      <c r="G127" s="6">
        <v>0.53900000000000003</v>
      </c>
      <c r="H127" s="3">
        <f>+Tabla1[[#This Row],['# Empleado]]</f>
        <v>2885</v>
      </c>
    </row>
    <row r="128" spans="1:8" x14ac:dyDescent="0.25">
      <c r="A128" s="1">
        <v>2915</v>
      </c>
      <c r="B128" t="s">
        <v>134</v>
      </c>
      <c r="C128" t="s">
        <v>42</v>
      </c>
      <c r="D128" s="4">
        <v>14000</v>
      </c>
      <c r="E128" s="4">
        <v>1530</v>
      </c>
      <c r="F128" s="3" t="s">
        <v>57</v>
      </c>
      <c r="G128" s="6">
        <v>0.109</v>
      </c>
      <c r="H128" s="3">
        <f>+Tabla1[[#This Row],['# Empleado]]</f>
        <v>2915</v>
      </c>
    </row>
    <row r="129" spans="1:8" x14ac:dyDescent="0.25">
      <c r="A129" s="1">
        <v>2931</v>
      </c>
      <c r="B129" t="s">
        <v>135</v>
      </c>
      <c r="C129" t="s">
        <v>42</v>
      </c>
      <c r="D129" s="4">
        <v>14000</v>
      </c>
      <c r="E129" s="4">
        <v>6760</v>
      </c>
      <c r="F129" s="3" t="s">
        <v>57</v>
      </c>
      <c r="G129" s="6">
        <v>0.48299999999999998</v>
      </c>
      <c r="H129" s="3">
        <f>+Tabla1[[#This Row],['# Empleado]]</f>
        <v>2931</v>
      </c>
    </row>
    <row r="130" spans="1:8" x14ac:dyDescent="0.25">
      <c r="A130" s="1">
        <v>2943</v>
      </c>
      <c r="B130" t="s">
        <v>136</v>
      </c>
      <c r="C130" t="s">
        <v>42</v>
      </c>
      <c r="D130" s="4">
        <v>14000</v>
      </c>
      <c r="E130" s="4">
        <v>9370</v>
      </c>
      <c r="F130" s="3" t="s">
        <v>57</v>
      </c>
      <c r="G130" s="6">
        <v>0.66900000000000004</v>
      </c>
      <c r="H130" s="3">
        <f>+Tabla1[[#This Row],['# Empleado]]</f>
        <v>2943</v>
      </c>
    </row>
    <row r="131" spans="1:8" x14ac:dyDescent="0.25">
      <c r="A131" s="1">
        <v>2876</v>
      </c>
      <c r="B131" t="s">
        <v>137</v>
      </c>
      <c r="C131" t="s">
        <v>28</v>
      </c>
      <c r="D131" s="4">
        <v>14000</v>
      </c>
      <c r="E131" s="4">
        <v>9943</v>
      </c>
      <c r="F131" s="3" t="s">
        <v>57</v>
      </c>
      <c r="G131" s="6">
        <v>0.71</v>
      </c>
      <c r="H131" s="3">
        <f>+Tabla1[[#This Row],['# Empleado]]</f>
        <v>2876</v>
      </c>
    </row>
  </sheetData>
  <conditionalFormatting sqref="B2:B131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Listado de operadores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Ricardo Herrera</cp:lastModifiedBy>
  <dcterms:created xsi:type="dcterms:W3CDTF">2022-04-12T23:28:46Z</dcterms:created>
  <dcterms:modified xsi:type="dcterms:W3CDTF">2022-04-13T15:59:38Z</dcterms:modified>
</cp:coreProperties>
</file>