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midacspa-my.sharepoint.com/personal/riccardo_mattuzzi_midacbatteries_com/Documents/Desktop/"/>
    </mc:Choice>
  </mc:AlternateContent>
  <xr:revisionPtr revIDLastSave="0" documentId="8_{63E5D63E-92B0-45BA-B98A-7326FB9F083D}" xr6:coauthVersionLast="47" xr6:coauthVersionMax="47" xr10:uidLastSave="{00000000-0000-0000-0000-000000000000}"/>
  <bookViews>
    <workbookView xWindow="-120" yWindow="-120" windowWidth="29040" windowHeight="17520" xr2:uid="{474E07AD-7AAC-4CCB-9913-5DDD86DC6BD2}"/>
  </bookViews>
  <sheets>
    <sheet name="Foglio1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5" l="1"/>
  <c r="C14" i="5" s="1"/>
  <c r="G16" i="5"/>
  <c r="C18" i="5"/>
  <c r="C19" i="5" s="1"/>
  <c r="G17" i="5" s="1"/>
  <c r="C22" i="5" l="1"/>
  <c r="G18" i="5" s="1"/>
  <c r="C20" i="5"/>
  <c r="C21" i="5" l="1"/>
  <c r="E20" i="5"/>
  <c r="F20" i="5" l="1"/>
  <c r="E21" i="5"/>
</calcChain>
</file>

<file path=xl/sharedStrings.xml><?xml version="1.0" encoding="utf-8"?>
<sst xmlns="http://schemas.openxmlformats.org/spreadsheetml/2006/main" count="37" uniqueCount="26">
  <si>
    <t>(Titolo tabella)</t>
  </si>
  <si>
    <t>Autore: Riccardo Mattuzzi</t>
  </si>
  <si>
    <t>(Titolo)</t>
  </si>
  <si>
    <t>R</t>
  </si>
  <si>
    <t>V</t>
  </si>
  <si>
    <t>I</t>
  </si>
  <si>
    <t>[V]</t>
  </si>
  <si>
    <t>Serie</t>
  </si>
  <si>
    <t>Parallelo</t>
  </si>
  <si>
    <t>[W]</t>
  </si>
  <si>
    <t>[-]</t>
  </si>
  <si>
    <t>Target</t>
  </si>
  <si>
    <t>Dati resistenza</t>
  </si>
  <si>
    <t>[Ohm]</t>
  </si>
  <si>
    <t>[A]</t>
  </si>
  <si>
    <t>P_nom</t>
  </si>
  <si>
    <t>Dati circuito reale</t>
  </si>
  <si>
    <t>V_imposto</t>
  </si>
  <si>
    <t>R_eq</t>
  </si>
  <si>
    <t>I_tot_reale</t>
  </si>
  <si>
    <t>I_res_reale</t>
  </si>
  <si>
    <t>Dati in ingresso</t>
  </si>
  <si>
    <t>P_res_reale</t>
  </si>
  <si>
    <t>P_tot_reale</t>
  </si>
  <si>
    <t>P</t>
  </si>
  <si>
    <t>I_lim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</si>
</sst>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5">
    <xf numFmtId="0" fontId="0" fillId="0" borderId="0" xfId="0"/>
    <xf numFmtId="49" fontId="2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9" fontId="3" fillId="0" borderId="0" xfId="1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</cellXfs>
  <cellStyles count="2">
    <cellStyle name="Normale" xfId="0" builtinId="0"/>
    <cellStyle name="Percentuale" xfId="1" builtinId="5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00927B"/>
        </patternFill>
      </fill>
    </dxf>
    <dxf>
      <font>
        <b/>
        <i val="0"/>
      </font>
    </dxf>
    <dxf>
      <fill>
        <patternFill patternType="none">
          <bgColor auto="1"/>
        </patternFill>
      </fill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  <vertical style="thin">
          <color theme="2" tint="-9.9948118533890809E-2"/>
        </vertical>
        <horizontal style="thin">
          <color theme="2" tint="-9.9948118533890809E-2"/>
        </horizontal>
      </border>
    </dxf>
    <dxf>
      <fill>
        <patternFill>
          <bgColor theme="0" tint="-4.9989318521683403E-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00927B"/>
        </patternFill>
      </fill>
    </dxf>
    <dxf>
      <fill>
        <patternFill patternType="none">
          <bgColor auto="1"/>
        </patternFill>
      </fill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  <vertical style="thin">
          <color theme="2" tint="-9.9948118533890809E-2"/>
        </vertical>
        <horizontal style="thin">
          <color theme="2" tint="-9.9948118533890809E-2"/>
        </horizontal>
      </border>
    </dxf>
  </dxfs>
  <tableStyles count="2" defaultTableStyle="Stile tabella 1" defaultPivotStyle="PivotStyleLight16">
    <tableStyle name="Stile tabella 1" pivot="0" count="4" xr9:uid="{C473601D-68EB-4C00-AEEB-146515578BCD}">
      <tableStyleElement type="wholeTable" dxfId="16"/>
      <tableStyleElement type="headerRow" dxfId="15"/>
      <tableStyleElement type="totalRow" dxfId="14"/>
      <tableStyleElement type="firstRowStripe" dxfId="13"/>
    </tableStyle>
    <tableStyle name="Tabella verticale" pivot="0" count="4" xr9:uid="{50A5A3DC-3BA6-4C2F-8D8D-779D7BE12822}">
      <tableStyleElement type="wholeTable" dxfId="12"/>
      <tableStyleElement type="totalRow" dxfId="11"/>
      <tableStyleElement type="firstColumn" dxfId="10"/>
      <tableStyleElement type="firstRowStripe" dxfId="9"/>
    </tableStyle>
  </tableStyles>
  <colors>
    <mruColors>
      <color rgb="FF00927B"/>
      <color rgb="FF6FD7CB"/>
      <color rgb="FF009999"/>
      <color rgb="FF005654"/>
      <color rgb="FFEEEEEE"/>
      <color rgb="FF83D9D1"/>
      <color rgb="FFBDEDE5"/>
      <color rgb="FFDD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92527</xdr:colOff>
      <xdr:row>4</xdr:row>
      <xdr:rowOff>136070</xdr:rowOff>
    </xdr:from>
    <xdr:to>
      <xdr:col>6</xdr:col>
      <xdr:colOff>691602</xdr:colOff>
      <xdr:row>10</xdr:row>
      <xdr:rowOff>59871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2149BA68-AFDB-8179-8D98-EA6755DF73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7456" y="990599"/>
          <a:ext cx="1410061" cy="968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ACCA9-0C84-4CCE-ACB9-751036E0B3BF}">
  <dimension ref="A1:H26"/>
  <sheetViews>
    <sheetView tabSelected="1" topLeftCell="A3" zoomScale="190" zoomScaleNormal="190" workbookViewId="0">
      <selection activeCell="C21" sqref="C21"/>
    </sheetView>
  </sheetViews>
  <sheetFormatPr defaultColWidth="12.140625" defaultRowHeight="13.5" x14ac:dyDescent="0.25"/>
  <cols>
    <col min="1" max="1" width="12.140625" style="5"/>
    <col min="2" max="2" width="12.140625" style="6"/>
    <col min="3" max="3" width="9.140625" style="6" customWidth="1"/>
    <col min="4" max="4" width="9.140625" style="5" customWidth="1"/>
    <col min="5" max="16384" width="12.140625" style="5"/>
  </cols>
  <sheetData>
    <row r="1" spans="1:8" ht="26.25" x14ac:dyDescent="0.25">
      <c r="A1" s="4" t="s">
        <v>2</v>
      </c>
      <c r="B1" s="1"/>
      <c r="C1" s="5"/>
    </row>
    <row r="2" spans="1:8" x14ac:dyDescent="0.25">
      <c r="A2" s="2" t="s">
        <v>1</v>
      </c>
      <c r="B2" s="2"/>
      <c r="C2" s="5"/>
    </row>
    <row r="3" spans="1:8" x14ac:dyDescent="0.25">
      <c r="B3" s="5"/>
      <c r="C3" s="5"/>
    </row>
    <row r="4" spans="1:8" x14ac:dyDescent="0.25">
      <c r="A4" s="3" t="s">
        <v>0</v>
      </c>
      <c r="B4" s="5"/>
      <c r="C4" s="5"/>
    </row>
    <row r="5" spans="1:8" x14ac:dyDescent="0.25">
      <c r="B5" s="5"/>
      <c r="C5" s="5"/>
    </row>
    <row r="6" spans="1:8" x14ac:dyDescent="0.25">
      <c r="B6" s="3" t="s">
        <v>11</v>
      </c>
      <c r="C6" s="5"/>
    </row>
    <row r="7" spans="1:8" x14ac:dyDescent="0.25">
      <c r="B7" s="14" t="s">
        <v>7</v>
      </c>
      <c r="C7" s="9">
        <v>2</v>
      </c>
      <c r="D7" s="9" t="s">
        <v>10</v>
      </c>
    </row>
    <row r="8" spans="1:8" x14ac:dyDescent="0.25">
      <c r="B8" s="14" t="s">
        <v>8</v>
      </c>
      <c r="C8" s="9">
        <v>9</v>
      </c>
      <c r="D8" s="9" t="s">
        <v>10</v>
      </c>
    </row>
    <row r="9" spans="1:8" x14ac:dyDescent="0.25">
      <c r="B9" s="5"/>
      <c r="C9" s="5"/>
    </row>
    <row r="10" spans="1:8" x14ac:dyDescent="0.25">
      <c r="B10" s="3" t="s">
        <v>12</v>
      </c>
      <c r="C10" s="5"/>
    </row>
    <row r="11" spans="1:8" x14ac:dyDescent="0.25">
      <c r="B11" s="14" t="s">
        <v>3</v>
      </c>
      <c r="C11" s="9">
        <v>62</v>
      </c>
      <c r="D11" s="9" t="s">
        <v>13</v>
      </c>
    </row>
    <row r="12" spans="1:8" x14ac:dyDescent="0.25">
      <c r="B12" s="14" t="s">
        <v>15</v>
      </c>
      <c r="C12" s="9">
        <v>1</v>
      </c>
      <c r="D12" s="9" t="s">
        <v>9</v>
      </c>
    </row>
    <row r="13" spans="1:8" x14ac:dyDescent="0.25">
      <c r="B13" s="7" t="s">
        <v>25</v>
      </c>
      <c r="C13" s="8">
        <f>(C12/C11)^0.5</f>
        <v>0.1270001270001905</v>
      </c>
      <c r="D13" s="8" t="s">
        <v>14</v>
      </c>
    </row>
    <row r="14" spans="1:8" x14ac:dyDescent="0.25">
      <c r="B14" s="7" t="s">
        <v>4</v>
      </c>
      <c r="C14" s="8">
        <f>C11*C13</f>
        <v>7.8740078740118111</v>
      </c>
      <c r="D14" s="8" t="s">
        <v>6</v>
      </c>
    </row>
    <row r="15" spans="1:8" x14ac:dyDescent="0.25">
      <c r="B15" s="5"/>
      <c r="C15" s="5"/>
      <c r="F15" s="3" t="s">
        <v>21</v>
      </c>
    </row>
    <row r="16" spans="1:8" x14ac:dyDescent="0.25">
      <c r="B16" s="3" t="s">
        <v>16</v>
      </c>
      <c r="F16" s="10" t="s">
        <v>4</v>
      </c>
      <c r="G16" s="11">
        <f>C17</f>
        <v>12</v>
      </c>
      <c r="H16" s="11" t="s">
        <v>6</v>
      </c>
    </row>
    <row r="17" spans="2:8" x14ac:dyDescent="0.25">
      <c r="B17" s="14" t="s">
        <v>17</v>
      </c>
      <c r="C17" s="9">
        <v>12</v>
      </c>
      <c r="D17" s="9" t="s">
        <v>6</v>
      </c>
      <c r="F17" s="10" t="s">
        <v>5</v>
      </c>
      <c r="G17" s="11">
        <f>C19</f>
        <v>0.87096774193548376</v>
      </c>
      <c r="H17" s="11" t="s">
        <v>14</v>
      </c>
    </row>
    <row r="18" spans="2:8" x14ac:dyDescent="0.25">
      <c r="B18" s="7" t="s">
        <v>18</v>
      </c>
      <c r="C18" s="8">
        <f>(1/(C11*C7)*C8)^(-1)</f>
        <v>13.77777777777778</v>
      </c>
      <c r="D18" s="8" t="s">
        <v>13</v>
      </c>
      <c r="F18" s="10" t="s">
        <v>24</v>
      </c>
      <c r="G18" s="11">
        <f>C22</f>
        <v>10.451612903225804</v>
      </c>
      <c r="H18" s="11" t="s">
        <v>14</v>
      </c>
    </row>
    <row r="19" spans="2:8" x14ac:dyDescent="0.25">
      <c r="B19" s="7" t="s">
        <v>19</v>
      </c>
      <c r="C19" s="8">
        <f>C17/C18</f>
        <v>0.87096774193548376</v>
      </c>
      <c r="D19" s="8" t="s">
        <v>14</v>
      </c>
    </row>
    <row r="20" spans="2:8" x14ac:dyDescent="0.25">
      <c r="B20" s="7" t="s">
        <v>20</v>
      </c>
      <c r="C20" s="8">
        <f>C19/C8</f>
        <v>9.677419354838708E-2</v>
      </c>
      <c r="D20" s="8" t="s">
        <v>14</v>
      </c>
      <c r="E20" s="13">
        <f>C20/C13</f>
        <v>0.76200076200114286</v>
      </c>
      <c r="F20" s="12" t="str">
        <f>IF(C21&gt;C12,"Aumentare SERIE oppure R","")</f>
        <v/>
      </c>
    </row>
    <row r="21" spans="2:8" x14ac:dyDescent="0.25">
      <c r="B21" s="7" t="s">
        <v>22</v>
      </c>
      <c r="C21" s="8">
        <f>C20^2*C11</f>
        <v>0.58064516129032229</v>
      </c>
      <c r="D21" s="8" t="s">
        <v>9</v>
      </c>
      <c r="E21" s="13">
        <f>C21/C12</f>
        <v>0.58064516129032229</v>
      </c>
    </row>
    <row r="22" spans="2:8" x14ac:dyDescent="0.25">
      <c r="B22" s="7" t="s">
        <v>23</v>
      </c>
      <c r="C22" s="8">
        <f>C17*C19</f>
        <v>10.451612903225804</v>
      </c>
      <c r="D22" s="8" t="s">
        <v>9</v>
      </c>
    </row>
    <row r="23" spans="2:8" x14ac:dyDescent="0.25">
      <c r="B23" s="5"/>
      <c r="C23" s="5"/>
    </row>
    <row r="24" spans="2:8" x14ac:dyDescent="0.25">
      <c r="B24" s="5"/>
      <c r="C24" s="5"/>
    </row>
    <row r="25" spans="2:8" x14ac:dyDescent="0.25">
      <c r="B25" s="5"/>
      <c r="C25" s="5"/>
    </row>
    <row r="26" spans="2:8" x14ac:dyDescent="0.25">
      <c r="B26" s="5"/>
      <c r="C26" s="5"/>
    </row>
  </sheetData>
  <phoneticPr fontId="1" type="noConversion"/>
  <conditionalFormatting sqref="C21">
    <cfRule type="cellIs" dxfId="6" priority="4" operator="greaterThan">
      <formula>$C$12</formula>
    </cfRule>
  </conditionalFormatting>
  <conditionalFormatting sqref="C12">
    <cfRule type="cellIs" dxfId="5" priority="6" operator="lessThan">
      <formula>$C$21</formula>
    </cfRule>
  </conditionalFormatting>
  <conditionalFormatting sqref="C20">
    <cfRule type="cellIs" dxfId="4" priority="2" operator="greaterThan">
      <formula>$C$13</formula>
    </cfRule>
  </conditionalFormatting>
  <conditionalFormatting sqref="C13">
    <cfRule type="cellIs" dxfId="0" priority="1" operator="lessThan">
      <formula>$C$20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KeywordTaxHTField xmlns="0143dcb5-b38d-453e-8e82-47e5684eca4e">
      <Terms xmlns="http://schemas.microsoft.com/office/infopath/2007/PartnerControls"/>
    </TaxKeywordTaxHTField>
    <LikesCount xmlns="http://schemas.microsoft.com/sharepoint/v3" xsi:nil="true"/>
    <lcf76f155ced4ddcb4097134ff3c332f xmlns="e593a586-0c0d-4601-9a83-dbc2b62470a3">
      <Terms xmlns="http://schemas.microsoft.com/office/infopath/2007/PartnerControls"/>
    </lcf76f155ced4ddcb4097134ff3c332f>
    <TaxCatchAll xmlns="0143dcb5-b38d-453e-8e82-47e5684eca4e" xsi:nil="true"/>
    <Ratings xmlns="http://schemas.microsoft.com/sharepoint/v3" xsi:nil="true"/>
    <LikedBy xmlns="http://schemas.microsoft.com/sharepoint/v3">
      <UserInfo>
        <DisplayName/>
        <AccountId xsi:nil="true"/>
        <AccountType/>
      </UserInfo>
    </LikedBy>
    <PublishingExpirationDate xmlns="http://schemas.microsoft.com/sharepoint/v3" xsi:nil="true"/>
    <PublishingStartDate xmlns="http://schemas.microsoft.com/sharepoint/v3" xsi:nil="true"/>
    <RatedBy xmlns="http://schemas.microsoft.com/sharepoint/v3">
      <UserInfo>
        <DisplayName/>
        <AccountId xsi:nil="true"/>
        <AccountType/>
      </UserInfo>
    </RatedBy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91ED4320AF50841A1B154E19B1B7683" ma:contentTypeVersion="27" ma:contentTypeDescription="Creare un nuovo documento." ma:contentTypeScope="" ma:versionID="282348db16fde701a0c0b22647878826">
  <xsd:schema xmlns:xsd="http://www.w3.org/2001/XMLSchema" xmlns:xs="http://www.w3.org/2001/XMLSchema" xmlns:p="http://schemas.microsoft.com/office/2006/metadata/properties" xmlns:ns1="http://schemas.microsoft.com/sharepoint/v3" xmlns:ns2="e593a586-0c0d-4601-9a83-dbc2b62470a3" xmlns:ns3="0143dcb5-b38d-453e-8e82-47e5684eca4e" targetNamespace="http://schemas.microsoft.com/office/2006/metadata/properties" ma:root="true" ma:fieldsID="553754a63d13621b877588dde720c6b7" ns1:_="" ns2:_="" ns3:_="">
    <xsd:import namespace="http://schemas.microsoft.com/sharepoint/v3"/>
    <xsd:import namespace="e593a586-0c0d-4601-9a83-dbc2b62470a3"/>
    <xsd:import namespace="0143dcb5-b38d-453e-8e82-47e5684eca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TaxKeywordTaxHTField" minOccurs="0"/>
                <xsd:element ref="ns3:TaxCatchAll" minOccurs="0"/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  <xsd:element ref="ns3:SharedWithUsers" minOccurs="0"/>
                <xsd:element ref="ns3:SharedWithDetails" minOccurs="0"/>
                <xsd:element ref="ns1:PublishingStartDate" minOccurs="0"/>
                <xsd:element ref="ns1:PublishingExpirationDate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17" nillable="true" ma:displayName="Valutazione (0-5)" ma:decimals="2" ma:description="Valore medio di tutte le valutazioni inserite" ma:internalName="AverageRating" ma:readOnly="true">
      <xsd:simpleType>
        <xsd:restriction base="dms:Number"/>
      </xsd:simpleType>
    </xsd:element>
    <xsd:element name="RatingCount" ma:index="18" nillable="true" ma:displayName="Numero di valutazioni" ma:decimals="0" ma:description="Numero di valutazioni inserite" ma:internalName="RatingCount" ma:readOnly="true">
      <xsd:simpleType>
        <xsd:restriction base="dms:Number"/>
      </xsd:simpleType>
    </xsd:element>
    <xsd:element name="RatedBy" ma:index="19" nillable="true" ma:displayName="Valutato da" ma:description="Utenti che hanno valutato l'elemento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20" nillable="true" ma:displayName="Valutazioni utente" ma:description="Valutazioni utente per l'elemento" ma:hidden="true" ma:internalName="Ratings">
      <xsd:simpleType>
        <xsd:restriction base="dms:Note"/>
      </xsd:simpleType>
    </xsd:element>
    <xsd:element name="LikesCount" ma:index="21" nillable="true" ma:displayName="Numero di Mi piace" ma:internalName="LikesCount">
      <xsd:simpleType>
        <xsd:restriction base="dms:Unknown"/>
      </xsd:simpleType>
    </xsd:element>
    <xsd:element name="LikedBy" ma:index="22" nillable="true" ma:displayName="Autori Mi piace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PublishingStartDate" ma:index="25" nillable="true" ma:displayName="Data inizio pianificazione" ma:description="Data inizio pianificazione è una colonna del sito creata dalla funzionalità Pianificazione e usata per specificare la data e l'ora in cui la pagina apparirà per la prima volta ai visitatori del sito." ma:internalName="PublishingStartDate">
      <xsd:simpleType>
        <xsd:restriction base="dms:Unknown"/>
      </xsd:simpleType>
    </xsd:element>
    <xsd:element name="PublishingExpirationDate" ma:index="26" nillable="true" ma:displayName="Data fine pianificazione" ma:description="Data fine pianificazione è una colonna del sito creata dalla funzionalità Pubblicazione e usata per specificare la data e l'ora in cui la pagina non apparirà più ai visitatori del sito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3a586-0c0d-4601-9a83-dbc2b62470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32" nillable="true" ma:taxonomy="true" ma:internalName="lcf76f155ced4ddcb4097134ff3c332f" ma:taxonomyFieldName="MediaServiceImageTags" ma:displayName="Tag immagine" ma:readOnly="false" ma:fieldId="{5cf76f15-5ced-4ddc-b409-7134ff3c332f}" ma:taxonomyMulti="true" ma:sspId="c27851c0-587e-40dc-b262-5c62d61d7d6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3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43dcb5-b38d-453e-8e82-47e5684eca4e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15" nillable="true" ma:taxonomy="true" ma:internalName="TaxKeywordTaxHTField" ma:taxonomyFieldName="TaxKeyword" ma:displayName="Parole chiave aziendali" ma:fieldId="{23f27201-bee3-471e-b2e7-b64fd8b7ca38}" ma:taxonomyMulti="true" ma:sspId="c27851c0-587e-40dc-b262-5c62d61d7d6c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6" nillable="true" ma:displayName="Taxonomy Catch All Column" ma:hidden="true" ma:list="{14728878-8988-4263-b6fe-6b51b563a3a5}" ma:internalName="TaxCatchAll" ma:showField="CatchAllData" ma:web="0143dcb5-b38d-453e-8e82-47e5684eca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C136203-09B0-4EA6-865A-D597761C1D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670EE2-0279-41C4-B1BC-C72EDB966A88}">
  <ds:schemaRefs>
    <ds:schemaRef ds:uri="http://purl.org/dc/elements/1.1/"/>
    <ds:schemaRef ds:uri="http://purl.org/dc/terms/"/>
    <ds:schemaRef ds:uri="e593a586-0c0d-4601-9a83-dbc2b62470a3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0143dcb5-b38d-453e-8e82-47e5684eca4e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1BE38B42-C33C-411C-9CDF-85F8FFA8E7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593a586-0c0d-4601-9a83-dbc2b62470a3"/>
    <ds:schemaRef ds:uri="0143dcb5-b38d-453e-8e82-47e5684eca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Manager/>
  <Company>Midac SpA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Riccardo Mattuzzi</dc:creator>
  <cp:keywords/>
  <dc:description/>
  <cp:lastModifiedBy>Riccardo Mattuzzi</cp:lastModifiedBy>
  <cp:revision/>
  <dcterms:created xsi:type="dcterms:W3CDTF">2025-05-09T06:58:26Z</dcterms:created>
  <dcterms:modified xsi:type="dcterms:W3CDTF">2025-10-16T15:37:55Z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0x010100A91ED4320AF50841A1B154E19B1B7683</vt:lpwstr>
  </property>
  <property fmtid="{D5CDD505-2E9C-101B-9397-08002B2CF9AE}" pid="3" name="TaxKeyword">
    <vt:lpwstr/>
  </property>
  <property fmtid="{D5CDD505-2E9C-101B-9397-08002B2CF9AE}" pid="4" name="MediaServiceImageTags">
    <vt:lpwstr/>
  </property>
</Properties>
</file>