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1" sheetId="1" state="visible" r:id="rId2"/>
    <sheet name="Desvio Padrão(10,10)" sheetId="2" state="visible" r:id="rId3"/>
    <sheet name="Erro Quadrado Médio(20,20)" sheetId="3" state="visible" r:id="rId4"/>
    <sheet name="EME(20,20)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<sst xmlns="http://schemas.openxmlformats.org/spreadsheetml/2006/main" count="232" uniqueCount="33">
  <si>
    <t xml:space="preserve">Métrica</t>
  </si>
  <si>
    <t xml:space="preserve">Parâmetro</t>
  </si>
  <si>
    <t xml:space="preserve">Acurácia</t>
  </si>
  <si>
    <t xml:space="preserve">Variância do Laplaciano</t>
  </si>
  <si>
    <t xml:space="preserve">N/A</t>
  </si>
  <si>
    <t xml:space="preserve"> </t>
  </si>
  <si>
    <t xml:space="preserve">Var. Laplaciano</t>
  </si>
  <si>
    <t xml:space="preserve">EME(20,20)</t>
  </si>
  <si>
    <t xml:space="preserve">EMEE(50,50)</t>
  </si>
  <si>
    <t xml:space="preserve">Desvio Padrão(10,10)</t>
  </si>
  <si>
    <t xml:space="preserve">Erro quadrado médio(20,20)</t>
  </si>
  <si>
    <t xml:space="preserve">EME</t>
  </si>
  <si>
    <t xml:space="preserve">(5,5)</t>
  </si>
  <si>
    <t xml:space="preserve">(10,10)</t>
  </si>
  <si>
    <t xml:space="preserve">(20,20)</t>
  </si>
  <si>
    <t xml:space="preserve">(50,50)</t>
  </si>
  <si>
    <t xml:space="preserve">EMEE</t>
  </si>
  <si>
    <t xml:space="preserve">Desvio Padrão</t>
  </si>
  <si>
    <t xml:space="preserve">Erro quadrado médio</t>
  </si>
  <si>
    <t xml:space="preserve">EMESTD(10,10)</t>
  </si>
  <si>
    <t xml:space="preserve">EMESTD</t>
  </si>
  <si>
    <t xml:space="preserve">Predição\Realidade</t>
  </si>
  <si>
    <t xml:space="preserve"> Péssimo</t>
  </si>
  <si>
    <t xml:space="preserve"> Ruim</t>
  </si>
  <si>
    <t xml:space="preserve"> Bom</t>
  </si>
  <si>
    <t xml:space="preserve"> Excelente</t>
  </si>
  <si>
    <t xml:space="preserve">Total</t>
  </si>
  <si>
    <t xml:space="preserve">Péssimo</t>
  </si>
  <si>
    <t xml:space="preserve">Ruim</t>
  </si>
  <si>
    <t xml:space="preserve">Bom</t>
  </si>
  <si>
    <t xml:space="preserve">Excelente</t>
  </si>
  <si>
    <t xml:space="preserve"> Péssimo ou Ruim</t>
  </si>
  <si>
    <t xml:space="preserve">Péssimo ou Ruim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</si>
</sst>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E9:G26" headerRowCount="1" totalsRowCount="0" totalsRowShown="0">
  <tableColumns count="3">
    <tableColumn id="1" name="Métrica"/>
    <tableColumn id="2" name="Parâmetro"/>
    <tableColumn id="3" name="Acurácia"/>
  </tableColumns>
</table>
</file>

<file path=xl/tables/table2.xml><?xml version="1.0" encoding="utf-8"?>
<table xmlns="http://schemas.openxmlformats.org/spreadsheetml/2006/main" id="2" name="Tabela13" displayName="Tabela13" ref="E45:G62" headerRowCount="1" totalsRowCount="0" totalsRowShown="0">
  <tableColumns count="3">
    <tableColumn id="1" name="Métrica"/>
    <tableColumn id="2" name="Parâmetro"/>
    <tableColumn id="3" name="Acurácia"/>
  </tableColumns>
</table>
</file>

<file path=xl/tables/table3.xml><?xml version="1.0" encoding="utf-8"?>
<table xmlns="http://schemas.openxmlformats.org/spreadsheetml/2006/main" id="3" name="Tabela5" displayName="Tabela5" ref="H1:K5" headerRowCount="1" totalsRowCount="0" totalsRowShown="0">
  <tableColumns count="4">
    <tableColumn id="1" name="Predição\Realidade"/>
    <tableColumn id="2" name="Péssimo ou Ruim"/>
    <tableColumn id="3" name="Bom"/>
    <tableColumn id="4" name="Excelente"/>
  </tableColumns>
</table>
</file>

<file path=xl/tables/table4.xml><?xml version="1.0" encoding="utf-8"?>
<table xmlns="http://schemas.openxmlformats.org/spreadsheetml/2006/main" id="4" name="Tabela55" displayName="Tabela55" ref="A1:E6" headerRowCount="1" totalsRowCount="0" totalsRowShown="0">
  <tableColumns count="5">
    <tableColumn id="1" name="Predição\Realidade"/>
    <tableColumn id="2" name="Péssimo"/>
    <tableColumn id="3" name="Ruim"/>
    <tableColumn id="4" name="Bom"/>
    <tableColumn id="5" name="Excelente"/>
  </tableColumns>
</table>
</file>

<file path=xl/tables/table5.xml><?xml version="1.0" encoding="utf-8"?>
<table xmlns="http://schemas.openxmlformats.org/spreadsheetml/2006/main" id="5" name="Tabela6" displayName="Tabela6" ref="P10:U15" headerRowCount="1" totalsRowCount="0" totalsRowShown="0">
  <tableColumns count="6">
    <tableColumn id="1" name=" "/>
    <tableColumn id="2" name="Var. Laplaciano"/>
    <tableColumn id="3" name="EME(20,20)"/>
    <tableColumn id="4" name="EMEE(50,50)"/>
    <tableColumn id="5" name="Desvio Padrão(10,10)"/>
    <tableColumn id="6" name="Erro quadrado médio(20,20)"/>
  </tableColumns>
</table>
</file>

<file path=xl/tables/table6.xml><?xml version="1.0" encoding="utf-8"?>
<table xmlns="http://schemas.openxmlformats.org/spreadsheetml/2006/main" id="6" name="Tabela7" displayName="Tabela7" ref="P45:U50" headerRowCount="1" totalsRowCount="0" totalsRowShown="0">
  <tableColumns count="6">
    <tableColumn id="1" name=" "/>
    <tableColumn id="2" name="Var. Laplaciano"/>
    <tableColumn id="3" name="EME(20,20)"/>
    <tableColumn id="4" name="EMEE(50,50)"/>
    <tableColumn id="5" name="Desvio Padrão(10,10)"/>
    <tableColumn id="6" name="Erro quadrado médio(20,20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5.xml"/><Relationship Id="rId4" Type="http://schemas.openxmlformats.org/officeDocument/2006/relationships/table" Target="../tables/table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U119"/>
  <sheetViews>
    <sheetView showFormulas="false" showGridLines="true" showRowColHeaders="true" showZeros="true" rightToLeft="false" tabSelected="false" showOutlineSymbols="true" defaultGridColor="true" view="normal" topLeftCell="D78" colorId="64" zoomScale="250" zoomScaleNormal="250" zoomScalePageLayoutView="100" workbookViewId="0">
      <selection pane="topLeft" activeCell="I98" activeCellId="0" sqref="I98"/>
    </sheetView>
  </sheetViews>
  <sheetFormatPr defaultRowHeight="13.8" zeroHeight="false" outlineLevelRow="0" outlineLevelCol="0"/>
  <cols>
    <col collapsed="false" customWidth="true" hidden="false" outlineLevel="0" max="3" min="1" style="0" width="25.92"/>
    <col collapsed="false" customWidth="true" hidden="false" outlineLevel="0" max="4" min="4" style="0" width="8.71"/>
    <col collapsed="false" customWidth="true" hidden="false" outlineLevel="0" max="7" min="5" style="0" width="25.92"/>
    <col collapsed="false" customWidth="true" hidden="false" outlineLevel="0" max="8" min="8" style="0" width="8.71"/>
    <col collapsed="false" customWidth="true" hidden="false" outlineLevel="0" max="9" min="9" style="0" width="22.7"/>
    <col collapsed="false" customWidth="true" hidden="false" outlineLevel="0" max="10" min="10" style="0" width="20.42"/>
    <col collapsed="false" customWidth="true" hidden="false" outlineLevel="0" max="11" min="11" style="0" width="8.71"/>
    <col collapsed="false" customWidth="true" hidden="false" outlineLevel="0" max="12" min="12" style="0" width="13.14"/>
    <col collapsed="false" customWidth="true" hidden="false" outlineLevel="0" max="13" min="13" style="0" width="12.71"/>
    <col collapsed="false" customWidth="true" hidden="false" outlineLevel="0" max="14" min="14" style="0" width="22.63"/>
    <col collapsed="false" customWidth="true" hidden="false" outlineLevel="0" max="15" min="15" style="0" width="8.71"/>
    <col collapsed="false" customWidth="true" hidden="false" outlineLevel="0" max="16" min="16" style="0" width="26"/>
    <col collapsed="false" customWidth="true" hidden="false" outlineLevel="0" max="17" min="17" style="0" width="16.87"/>
    <col collapsed="false" customWidth="true" hidden="false" outlineLevel="0" max="18" min="18" style="0" width="14.01"/>
    <col collapsed="false" customWidth="true" hidden="false" outlineLevel="0" max="19" min="19" style="0" width="15"/>
    <col collapsed="false" customWidth="true" hidden="false" outlineLevel="0" max="20" min="20" style="0" width="22.14"/>
    <col collapsed="false" customWidth="true" hidden="false" outlineLevel="0" max="21" min="21" style="0" width="27.85"/>
    <col collapsed="false" customWidth="true" hidden="false" outlineLevel="0" max="22" min="22" style="0" width="2.22"/>
    <col collapsed="false" customWidth="true" hidden="false" outlineLevel="0" max="28" min="23" style="0" width="25.92"/>
    <col collapsed="false" customWidth="true" hidden="false" outlineLevel="0" max="1025" min="29" style="0" width="8.71"/>
  </cols>
  <sheetData>
    <row r="5" customFormat="false" ht="13.8" hidden="false" customHeight="false" outlineLevel="0" collapsed="false">
      <c r="D5" s="1"/>
    </row>
    <row r="9" customFormat="false" ht="13.8" hidden="false" customHeight="false" outlineLevel="0" collapsed="false">
      <c r="D9" s="1"/>
      <c r="E9" s="2" t="s">
        <v>0</v>
      </c>
      <c r="F9" s="2" t="s">
        <v>1</v>
      </c>
      <c r="G9" s="2" t="s">
        <v>2</v>
      </c>
    </row>
    <row r="10" customFormat="false" ht="13.8" hidden="false" customHeight="false" outlineLevel="0" collapsed="false">
      <c r="E10" s="2" t="s">
        <v>3</v>
      </c>
      <c r="F10" s="2" t="s">
        <v>4</v>
      </c>
      <c r="G10" s="3" t="n">
        <v>0.4289</v>
      </c>
      <c r="P10" s="2" t="s">
        <v>5</v>
      </c>
      <c r="Q10" s="2" t="s">
        <v>6</v>
      </c>
      <c r="R10" s="2" t="s">
        <v>7</v>
      </c>
      <c r="S10" s="2" t="s">
        <v>8</v>
      </c>
      <c r="T10" s="2" t="s">
        <v>9</v>
      </c>
      <c r="U10" s="2" t="s">
        <v>10</v>
      </c>
    </row>
    <row r="11" customFormat="false" ht="13.8" hidden="false" customHeight="false" outlineLevel="0" collapsed="false">
      <c r="E11" s="2" t="s">
        <v>11</v>
      </c>
      <c r="F11" s="2" t="s">
        <v>12</v>
      </c>
      <c r="G11" s="3" t="n">
        <v>0.4939</v>
      </c>
      <c r="P11" s="2" t="s">
        <v>6</v>
      </c>
      <c r="Q11" s="3" t="n">
        <v>0.4289</v>
      </c>
      <c r="R11" s="4"/>
      <c r="S11" s="4"/>
      <c r="T11" s="4"/>
      <c r="U11" s="4"/>
    </row>
    <row r="12" customFormat="false" ht="13.8" hidden="false" customHeight="false" outlineLevel="0" collapsed="false">
      <c r="E12" s="2" t="s">
        <v>11</v>
      </c>
      <c r="F12" s="2" t="s">
        <v>13</v>
      </c>
      <c r="G12" s="3" t="n">
        <v>0.4752</v>
      </c>
      <c r="P12" s="2" t="s">
        <v>7</v>
      </c>
      <c r="Q12" s="3" t="n">
        <v>0.4955</v>
      </c>
      <c r="R12" s="3" t="n">
        <v>0.5571</v>
      </c>
      <c r="S12" s="4"/>
      <c r="T12" s="4"/>
      <c r="U12" s="4"/>
    </row>
    <row r="13" customFormat="false" ht="13.8" hidden="false" customHeight="false" outlineLevel="0" collapsed="false">
      <c r="E13" s="2" t="s">
        <v>11</v>
      </c>
      <c r="F13" s="2" t="s">
        <v>14</v>
      </c>
      <c r="G13" s="3" t="n">
        <v>0.5571</v>
      </c>
      <c r="P13" s="2" t="s">
        <v>8</v>
      </c>
      <c r="Q13" s="3" t="n">
        <v>0.3688</v>
      </c>
      <c r="R13" s="3" t="n">
        <v>0.52</v>
      </c>
      <c r="S13" s="3" t="n">
        <v>0.3844</v>
      </c>
      <c r="T13" s="4"/>
      <c r="U13" s="4"/>
    </row>
    <row r="14" customFormat="false" ht="13.8" hidden="false" customHeight="false" outlineLevel="0" collapsed="false">
      <c r="D14" s="5"/>
      <c r="E14" s="2" t="s">
        <v>11</v>
      </c>
      <c r="F14" s="2" t="s">
        <v>15</v>
      </c>
      <c r="G14" s="3" t="n">
        <v>0.5259</v>
      </c>
      <c r="P14" s="2" t="s">
        <v>9</v>
      </c>
      <c r="Q14" s="3" t="n">
        <v>0.6048</v>
      </c>
      <c r="R14" s="3" t="n">
        <v>0.5769</v>
      </c>
      <c r="S14" s="3" t="n">
        <v>0.5024</v>
      </c>
      <c r="T14" s="3" t="n">
        <v>0.6227</v>
      </c>
      <c r="U14" s="4"/>
    </row>
    <row r="15" customFormat="false" ht="13.8" hidden="false" customHeight="false" outlineLevel="0" collapsed="false">
      <c r="E15" s="2" t="s">
        <v>16</v>
      </c>
      <c r="F15" s="2" t="s">
        <v>12</v>
      </c>
      <c r="G15" s="3" t="n">
        <v>0.3581</v>
      </c>
      <c r="P15" s="2" t="s">
        <v>10</v>
      </c>
      <c r="Q15" s="3" t="n">
        <v>0.6049</v>
      </c>
      <c r="R15" s="3" t="n">
        <v>0.6451</v>
      </c>
      <c r="S15" s="3" t="n">
        <v>0.625</v>
      </c>
      <c r="T15" s="3" t="n">
        <v>0.6559</v>
      </c>
      <c r="U15" s="3" t="n">
        <v>0.6845</v>
      </c>
    </row>
    <row r="16" customFormat="false" ht="13.8" hidden="false" customHeight="false" outlineLevel="0" collapsed="false">
      <c r="E16" s="2" t="s">
        <v>16</v>
      </c>
      <c r="F16" s="2" t="s">
        <v>13</v>
      </c>
      <c r="G16" s="3" t="n">
        <v>0.3739</v>
      </c>
    </row>
    <row r="17" customFormat="false" ht="13.8" hidden="false" customHeight="false" outlineLevel="0" collapsed="false">
      <c r="E17" s="2" t="s">
        <v>16</v>
      </c>
      <c r="F17" s="2" t="s">
        <v>14</v>
      </c>
      <c r="G17" s="3" t="n">
        <v>0.3113</v>
      </c>
    </row>
    <row r="18" customFormat="false" ht="13.8" hidden="false" customHeight="false" outlineLevel="0" collapsed="false">
      <c r="E18" s="2" t="s">
        <v>16</v>
      </c>
      <c r="F18" s="2" t="s">
        <v>15</v>
      </c>
      <c r="G18" s="3" t="n">
        <v>0.3844</v>
      </c>
    </row>
    <row r="19" customFormat="false" ht="13.8" hidden="false" customHeight="false" outlineLevel="0" collapsed="false">
      <c r="E19" s="2" t="s">
        <v>17</v>
      </c>
      <c r="F19" s="2" t="s">
        <v>12</v>
      </c>
      <c r="G19" s="3" t="n">
        <v>0.5616</v>
      </c>
    </row>
    <row r="20" customFormat="false" ht="13.8" hidden="false" customHeight="false" outlineLevel="0" collapsed="false">
      <c r="E20" s="2" t="s">
        <v>17</v>
      </c>
      <c r="F20" s="2" t="s">
        <v>13</v>
      </c>
      <c r="G20" s="3" t="n">
        <v>0.6227</v>
      </c>
    </row>
    <row r="21" customFormat="false" ht="13.8" hidden="false" customHeight="false" outlineLevel="0" collapsed="false">
      <c r="E21" s="2" t="s">
        <v>17</v>
      </c>
      <c r="F21" s="2" t="s">
        <v>14</v>
      </c>
      <c r="G21" s="3" t="n">
        <v>0.5227</v>
      </c>
    </row>
    <row r="22" customFormat="false" ht="13.8" hidden="false" customHeight="false" outlineLevel="0" collapsed="false">
      <c r="E22" s="2" t="s">
        <v>17</v>
      </c>
      <c r="F22" s="2" t="s">
        <v>15</v>
      </c>
      <c r="G22" s="3" t="n">
        <v>0.6031</v>
      </c>
    </row>
    <row r="23" customFormat="false" ht="13.8" hidden="false" customHeight="false" outlineLevel="0" collapsed="false">
      <c r="E23" s="2" t="s">
        <v>18</v>
      </c>
      <c r="F23" s="2" t="s">
        <v>12</v>
      </c>
      <c r="G23" s="3" t="n">
        <v>0.6334</v>
      </c>
    </row>
    <row r="24" customFormat="false" ht="13.8" hidden="false" customHeight="false" outlineLevel="0" collapsed="false">
      <c r="E24" s="2" t="s">
        <v>18</v>
      </c>
      <c r="F24" s="2" t="s">
        <v>13</v>
      </c>
      <c r="G24" s="3" t="n">
        <v>0.6922</v>
      </c>
    </row>
    <row r="25" customFormat="false" ht="13.8" hidden="false" customHeight="false" outlineLevel="0" collapsed="false">
      <c r="E25" s="2" t="s">
        <v>18</v>
      </c>
      <c r="F25" s="2" t="s">
        <v>14</v>
      </c>
      <c r="G25" s="3" t="n">
        <v>0.6845</v>
      </c>
    </row>
    <row r="26" customFormat="false" ht="13.8" hidden="false" customHeight="false" outlineLevel="0" collapsed="false">
      <c r="E26" s="2" t="s">
        <v>18</v>
      </c>
      <c r="F26" s="2" t="s">
        <v>15</v>
      </c>
      <c r="G26" s="3" t="n">
        <v>0.6679</v>
      </c>
    </row>
    <row r="45" customFormat="false" ht="13.8" hidden="false" customHeight="false" outlineLevel="0" collapsed="false">
      <c r="E45" s="2" t="s">
        <v>0</v>
      </c>
      <c r="F45" s="2" t="s">
        <v>1</v>
      </c>
      <c r="G45" s="2" t="s">
        <v>2</v>
      </c>
      <c r="P45" s="2" t="s">
        <v>5</v>
      </c>
      <c r="Q45" s="2" t="s">
        <v>6</v>
      </c>
      <c r="R45" s="2" t="s">
        <v>7</v>
      </c>
      <c r="S45" s="2" t="s">
        <v>8</v>
      </c>
      <c r="T45" s="2" t="s">
        <v>9</v>
      </c>
      <c r="U45" s="2" t="s">
        <v>10</v>
      </c>
    </row>
    <row r="46" customFormat="false" ht="13.8" hidden="false" customHeight="false" outlineLevel="0" collapsed="false">
      <c r="E46" s="2" t="s">
        <v>3</v>
      </c>
      <c r="F46" s="2" t="s">
        <v>4</v>
      </c>
      <c r="G46" s="3" t="n">
        <v>0.5843</v>
      </c>
      <c r="P46" s="2" t="s">
        <v>6</v>
      </c>
      <c r="Q46" s="3" t="n">
        <v>0.5843</v>
      </c>
      <c r="R46" s="4"/>
      <c r="S46" s="4"/>
      <c r="T46" s="4"/>
      <c r="U46" s="4"/>
    </row>
    <row r="47" customFormat="false" ht="13.8" hidden="false" customHeight="false" outlineLevel="0" collapsed="false">
      <c r="E47" s="2" t="s">
        <v>11</v>
      </c>
      <c r="F47" s="2" t="s">
        <v>12</v>
      </c>
      <c r="G47" s="3" t="n">
        <v>0.7584</v>
      </c>
      <c r="P47" s="2" t="s">
        <v>7</v>
      </c>
      <c r="Q47" s="3" t="n">
        <v>0.7067</v>
      </c>
      <c r="R47" s="3" t="n">
        <v>0.7945</v>
      </c>
      <c r="S47" s="4"/>
      <c r="T47" s="4"/>
      <c r="U47" s="4"/>
    </row>
    <row r="48" customFormat="false" ht="13.8" hidden="false" customHeight="false" outlineLevel="0" collapsed="false">
      <c r="E48" s="2" t="s">
        <v>11</v>
      </c>
      <c r="F48" s="2" t="s">
        <v>13</v>
      </c>
      <c r="G48" s="3" t="n">
        <v>0.7199</v>
      </c>
      <c r="P48" s="2" t="s">
        <v>8</v>
      </c>
      <c r="Q48" s="3" t="n">
        <v>0.6327</v>
      </c>
      <c r="R48" s="3" t="n">
        <v>0.7539</v>
      </c>
      <c r="S48" s="3" t="n">
        <v>0.6092</v>
      </c>
      <c r="T48" s="4"/>
      <c r="U48" s="4"/>
    </row>
    <row r="49" customFormat="false" ht="13.8" hidden="false" customHeight="false" outlineLevel="0" collapsed="false">
      <c r="E49" s="2" t="s">
        <v>11</v>
      </c>
      <c r="F49" s="2" t="s">
        <v>14</v>
      </c>
      <c r="G49" s="3" t="n">
        <v>0.7945</v>
      </c>
      <c r="P49" s="2" t="s">
        <v>9</v>
      </c>
      <c r="Q49" s="3" t="n">
        <v>0.8132</v>
      </c>
      <c r="R49" s="3" t="n">
        <v>0.7994</v>
      </c>
      <c r="S49" s="3" t="n">
        <v>0.7143</v>
      </c>
      <c r="T49" s="3" t="n">
        <v>0.8075</v>
      </c>
      <c r="U49" s="4"/>
    </row>
    <row r="50" customFormat="false" ht="13.8" hidden="false" customHeight="false" outlineLevel="0" collapsed="false">
      <c r="E50" s="2" t="s">
        <v>11</v>
      </c>
      <c r="F50" s="2" t="s">
        <v>15</v>
      </c>
      <c r="G50" s="3" t="n">
        <v>0.7678</v>
      </c>
      <c r="P50" s="2" t="s">
        <v>10</v>
      </c>
      <c r="Q50" s="3" t="n">
        <v>0.8631</v>
      </c>
      <c r="R50" s="3" t="n">
        <v>0.8611</v>
      </c>
      <c r="S50" s="3" t="n">
        <v>0.854</v>
      </c>
      <c r="T50" s="3" t="n">
        <v>0.8676</v>
      </c>
      <c r="U50" s="3" t="n">
        <v>0.8696</v>
      </c>
    </row>
    <row r="51" customFormat="false" ht="13.8" hidden="false" customHeight="false" outlineLevel="0" collapsed="false">
      <c r="E51" s="2" t="s">
        <v>16</v>
      </c>
      <c r="F51" s="2" t="s">
        <v>12</v>
      </c>
      <c r="G51" s="3" t="n">
        <v>0.4519</v>
      </c>
    </row>
    <row r="52" customFormat="false" ht="13.8" hidden="false" customHeight="false" outlineLevel="0" collapsed="false">
      <c r="E52" s="2" t="s">
        <v>16</v>
      </c>
      <c r="F52" s="2" t="s">
        <v>13</v>
      </c>
      <c r="G52" s="3" t="n">
        <v>0.575</v>
      </c>
    </row>
    <row r="53" customFormat="false" ht="13.8" hidden="false" customHeight="false" outlineLevel="0" collapsed="false">
      <c r="E53" s="2" t="s">
        <v>16</v>
      </c>
      <c r="F53" s="2" t="s">
        <v>14</v>
      </c>
      <c r="G53" s="3" t="n">
        <v>0.5317</v>
      </c>
    </row>
    <row r="54" customFormat="false" ht="13.8" hidden="false" customHeight="false" outlineLevel="0" collapsed="false">
      <c r="E54" s="2" t="s">
        <v>16</v>
      </c>
      <c r="F54" s="2" t="s">
        <v>15</v>
      </c>
      <c r="G54" s="3" t="n">
        <v>0.6092</v>
      </c>
    </row>
    <row r="55" customFormat="false" ht="13.8" hidden="false" customHeight="false" outlineLevel="0" collapsed="false">
      <c r="E55" s="2" t="s">
        <v>17</v>
      </c>
      <c r="F55" s="2" t="s">
        <v>12</v>
      </c>
      <c r="G55" s="3" t="n">
        <v>0.7693</v>
      </c>
    </row>
    <row r="56" customFormat="false" ht="13.8" hidden="false" customHeight="false" outlineLevel="0" collapsed="false">
      <c r="E56" s="2" t="s">
        <v>17</v>
      </c>
      <c r="F56" s="2" t="s">
        <v>13</v>
      </c>
      <c r="G56" s="3" t="n">
        <v>0.8075</v>
      </c>
    </row>
    <row r="57" customFormat="false" ht="13.8" hidden="false" customHeight="false" outlineLevel="0" collapsed="false">
      <c r="E57" s="2" t="s">
        <v>17</v>
      </c>
      <c r="F57" s="2" t="s">
        <v>14</v>
      </c>
      <c r="G57" s="3" t="n">
        <v>0.7597</v>
      </c>
    </row>
    <row r="58" customFormat="false" ht="13.8" hidden="false" customHeight="false" outlineLevel="0" collapsed="false">
      <c r="E58" s="2" t="s">
        <v>17</v>
      </c>
      <c r="F58" s="2" t="s">
        <v>15</v>
      </c>
      <c r="G58" s="3" t="n">
        <v>0.7796</v>
      </c>
    </row>
    <row r="59" customFormat="false" ht="13.8" hidden="false" customHeight="false" outlineLevel="0" collapsed="false">
      <c r="E59" s="2" t="s">
        <v>18</v>
      </c>
      <c r="F59" s="2" t="s">
        <v>12</v>
      </c>
      <c r="G59" s="3" t="n">
        <v>0.7849</v>
      </c>
    </row>
    <row r="60" customFormat="false" ht="13.8" hidden="false" customHeight="false" outlineLevel="0" collapsed="false">
      <c r="E60" s="2" t="s">
        <v>18</v>
      </c>
      <c r="F60" s="2" t="s">
        <v>13</v>
      </c>
      <c r="G60" s="3" t="n">
        <v>0.8109</v>
      </c>
    </row>
    <row r="61" customFormat="false" ht="13.8" hidden="false" customHeight="false" outlineLevel="0" collapsed="false">
      <c r="E61" s="2" t="s">
        <v>18</v>
      </c>
      <c r="F61" s="2" t="s">
        <v>14</v>
      </c>
      <c r="G61" s="3" t="n">
        <v>0.8696</v>
      </c>
    </row>
    <row r="62" customFormat="false" ht="13.8" hidden="false" customHeight="false" outlineLevel="0" collapsed="false">
      <c r="E62" s="2" t="s">
        <v>18</v>
      </c>
      <c r="F62" s="2" t="s">
        <v>15</v>
      </c>
      <c r="G62" s="3" t="n">
        <v>0.8469</v>
      </c>
    </row>
    <row r="70" customFormat="false" ht="13.8" hidden="false" customHeight="false" outlineLevel="0" collapsed="false">
      <c r="E70" s="2" t="s">
        <v>0</v>
      </c>
      <c r="F70" s="2" t="s">
        <v>1</v>
      </c>
      <c r="G70" s="2" t="s">
        <v>2</v>
      </c>
    </row>
    <row r="71" customFormat="false" ht="13.8" hidden="false" customHeight="false" outlineLevel="0" collapsed="false">
      <c r="E71" s="2" t="s">
        <v>3</v>
      </c>
      <c r="F71" s="2" t="s">
        <v>4</v>
      </c>
      <c r="G71" s="3" t="n">
        <v>0.4289</v>
      </c>
      <c r="P71" s="2" t="s">
        <v>5</v>
      </c>
      <c r="Q71" s="2" t="s">
        <v>6</v>
      </c>
      <c r="R71" s="2" t="s">
        <v>7</v>
      </c>
      <c r="S71" s="2" t="s">
        <v>8</v>
      </c>
      <c r="T71" s="2" t="s">
        <v>19</v>
      </c>
    </row>
    <row r="72" customFormat="false" ht="13.8" hidden="false" customHeight="false" outlineLevel="0" collapsed="false">
      <c r="E72" s="2" t="s">
        <v>11</v>
      </c>
      <c r="F72" s="2" t="s">
        <v>12</v>
      </c>
      <c r="G72" s="3" t="n">
        <v>0.4939</v>
      </c>
      <c r="P72" s="2" t="s">
        <v>6</v>
      </c>
      <c r="Q72" s="3" t="n">
        <v>0.4289</v>
      </c>
      <c r="R72" s="4"/>
      <c r="S72" s="4"/>
      <c r="T72" s="4"/>
    </row>
    <row r="73" customFormat="false" ht="13.8" hidden="false" customHeight="false" outlineLevel="0" collapsed="false">
      <c r="E73" s="2" t="s">
        <v>11</v>
      </c>
      <c r="F73" s="2" t="s">
        <v>13</v>
      </c>
      <c r="G73" s="3" t="n">
        <v>0.4752</v>
      </c>
      <c r="P73" s="2" t="s">
        <v>7</v>
      </c>
      <c r="Q73" s="3" t="n">
        <v>0.4955</v>
      </c>
      <c r="R73" s="3" t="n">
        <v>0.5571</v>
      </c>
      <c r="S73" s="4"/>
      <c r="T73" s="4"/>
    </row>
    <row r="74" customFormat="false" ht="13.8" hidden="false" customHeight="false" outlineLevel="0" collapsed="false">
      <c r="E74" s="2" t="s">
        <v>11</v>
      </c>
      <c r="F74" s="2" t="s">
        <v>14</v>
      </c>
      <c r="G74" s="3" t="n">
        <v>0.5571</v>
      </c>
      <c r="P74" s="2" t="s">
        <v>8</v>
      </c>
      <c r="Q74" s="3" t="n">
        <v>0.3688</v>
      </c>
      <c r="R74" s="3" t="n">
        <v>0.52</v>
      </c>
      <c r="S74" s="3" t="n">
        <v>0.3844</v>
      </c>
      <c r="T74" s="4"/>
    </row>
    <row r="75" customFormat="false" ht="13.8" hidden="false" customHeight="false" outlineLevel="0" collapsed="false">
      <c r="E75" s="2" t="s">
        <v>11</v>
      </c>
      <c r="F75" s="2" t="s">
        <v>15</v>
      </c>
      <c r="G75" s="3" t="n">
        <v>0.5259</v>
      </c>
      <c r="P75" s="2" t="s">
        <v>19</v>
      </c>
      <c r="Q75" s="3" t="n">
        <v>0.6048</v>
      </c>
      <c r="R75" s="3" t="n">
        <v>0.5769</v>
      </c>
      <c r="S75" s="3" t="n">
        <v>0.5024</v>
      </c>
      <c r="T75" s="3" t="n">
        <v>0.6227</v>
      </c>
    </row>
    <row r="76" customFormat="false" ht="13.8" hidden="false" customHeight="false" outlineLevel="0" collapsed="false">
      <c r="E76" s="2" t="s">
        <v>16</v>
      </c>
      <c r="F76" s="2" t="s">
        <v>12</v>
      </c>
      <c r="G76" s="3" t="n">
        <v>0.3581</v>
      </c>
    </row>
    <row r="77" customFormat="false" ht="13.8" hidden="false" customHeight="false" outlineLevel="0" collapsed="false">
      <c r="E77" s="2" t="s">
        <v>16</v>
      </c>
      <c r="F77" s="2" t="s">
        <v>13</v>
      </c>
      <c r="G77" s="3" t="n">
        <v>0.3739</v>
      </c>
    </row>
    <row r="78" customFormat="false" ht="13.8" hidden="false" customHeight="false" outlineLevel="0" collapsed="false">
      <c r="E78" s="2" t="s">
        <v>16</v>
      </c>
      <c r="F78" s="2" t="s">
        <v>14</v>
      </c>
      <c r="G78" s="3" t="n">
        <v>0.3113</v>
      </c>
    </row>
    <row r="79" customFormat="false" ht="13.8" hidden="false" customHeight="false" outlineLevel="0" collapsed="false">
      <c r="E79" s="2" t="s">
        <v>16</v>
      </c>
      <c r="F79" s="2" t="s">
        <v>15</v>
      </c>
      <c r="G79" s="3" t="n">
        <v>0.3844</v>
      </c>
    </row>
    <row r="80" customFormat="false" ht="13.8" hidden="false" customHeight="false" outlineLevel="0" collapsed="false">
      <c r="E80" s="2" t="s">
        <v>20</v>
      </c>
      <c r="F80" s="2" t="s">
        <v>12</v>
      </c>
      <c r="G80" s="3" t="n">
        <v>0.5616</v>
      </c>
    </row>
    <row r="81" customFormat="false" ht="13.8" hidden="false" customHeight="false" outlineLevel="0" collapsed="false">
      <c r="E81" s="2" t="s">
        <v>20</v>
      </c>
      <c r="F81" s="2" t="s">
        <v>13</v>
      </c>
      <c r="G81" s="3" t="n">
        <v>0.6227</v>
      </c>
    </row>
    <row r="82" customFormat="false" ht="13.8" hidden="false" customHeight="false" outlineLevel="0" collapsed="false">
      <c r="E82" s="2" t="s">
        <v>20</v>
      </c>
      <c r="F82" s="2" t="s">
        <v>14</v>
      </c>
      <c r="G82" s="3" t="n">
        <v>0.5227</v>
      </c>
    </row>
    <row r="83" customFormat="false" ht="13.8" hidden="false" customHeight="false" outlineLevel="0" collapsed="false">
      <c r="E83" s="2" t="s">
        <v>20</v>
      </c>
      <c r="F83" s="2" t="s">
        <v>15</v>
      </c>
      <c r="G83" s="3" t="n">
        <v>0.6031</v>
      </c>
    </row>
    <row r="106" customFormat="false" ht="13.8" hidden="false" customHeight="false" outlineLevel="0" collapsed="false">
      <c r="E106" s="2" t="s">
        <v>0</v>
      </c>
      <c r="F106" s="2" t="s">
        <v>1</v>
      </c>
      <c r="G106" s="2" t="s">
        <v>2</v>
      </c>
      <c r="P106" s="2" t="s">
        <v>5</v>
      </c>
      <c r="Q106" s="2" t="s">
        <v>6</v>
      </c>
      <c r="R106" s="2" t="s">
        <v>7</v>
      </c>
      <c r="S106" s="2" t="s">
        <v>8</v>
      </c>
      <c r="T106" s="2" t="s">
        <v>19</v>
      </c>
    </row>
    <row r="107" customFormat="false" ht="13.8" hidden="false" customHeight="false" outlineLevel="0" collapsed="false">
      <c r="E107" s="2" t="s">
        <v>3</v>
      </c>
      <c r="F107" s="2" t="s">
        <v>4</v>
      </c>
      <c r="G107" s="3" t="n">
        <v>0.5843</v>
      </c>
      <c r="P107" s="2" t="s">
        <v>6</v>
      </c>
      <c r="Q107" s="3" t="n">
        <v>0.5843</v>
      </c>
      <c r="R107" s="4"/>
      <c r="S107" s="4"/>
      <c r="T107" s="4"/>
    </row>
    <row r="108" customFormat="false" ht="13.8" hidden="false" customHeight="false" outlineLevel="0" collapsed="false">
      <c r="E108" s="2" t="s">
        <v>11</v>
      </c>
      <c r="F108" s="2" t="s">
        <v>12</v>
      </c>
      <c r="G108" s="3" t="n">
        <v>0.7584</v>
      </c>
      <c r="P108" s="2" t="s">
        <v>7</v>
      </c>
      <c r="Q108" s="3" t="n">
        <v>0.7067</v>
      </c>
      <c r="R108" s="3" t="n">
        <v>0.7945</v>
      </c>
      <c r="S108" s="4"/>
      <c r="T108" s="4"/>
    </row>
    <row r="109" customFormat="false" ht="13.8" hidden="false" customHeight="false" outlineLevel="0" collapsed="false">
      <c r="E109" s="2" t="s">
        <v>11</v>
      </c>
      <c r="F109" s="2" t="s">
        <v>13</v>
      </c>
      <c r="G109" s="3" t="n">
        <v>0.7199</v>
      </c>
      <c r="P109" s="2" t="s">
        <v>8</v>
      </c>
      <c r="Q109" s="3" t="n">
        <v>0.6327</v>
      </c>
      <c r="R109" s="3" t="n">
        <v>0.7539</v>
      </c>
      <c r="S109" s="3" t="n">
        <v>0.6092</v>
      </c>
      <c r="T109" s="4"/>
    </row>
    <row r="110" customFormat="false" ht="13.8" hidden="false" customHeight="false" outlineLevel="0" collapsed="false">
      <c r="E110" s="2" t="s">
        <v>11</v>
      </c>
      <c r="F110" s="2" t="s">
        <v>14</v>
      </c>
      <c r="G110" s="3" t="n">
        <v>0.7945</v>
      </c>
      <c r="P110" s="2" t="s">
        <v>19</v>
      </c>
      <c r="Q110" s="3" t="n">
        <v>0.8132</v>
      </c>
      <c r="R110" s="3" t="n">
        <v>0.7994</v>
      </c>
      <c r="S110" s="3" t="n">
        <v>0.7143</v>
      </c>
      <c r="T110" s="3" t="n">
        <v>0.8075</v>
      </c>
    </row>
    <row r="111" customFormat="false" ht="13.8" hidden="false" customHeight="false" outlineLevel="0" collapsed="false">
      <c r="E111" s="2" t="s">
        <v>11</v>
      </c>
      <c r="F111" s="2" t="s">
        <v>15</v>
      </c>
      <c r="G111" s="3" t="n">
        <v>0.7678</v>
      </c>
    </row>
    <row r="112" customFormat="false" ht="13.8" hidden="false" customHeight="false" outlineLevel="0" collapsed="false">
      <c r="E112" s="2" t="s">
        <v>16</v>
      </c>
      <c r="F112" s="2" t="s">
        <v>12</v>
      </c>
      <c r="G112" s="3" t="n">
        <v>0.4519</v>
      </c>
    </row>
    <row r="113" customFormat="false" ht="13.8" hidden="false" customHeight="false" outlineLevel="0" collapsed="false">
      <c r="E113" s="2" t="s">
        <v>16</v>
      </c>
      <c r="F113" s="2" t="s">
        <v>13</v>
      </c>
      <c r="G113" s="3" t="n">
        <v>0.575</v>
      </c>
    </row>
    <row r="114" customFormat="false" ht="13.8" hidden="false" customHeight="false" outlineLevel="0" collapsed="false">
      <c r="E114" s="2" t="s">
        <v>16</v>
      </c>
      <c r="F114" s="2" t="s">
        <v>14</v>
      </c>
      <c r="G114" s="3" t="n">
        <v>0.5317</v>
      </c>
    </row>
    <row r="115" customFormat="false" ht="13.8" hidden="false" customHeight="false" outlineLevel="0" collapsed="false">
      <c r="E115" s="2" t="s">
        <v>16</v>
      </c>
      <c r="F115" s="2" t="s">
        <v>15</v>
      </c>
      <c r="G115" s="3" t="n">
        <v>0.6092</v>
      </c>
    </row>
    <row r="116" customFormat="false" ht="13.8" hidden="false" customHeight="false" outlineLevel="0" collapsed="false">
      <c r="E116" s="2" t="s">
        <v>20</v>
      </c>
      <c r="F116" s="2" t="s">
        <v>12</v>
      </c>
      <c r="G116" s="3" t="n">
        <v>0.7693</v>
      </c>
    </row>
    <row r="117" customFormat="false" ht="13.8" hidden="false" customHeight="false" outlineLevel="0" collapsed="false">
      <c r="E117" s="2" t="s">
        <v>20</v>
      </c>
      <c r="F117" s="2" t="s">
        <v>13</v>
      </c>
      <c r="G117" s="3" t="n">
        <v>0.8075</v>
      </c>
    </row>
    <row r="118" customFormat="false" ht="13.8" hidden="false" customHeight="false" outlineLevel="0" collapsed="false">
      <c r="E118" s="2" t="s">
        <v>20</v>
      </c>
      <c r="F118" s="2" t="s">
        <v>14</v>
      </c>
      <c r="G118" s="3" t="n">
        <v>0.7597</v>
      </c>
    </row>
    <row r="119" customFormat="false" ht="13.8" hidden="false" customHeight="false" outlineLevel="0" collapsed="false">
      <c r="E119" s="2" t="s">
        <v>20</v>
      </c>
      <c r="F119" s="2" t="s">
        <v>15</v>
      </c>
      <c r="G119" s="3" t="n">
        <v>0.7796</v>
      </c>
    </row>
  </sheetData>
  <conditionalFormatting sqref="G46:G62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45:G62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9:G26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10:G26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Q46">
    <cfRule type="colorScale" priority="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R47">
    <cfRule type="colorScale" priority="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S48">
    <cfRule type="colorScale" priority="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49">
    <cfRule type="colorScale" priority="9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U50">
    <cfRule type="colorScale" priority="10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Q46:U50">
    <cfRule type="colorScale" priority="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Q11">
    <cfRule type="colorScale" priority="1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R12">
    <cfRule type="colorScale" priority="1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S13">
    <cfRule type="colorScale" priority="1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14">
    <cfRule type="colorScale" priority="1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U15">
    <cfRule type="colorScale" priority="1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Q11:U15">
    <cfRule type="colorScale" priority="1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107:G119">
    <cfRule type="colorScale" priority="1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106:G119">
    <cfRule type="colorScale" priority="1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70:G83">
    <cfRule type="colorScale" priority="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71:G83">
    <cfRule type="colorScale" priority="2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Q107">
    <cfRule type="colorScale" priority="2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R108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S109">
    <cfRule type="colorScale" priority="2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110">
    <cfRule type="colorScale" priority="2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Q107:T110">
    <cfRule type="colorScale" priority="2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Q72">
    <cfRule type="colorScale" priority="2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R73">
    <cfRule type="colorScale" priority="2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S74">
    <cfRule type="colorScale" priority="29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75">
    <cfRule type="colorScale" priority="30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Q72:T75">
    <cfRule type="colorScale" priority="3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22"/>
  <sheetViews>
    <sheetView showFormulas="false" showGridLines="true" showRowColHeaders="true" showZeros="true" rightToLeft="false" tabSelected="true" showOutlineSymbols="true" defaultGridColor="true" view="normal" topLeftCell="A8" colorId="64" zoomScale="250" zoomScaleNormal="25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3.33"/>
    <col collapsed="false" customWidth="true" hidden="false" outlineLevel="0" max="7" min="2" style="0" width="19.44"/>
    <col collapsed="false" customWidth="true" hidden="false" outlineLevel="0" max="8" min="8" style="0" width="3.24"/>
    <col collapsed="false" customWidth="true" hidden="false" outlineLevel="0" max="12" min="9" style="0" width="19.44"/>
    <col collapsed="false" customWidth="true" hidden="false" outlineLevel="0" max="1025" min="13" style="0" width="8.67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>
      <c r="B9" s="2" t="s">
        <v>21</v>
      </c>
      <c r="C9" s="2" t="s">
        <v>22</v>
      </c>
      <c r="D9" s="2" t="s">
        <v>23</v>
      </c>
      <c r="E9" s="2" t="s">
        <v>24</v>
      </c>
      <c r="F9" s="2" t="s">
        <v>25</v>
      </c>
      <c r="G9" s="2" t="s">
        <v>26</v>
      </c>
    </row>
    <row r="10" customFormat="false" ht="13.8" hidden="false" customHeight="false" outlineLevel="0" collapsed="false">
      <c r="B10" s="2" t="s">
        <v>27</v>
      </c>
      <c r="C10" s="2" t="n">
        <v>1.608</v>
      </c>
      <c r="D10" s="2" t="n">
        <v>1.213</v>
      </c>
      <c r="E10" s="2" t="n">
        <v>0.275</v>
      </c>
      <c r="F10" s="2" t="n">
        <v>0</v>
      </c>
      <c r="G10" s="2"/>
    </row>
    <row r="11" customFormat="false" ht="13.8" hidden="false" customHeight="false" outlineLevel="0" collapsed="false">
      <c r="B11" s="2" t="s">
        <v>28</v>
      </c>
      <c r="C11" s="2" t="n">
        <v>0.564</v>
      </c>
      <c r="D11" s="2" t="n">
        <v>0.531</v>
      </c>
      <c r="E11" s="2" t="n">
        <v>0.506</v>
      </c>
      <c r="F11" s="2" t="n">
        <v>0</v>
      </c>
      <c r="G11" s="2"/>
    </row>
    <row r="12" customFormat="false" ht="13.8" hidden="false" customHeight="false" outlineLevel="0" collapsed="false">
      <c r="B12" s="2" t="s">
        <v>29</v>
      </c>
      <c r="C12" s="2" t="n">
        <v>0.305</v>
      </c>
      <c r="D12" s="2" t="n">
        <v>0.763</v>
      </c>
      <c r="E12" s="2" t="n">
        <v>1.661</v>
      </c>
      <c r="F12" s="2" t="n">
        <v>0.075</v>
      </c>
      <c r="G12" s="2"/>
    </row>
    <row r="13" customFormat="false" ht="13.8" hidden="false" customHeight="false" outlineLevel="0" collapsed="false">
      <c r="B13" s="2" t="s">
        <v>30</v>
      </c>
      <c r="C13" s="2" t="n">
        <v>0</v>
      </c>
      <c r="D13" s="2" t="n">
        <v>0</v>
      </c>
      <c r="E13" s="2" t="n">
        <v>0.072</v>
      </c>
      <c r="F13" s="2" t="n">
        <v>2.427</v>
      </c>
      <c r="G13" s="2"/>
    </row>
    <row r="14" customFormat="false" ht="13.8" hidden="false" customHeight="false" outlineLevel="0" collapsed="false">
      <c r="B14" s="2" t="s">
        <v>2</v>
      </c>
      <c r="C14" s="3" t="n">
        <f aca="false">1-(SUM(C11:C13)/SUM(C10:C13)*100)%</f>
        <v>0.649172385950747</v>
      </c>
      <c r="D14" s="3" t="n">
        <f aca="false">1-(SUM(D10,D12:D13)/SUM(D10:D13)*100)%</f>
        <v>0.211806940566414</v>
      </c>
      <c r="E14" s="3" t="n">
        <f aca="false">1-(SUM(E10:E11,E13)/SUM(E10:E13)*100)%</f>
        <v>0.660700079554495</v>
      </c>
      <c r="F14" s="3" t="n">
        <f aca="false">1-(SUM(F10:F12)/SUM(F10:F13)*100)%</f>
        <v>0.970023980815348</v>
      </c>
      <c r="G14" s="3" t="n">
        <f aca="false">(SUM(C10,D11,E12,F13)/SUM(C10:F13))</f>
        <v>0.6227</v>
      </c>
    </row>
    <row r="18" customFormat="false" ht="13.8" hidden="false" customHeight="false" outlineLevel="0" collapsed="false">
      <c r="B18" s="2" t="s">
        <v>21</v>
      </c>
      <c r="C18" s="2" t="s">
        <v>31</v>
      </c>
      <c r="D18" s="2" t="s">
        <v>24</v>
      </c>
      <c r="E18" s="2" t="s">
        <v>25</v>
      </c>
      <c r="F18" s="2" t="s">
        <v>26</v>
      </c>
    </row>
    <row r="19" customFormat="false" ht="13.8" hidden="false" customHeight="false" outlineLevel="0" collapsed="false">
      <c r="B19" s="2" t="s">
        <v>32</v>
      </c>
      <c r="C19" s="2" t="n">
        <v>3.829</v>
      </c>
      <c r="D19" s="2" t="n">
        <v>0.628</v>
      </c>
      <c r="E19" s="2" t="n">
        <v>0</v>
      </c>
      <c r="F19" s="2"/>
    </row>
    <row r="20" customFormat="false" ht="13.8" hidden="false" customHeight="false" outlineLevel="0" collapsed="false">
      <c r="B20" s="2" t="s">
        <v>29</v>
      </c>
      <c r="C20" s="2" t="n">
        <v>1.161</v>
      </c>
      <c r="D20" s="2" t="n">
        <v>1.793</v>
      </c>
      <c r="E20" s="2" t="n">
        <v>0.072</v>
      </c>
      <c r="F20" s="2"/>
    </row>
    <row r="21" customFormat="false" ht="13.8" hidden="false" customHeight="false" outlineLevel="0" collapsed="false">
      <c r="B21" s="2" t="s">
        <v>30</v>
      </c>
      <c r="C21" s="2" t="n">
        <v>0</v>
      </c>
      <c r="D21" s="2" t="n">
        <v>0.064</v>
      </c>
      <c r="E21" s="2" t="n">
        <v>2.453</v>
      </c>
      <c r="F21" s="2"/>
    </row>
    <row r="22" customFormat="false" ht="13.8" hidden="false" customHeight="false" outlineLevel="0" collapsed="false">
      <c r="B22" s="2" t="s">
        <v>2</v>
      </c>
      <c r="C22" s="3" t="n">
        <f aca="false">1-(SUM(C20:C21)/SUM(C19:C21)*100)%</f>
        <v>0.767334669338677</v>
      </c>
      <c r="D22" s="3" t="n">
        <f aca="false">1-(SUM(D19,D21)/SUM(D19:D21)*100)%</f>
        <v>0.721529175050302</v>
      </c>
      <c r="E22" s="3" t="n">
        <f aca="false">1-(SUM(E19:E20)/SUM(E19:E21)*100)%</f>
        <v>0.971485148514851</v>
      </c>
      <c r="F22" s="3" t="n">
        <f aca="false">SUM(C19,D20,E21)/SUM(C19:E21)</f>
        <v>0.8075</v>
      </c>
    </row>
  </sheetData>
  <conditionalFormatting sqref="C14:G14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14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22:F22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true" hidden="false" outlineLevel="0" max="6" min="1" style="0" width="19.44"/>
    <col collapsed="false" customWidth="true" hidden="false" outlineLevel="0" max="7" min="7" style="0" width="8.67"/>
    <col collapsed="false" customWidth="true" hidden="false" outlineLevel="0" max="12" min="8" style="0" width="19.44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2" t="s">
        <v>21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26</v>
      </c>
      <c r="H1" s="2" t="s">
        <v>21</v>
      </c>
      <c r="I1" s="2" t="s">
        <v>32</v>
      </c>
      <c r="J1" s="2" t="s">
        <v>29</v>
      </c>
      <c r="K1" s="2" t="s">
        <v>30</v>
      </c>
      <c r="L1" s="2" t="s">
        <v>26</v>
      </c>
    </row>
    <row r="2" customFormat="false" ht="13.8" hidden="false" customHeight="false" outlineLevel="0" collapsed="false">
      <c r="A2" s="2" t="s">
        <v>27</v>
      </c>
      <c r="B2" s="2" t="n">
        <v>1.898</v>
      </c>
      <c r="C2" s="2" t="n">
        <v>1.331</v>
      </c>
      <c r="D2" s="2" t="n">
        <v>0.075</v>
      </c>
      <c r="E2" s="2" t="n">
        <v>0</v>
      </c>
      <c r="F2" s="2"/>
      <c r="H2" s="2" t="s">
        <v>32</v>
      </c>
      <c r="I2" s="2" t="n">
        <v>4.084</v>
      </c>
      <c r="J2" s="2" t="n">
        <v>0.284</v>
      </c>
      <c r="K2" s="2" t="n">
        <v>0</v>
      </c>
      <c r="L2" s="2"/>
    </row>
    <row r="3" customFormat="false" ht="13.8" hidden="false" customHeight="false" outlineLevel="0" collapsed="false">
      <c r="A3" s="2" t="s">
        <v>28</v>
      </c>
      <c r="B3" s="2" t="n">
        <v>0.209</v>
      </c>
      <c r="C3" s="2" t="n">
        <v>0.775</v>
      </c>
      <c r="D3" s="2" t="n">
        <v>0.341</v>
      </c>
      <c r="E3" s="2" t="n">
        <v>0</v>
      </c>
      <c r="F3" s="2"/>
      <c r="H3" s="2" t="s">
        <v>29</v>
      </c>
      <c r="I3" s="2" t="n">
        <v>0.898</v>
      </c>
      <c r="J3" s="2" t="n">
        <v>2.157</v>
      </c>
      <c r="K3" s="2" t="n">
        <v>0.112</v>
      </c>
      <c r="L3" s="2"/>
    </row>
    <row r="4" customFormat="false" ht="13.8" hidden="false" customHeight="false" outlineLevel="0" collapsed="false">
      <c r="A4" s="2" t="s">
        <v>29</v>
      </c>
      <c r="B4" s="2" t="n">
        <v>0.336</v>
      </c>
      <c r="C4" s="2" t="n">
        <v>0.411</v>
      </c>
      <c r="D4" s="2" t="n">
        <v>1.896</v>
      </c>
      <c r="E4" s="2" t="n">
        <v>0.18</v>
      </c>
      <c r="F4" s="2"/>
      <c r="H4" s="2" t="s">
        <v>30</v>
      </c>
      <c r="I4" s="2" t="n">
        <v>0</v>
      </c>
      <c r="J4" s="2" t="n">
        <v>0.01</v>
      </c>
      <c r="K4" s="2" t="n">
        <v>2.455</v>
      </c>
      <c r="L4" s="2"/>
    </row>
    <row r="5" customFormat="false" ht="13.8" hidden="false" customHeight="false" outlineLevel="0" collapsed="false">
      <c r="A5" s="2" t="s">
        <v>30</v>
      </c>
      <c r="B5" s="2" t="n">
        <v>0</v>
      </c>
      <c r="C5" s="2" t="n">
        <v>0</v>
      </c>
      <c r="D5" s="2" t="n">
        <v>0.195</v>
      </c>
      <c r="E5" s="2" t="n">
        <v>2.353</v>
      </c>
      <c r="F5" s="2"/>
      <c r="H5" s="2" t="s">
        <v>2</v>
      </c>
      <c r="I5" s="3" t="n">
        <f aca="false">1-(SUM(I3:I4)/SUM(I2:I4)*100)%</f>
        <v>0.819751103974308</v>
      </c>
      <c r="J5" s="3" t="n">
        <f aca="false">1-(SUM(J2,J4)/SUM(J2:J4)*100)%</f>
        <v>0.880048959608323</v>
      </c>
      <c r="K5" s="3" t="n">
        <f aca="false">1-(SUM(K2:K3)/SUM(K2:K4)*100)%</f>
        <v>0.956369302687963</v>
      </c>
      <c r="L5" s="3" t="n">
        <f aca="false">SUM(I2,J3,K4)/SUM(I2:K4)</f>
        <v>0.8696</v>
      </c>
    </row>
    <row r="6" customFormat="false" ht="13.8" hidden="false" customHeight="false" outlineLevel="0" collapsed="false">
      <c r="A6" s="2" t="s">
        <v>2</v>
      </c>
      <c r="B6" s="3" t="n">
        <f aca="false">1-(SUM(B3:B5)/SUM(B2:B5)*100)%</f>
        <v>0.776913630781826</v>
      </c>
      <c r="C6" s="3" t="n">
        <f aca="false">1-(SUM(C2,C4:C5)/SUM(C2:C5)*100)%</f>
        <v>0.307906237584426</v>
      </c>
      <c r="D6" s="3" t="n">
        <f aca="false">1-(SUM(D2:D3,D5)/SUM(D2:D5)*100)%</f>
        <v>0.756282409254089</v>
      </c>
      <c r="E6" s="3" t="n">
        <f aca="false">1-(SUM(E2:E4)/SUM(E2:E5)*100)%</f>
        <v>0.928938018160284</v>
      </c>
      <c r="F6" s="3" t="n">
        <f aca="false">(SUM(B2,C3,D4,E5)/SUM(B2:E5))</f>
        <v>0.6922</v>
      </c>
    </row>
    <row r="7" customFormat="false" ht="13.8" hidden="false" customHeight="false" outlineLevel="0" collapsed="false"/>
    <row r="8" customFormat="false" ht="13.8" hidden="false" customHeight="false" outlineLevel="0" collapsed="false">
      <c r="A8" s="6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conditionalFormatting sqref="B6:F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F14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5:K5">
    <cfRule type="colorScale" priority="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5:L5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20"/>
  <sheetViews>
    <sheetView showFormulas="false" showGridLines="true" showRowColHeaders="true" showZeros="true" rightToLeft="false" tabSelected="false" showOutlineSymbols="true" defaultGridColor="true" view="normal" topLeftCell="A4" colorId="64" zoomScale="250" zoomScaleNormal="250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true" hidden="false" outlineLevel="0" max="1" min="1" style="0" width="3.1"/>
    <col collapsed="false" customWidth="true" hidden="false" outlineLevel="0" max="7" min="2" style="0" width="19.44"/>
    <col collapsed="false" customWidth="true" hidden="false" outlineLevel="0" max="8" min="8" style="0" width="3.7"/>
    <col collapsed="false" customWidth="true" hidden="false" outlineLevel="0" max="12" min="9" style="0" width="19.44"/>
    <col collapsed="false" customWidth="true" hidden="false" outlineLevel="0" max="1025" min="13" style="0" width="8.67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>
      <c r="B8" s="2" t="s">
        <v>21</v>
      </c>
      <c r="C8" s="2" t="s">
        <v>22</v>
      </c>
      <c r="D8" s="2" t="s">
        <v>23</v>
      </c>
      <c r="E8" s="2" t="s">
        <v>24</v>
      </c>
      <c r="F8" s="2" t="s">
        <v>25</v>
      </c>
      <c r="G8" s="2" t="s">
        <v>26</v>
      </c>
    </row>
    <row r="9" customFormat="false" ht="13.8" hidden="false" customHeight="false" outlineLevel="0" collapsed="false">
      <c r="B9" s="2" t="s">
        <v>27</v>
      </c>
      <c r="C9" s="2" t="n">
        <v>1.813</v>
      </c>
      <c r="D9" s="2" t="n">
        <v>1.844</v>
      </c>
      <c r="E9" s="2" t="n">
        <v>0.944</v>
      </c>
      <c r="F9" s="2" t="n">
        <v>0.002</v>
      </c>
      <c r="G9" s="2"/>
    </row>
    <row r="10" customFormat="false" ht="13.8" hidden="false" customHeight="false" outlineLevel="0" collapsed="false">
      <c r="B10" s="2" t="s">
        <v>28</v>
      </c>
      <c r="C10" s="2" t="n">
        <v>0.355</v>
      </c>
      <c r="D10" s="2" t="n">
        <v>0.214</v>
      </c>
      <c r="E10" s="2" t="n">
        <v>0.215</v>
      </c>
      <c r="F10" s="2" t="n">
        <v>0.004</v>
      </c>
      <c r="G10" s="2"/>
    </row>
    <row r="11" customFormat="false" ht="13.8" hidden="false" customHeight="false" outlineLevel="0" collapsed="false">
      <c r="B11" s="2" t="s">
        <v>29</v>
      </c>
      <c r="C11" s="2" t="n">
        <v>0.323</v>
      </c>
      <c r="D11" s="2" t="n">
        <v>0.214</v>
      </c>
      <c r="E11" s="2" t="n">
        <v>1.061</v>
      </c>
      <c r="F11" s="2" t="n">
        <v>0.04</v>
      </c>
      <c r="G11" s="2"/>
    </row>
    <row r="12" customFormat="false" ht="13.8" hidden="false" customHeight="false" outlineLevel="0" collapsed="false">
      <c r="B12" s="2" t="s">
        <v>30</v>
      </c>
      <c r="C12" s="2" t="n">
        <v>0</v>
      </c>
      <c r="D12" s="2" t="n">
        <v>0.25</v>
      </c>
      <c r="E12" s="2" t="n">
        <v>0.238</v>
      </c>
      <c r="F12" s="2" t="n">
        <v>2.483</v>
      </c>
      <c r="G12" s="2"/>
    </row>
    <row r="13" customFormat="false" ht="13.8" hidden="false" customHeight="false" outlineLevel="0" collapsed="false">
      <c r="B13" s="2" t="s">
        <v>2</v>
      </c>
      <c r="C13" s="3" t="n">
        <f aca="false">1-(SUM(C10:C12)/SUM(C9:C12)*100)%</f>
        <v>0.727820152549177</v>
      </c>
      <c r="D13" s="3" t="n">
        <f aca="false">1-(SUM(D9,D11:D12)/SUM(D9:D12)*100)%</f>
        <v>0.0848532910388581</v>
      </c>
      <c r="E13" s="3" t="n">
        <f aca="false">1-(SUM(E9:E10,E12)/SUM(E9:E12)*100)%</f>
        <v>0.431651749389748</v>
      </c>
      <c r="F13" s="3" t="n">
        <f aca="false">1-(SUM(F9:F11)/SUM(F9:F12)*100)%</f>
        <v>0.981810992487149</v>
      </c>
      <c r="G13" s="3" t="n">
        <f aca="false">SUM(C9,D10,E11,F12)/SUM(C9:F12)</f>
        <v>0.5571</v>
      </c>
    </row>
    <row r="16" customFormat="false" ht="13.8" hidden="false" customHeight="false" outlineLevel="0" collapsed="false">
      <c r="B16" s="2" t="s">
        <v>21</v>
      </c>
      <c r="C16" s="2" t="s">
        <v>31</v>
      </c>
      <c r="D16" s="2" t="s">
        <v>24</v>
      </c>
      <c r="E16" s="2" t="s">
        <v>25</v>
      </c>
      <c r="F16" s="2" t="s">
        <v>26</v>
      </c>
    </row>
    <row r="17" customFormat="false" ht="13.8" hidden="false" customHeight="false" outlineLevel="0" collapsed="false">
      <c r="B17" s="2" t="s">
        <v>32</v>
      </c>
      <c r="C17" s="2" t="n">
        <v>4.003</v>
      </c>
      <c r="D17" s="2" t="n">
        <v>0.84</v>
      </c>
      <c r="E17" s="2" t="n">
        <v>0.008</v>
      </c>
      <c r="F17" s="2"/>
    </row>
    <row r="18" customFormat="false" ht="13.8" hidden="false" customHeight="false" outlineLevel="0" collapsed="false">
      <c r="B18" s="2" t="s">
        <v>29</v>
      </c>
      <c r="C18" s="2" t="n">
        <v>0.659</v>
      </c>
      <c r="D18" s="2" t="n">
        <v>1.426</v>
      </c>
      <c r="E18" s="2" t="n">
        <v>0.025</v>
      </c>
      <c r="F18" s="2"/>
    </row>
    <row r="19" customFormat="false" ht="13.8" hidden="false" customHeight="false" outlineLevel="0" collapsed="false">
      <c r="B19" s="2" t="s">
        <v>30</v>
      </c>
      <c r="C19" s="2" t="n">
        <v>0.261</v>
      </c>
      <c r="D19" s="2" t="n">
        <v>0.262</v>
      </c>
      <c r="E19" s="2" t="n">
        <v>2.516</v>
      </c>
      <c r="F19" s="2"/>
    </row>
    <row r="20" customFormat="false" ht="13.8" hidden="false" customHeight="false" outlineLevel="0" collapsed="false">
      <c r="B20" s="2" t="s">
        <v>2</v>
      </c>
      <c r="C20" s="3" t="n">
        <f aca="false">1-(SUM(C18:C19)/SUM(C17:C19)*100)%</f>
        <v>0.813122080032501</v>
      </c>
      <c r="D20" s="3" t="n">
        <f aca="false">1-(SUM(D17,D19)/SUM(D17:D19)*100)%</f>
        <v>0.564082278481013</v>
      </c>
      <c r="E20" s="3" t="n">
        <f aca="false">1-(SUM(E17:E18)/SUM(E17:E19)*100)%</f>
        <v>0.987053746567281</v>
      </c>
      <c r="F20" s="3" t="n">
        <f aca="false">SUM(C17,D18,E19)/SUM(C17:E19)</f>
        <v>0.7945</v>
      </c>
    </row>
  </sheetData>
  <conditionalFormatting sqref="C13:G13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20:F20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2022-11-01T15:36:29Z</dcterms:created>
  <dc:creator>lucas vitoriano</dc:creator>
  <dc:description/>
  <dc:language>en-US</dc:language>
  <cp:lastModifiedBy/>
  <dcterms:modified xsi:type="dcterms:W3CDTF">2022-12-13T00:41:30Z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