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vitoriano\Desktop\ProjetoPecem\Carlos-SVMClassifier\"/>
    </mc:Choice>
  </mc:AlternateContent>
  <xr:revisionPtr revIDLastSave="0" documentId="13_ncr:1_{C02849A5-6871-48AF-A760-F4CBE3C3BDBA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Plani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" l="1"/>
  <c r="M10" i="1"/>
  <c r="L10" i="1"/>
  <c r="J10" i="1"/>
  <c r="L18" i="1"/>
  <c r="K18" i="1"/>
  <c r="J18" i="1"/>
</calcChain>
</file>

<file path=xl/sharedStrings.xml><?xml version="1.0" encoding="utf-8"?>
<sst xmlns="http://schemas.openxmlformats.org/spreadsheetml/2006/main" count="114" uniqueCount="26">
  <si>
    <t>Métrica</t>
  </si>
  <si>
    <t>Parâmetro</t>
  </si>
  <si>
    <t>Acurácia</t>
  </si>
  <si>
    <t>Variância do Laplaciano</t>
  </si>
  <si>
    <t>N/A</t>
  </si>
  <si>
    <t>EME</t>
  </si>
  <si>
    <t>(5,5)</t>
  </si>
  <si>
    <t>(10,10)</t>
  </si>
  <si>
    <t>(20,20)</t>
  </si>
  <si>
    <t>Var. Laplaciano</t>
  </si>
  <si>
    <t>EME(20,20)</t>
  </si>
  <si>
    <t>EMEE(50,50)</t>
  </si>
  <si>
    <t>Desvio Padrão(10,10)</t>
  </si>
  <si>
    <t>Erro quadrado médio(20,20)</t>
  </si>
  <si>
    <t>(50,50)</t>
  </si>
  <si>
    <t>EMEE</t>
  </si>
  <si>
    <t>Predição\Realidade</t>
  </si>
  <si>
    <t>Péssimo ou Ruim</t>
  </si>
  <si>
    <t>Bom</t>
  </si>
  <si>
    <t>Excelente</t>
  </si>
  <si>
    <t>Desvio Padrão</t>
  </si>
  <si>
    <t>Erro</t>
  </si>
  <si>
    <t>Erro quadrado médio</t>
  </si>
  <si>
    <t>Péssimo</t>
  </si>
  <si>
    <t>Ruim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</si>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</sst>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18" totalsRowShown="0">
  <autoFilter ref="A1:C18" xr:uid="{00000000-0009-0000-0100-000001000000}"/>
  <tableColumns count="3">
    <tableColumn id="1" xr3:uid="{00000000-0010-0000-0000-000001000000}" name="Métrica"/>
    <tableColumn id="2" xr3:uid="{00000000-0010-0000-0000-000002000000}" name="Parâmetro"/>
    <tableColumn id="3" xr3:uid="{00000000-0010-0000-0000-000003000000}" name="Acurácia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E1:G18" totalsRowShown="0">
  <autoFilter ref="E1:G18" xr:uid="{00000000-0009-0000-0100-000002000000}"/>
  <tableColumns count="3">
    <tableColumn id="1" xr3:uid="{00000000-0010-0000-0100-000001000000}" name="Métrica"/>
    <tableColumn id="2" xr3:uid="{00000000-0010-0000-0100-000002000000}" name="Parâmetro"/>
    <tableColumn id="3" xr3:uid="{00000000-0010-0000-0100-000003000000}" name="Acurácia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I14:L18" totalsRowShown="0">
  <autoFilter ref="I14:L18" xr:uid="{00000000-0009-0000-0100-000003000000}"/>
  <tableColumns count="4">
    <tableColumn id="1" xr3:uid="{00000000-0010-0000-0200-000001000000}" name="Predição\Realidade"/>
    <tableColumn id="2" xr3:uid="{00000000-0010-0000-0200-000002000000}" name="Péssimo ou Ruim"/>
    <tableColumn id="3" xr3:uid="{00000000-0010-0000-0200-000003000000}" name="Bom"/>
    <tableColumn id="4" xr3:uid="{00000000-0010-0000-0200-000004000000}" name="Excelen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909B3-4ABF-4129-8471-72A402EC0D8E}" name="Tabela55" displayName="Tabela55" ref="I5:M10" totalsRowShown="0">
  <autoFilter ref="I5:M10" xr:uid="{7C4909B3-4ABF-4129-8471-72A402EC0D8E}"/>
  <tableColumns count="5">
    <tableColumn id="1" xr3:uid="{BD97167E-2677-4531-AAA2-767573EB842D}" name="Predição\Realidade"/>
    <tableColumn id="2" xr3:uid="{09F0BB70-518A-481D-944E-EDFE7FAB8B5F}" name="Péssimo"/>
    <tableColumn id="3" xr3:uid="{9C9006D0-4AF0-49B2-9909-3FF1DF91DF46}" name="Ruim"/>
    <tableColumn id="4" xr3:uid="{18B81A50-AB25-45BD-AC01-2EA91E232AB9}" name="Bom"/>
    <tableColumn id="5" xr3:uid="{101E71E7-42BA-488B-B69F-0C5F7A21DC52}" name="Excelen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A7A02B-F3C1-44D6-932F-8F83EE22A2A3}" name="Tabela6" displayName="Tabela6" ref="P5:U10" totalsRowShown="0" headerRowDxfId="4">
  <autoFilter ref="P5:U10" xr:uid="{05A7A02B-F3C1-44D6-932F-8F83EE22A2A3}"/>
  <tableColumns count="6">
    <tableColumn id="1" xr3:uid="{B3460306-F4A5-48DF-A3F9-2E1EDE7A4AF4}" name=" "/>
    <tableColumn id="2" xr3:uid="{DD4D37D0-F639-4AEA-9E6C-BBEDD247BEDE}" name="Var. Laplaciano" dataDxfId="7"/>
    <tableColumn id="3" xr3:uid="{C8245E50-4C2A-4D36-8976-5539A303208C}" name="EME(20,20)" dataDxfId="6"/>
    <tableColumn id="4" xr3:uid="{A0D0949F-17B2-43CF-A1DE-5AC6E2DCF8BD}" name="EMEE(50,50)" dataDxfId="5"/>
    <tableColumn id="5" xr3:uid="{481CB228-7EEF-4834-89EC-0DF511977129}" name="Desvio Padrão(10,10)"/>
    <tableColumn id="6" xr3:uid="{D34FFEAC-699D-43B5-95AC-EBEB4A9639C5}" name="Erro quadrado médio(20,20)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E90209-2247-410A-BBF7-18EAE7708062}" name="Tabela7" displayName="Tabela7" ref="W5:AB10" totalsRowShown="0" headerRowDxfId="0">
  <autoFilter ref="W5:AB10" xr:uid="{7EE90209-2247-410A-BBF7-18EAE7708062}"/>
  <tableColumns count="6">
    <tableColumn id="1" xr3:uid="{5F94CD16-0303-4383-BA17-B9801D2FE3DD}" name=" "/>
    <tableColumn id="2" xr3:uid="{C010FEEF-2BD3-44F6-9973-EE37D543B537}" name="Var. Laplaciano" dataDxfId="3"/>
    <tableColumn id="3" xr3:uid="{1299B600-445B-4A43-B93A-F8AB6739ED91}" name="EME(20,20)" dataDxfId="2"/>
    <tableColumn id="4" xr3:uid="{915AEC11-E99D-4A7B-A963-8B0100509A46}" name="EMEE(50,50)" dataDxfId="1"/>
    <tableColumn id="5" xr3:uid="{3CC0EB84-644F-43ED-9B5F-9F82D43FB0A5}" name="Desvio Padrão(10,10)"/>
    <tableColumn id="6" xr3:uid="{BD0A7506-30E9-4839-85DD-8E246B61E8BE}" name="Erro quadrado médio(20,20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topLeftCell="H1" zoomScale="145" zoomScaleNormal="145" workbookViewId="0">
      <selection activeCell="G20" sqref="G20"/>
    </sheetView>
  </sheetViews>
  <sheetFormatPr defaultRowHeight="15" x14ac:dyDescent="0.25"/>
  <cols>
    <col min="1" max="1" width="26.42578125" customWidth="1"/>
    <col min="2" max="2" width="13.7109375" customWidth="1"/>
    <col min="3" max="3" width="11" customWidth="1"/>
    <col min="4" max="4" width="8.7109375" customWidth="1"/>
    <col min="5" max="5" width="24.7109375" customWidth="1"/>
    <col min="6" max="6" width="13.140625" customWidth="1"/>
    <col min="7" max="7" width="11.5703125" customWidth="1"/>
    <col min="8" max="8" width="8.7109375" customWidth="1"/>
    <col min="9" max="9" width="22.7109375" customWidth="1"/>
    <col min="10" max="10" width="20.42578125" customWidth="1"/>
    <col min="11" max="11" width="8.7109375" customWidth="1"/>
    <col min="12" max="12" width="13.140625" customWidth="1"/>
    <col min="13" max="13" width="12.7109375" customWidth="1"/>
    <col min="14" max="15" width="8.7109375" customWidth="1"/>
    <col min="16" max="16" width="26" customWidth="1"/>
    <col min="17" max="17" width="16.85546875" customWidth="1"/>
    <col min="18" max="18" width="14" customWidth="1"/>
    <col min="19" max="19" width="15" customWidth="1"/>
    <col min="20" max="20" width="22.140625" customWidth="1"/>
    <col min="21" max="21" width="27.85546875" customWidth="1"/>
    <col min="22" max="22" width="8.7109375" customWidth="1"/>
    <col min="23" max="23" width="26.28515625" customWidth="1"/>
    <col min="24" max="24" width="17.28515625" customWidth="1"/>
    <col min="25" max="25" width="12.7109375" customWidth="1"/>
    <col min="26" max="26" width="13.7109375" customWidth="1"/>
    <col min="27" max="27" width="22.140625" customWidth="1"/>
    <col min="28" max="28" width="28.42578125" customWidth="1"/>
    <col min="29" max="1025" width="8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28" x14ac:dyDescent="0.25">
      <c r="A2" t="s">
        <v>3</v>
      </c>
      <c r="B2" t="s">
        <v>4</v>
      </c>
      <c r="C2" s="2">
        <v>0.4289</v>
      </c>
      <c r="E2" t="s">
        <v>3</v>
      </c>
      <c r="F2" t="s">
        <v>4</v>
      </c>
      <c r="G2" s="2">
        <v>0.58430000000000004</v>
      </c>
    </row>
    <row r="3" spans="1:28" x14ac:dyDescent="0.25">
      <c r="A3" t="s">
        <v>5</v>
      </c>
      <c r="B3" t="s">
        <v>6</v>
      </c>
      <c r="C3" s="2">
        <v>0.49390000000000001</v>
      </c>
      <c r="E3" t="s">
        <v>5</v>
      </c>
      <c r="F3" t="s">
        <v>6</v>
      </c>
      <c r="G3" s="2">
        <v>0.75839999999999996</v>
      </c>
    </row>
    <row r="4" spans="1:28" x14ac:dyDescent="0.25">
      <c r="A4" t="s">
        <v>5</v>
      </c>
      <c r="B4" t="s">
        <v>7</v>
      </c>
      <c r="C4" s="2">
        <v>0.47520000000000001</v>
      </c>
      <c r="E4" t="s">
        <v>5</v>
      </c>
      <c r="F4" t="s">
        <v>7</v>
      </c>
      <c r="G4" s="2">
        <v>0.71989999999999998</v>
      </c>
    </row>
    <row r="5" spans="1:28" x14ac:dyDescent="0.25">
      <c r="A5" t="s">
        <v>5</v>
      </c>
      <c r="B5" t="s">
        <v>8</v>
      </c>
      <c r="C5" s="2">
        <v>0.55710000000000004</v>
      </c>
      <c r="D5" s="2"/>
      <c r="E5" t="s">
        <v>5</v>
      </c>
      <c r="F5" t="s">
        <v>8</v>
      </c>
      <c r="G5" s="2">
        <v>0.79449999999999998</v>
      </c>
      <c r="I5" s="1" t="s">
        <v>16</v>
      </c>
      <c r="J5" s="1" t="s">
        <v>23</v>
      </c>
      <c r="K5" s="1" t="s">
        <v>24</v>
      </c>
      <c r="L5" s="1" t="s">
        <v>18</v>
      </c>
      <c r="M5" t="s">
        <v>19</v>
      </c>
      <c r="P5" t="s">
        <v>25</v>
      </c>
      <c r="Q5" s="1" t="s">
        <v>9</v>
      </c>
      <c r="R5" s="1" t="s">
        <v>10</v>
      </c>
      <c r="S5" s="1" t="s">
        <v>11</v>
      </c>
      <c r="T5" s="1" t="s">
        <v>12</v>
      </c>
      <c r="U5" s="1" t="s">
        <v>13</v>
      </c>
      <c r="W5" t="s">
        <v>25</v>
      </c>
      <c r="X5" s="1" t="s">
        <v>9</v>
      </c>
      <c r="Y5" s="1" t="s">
        <v>10</v>
      </c>
      <c r="Z5" s="1" t="s">
        <v>11</v>
      </c>
      <c r="AA5" s="1" t="s">
        <v>12</v>
      </c>
      <c r="AB5" s="1" t="s">
        <v>13</v>
      </c>
    </row>
    <row r="6" spans="1:28" x14ac:dyDescent="0.25">
      <c r="A6" t="s">
        <v>5</v>
      </c>
      <c r="B6" t="s">
        <v>14</v>
      </c>
      <c r="C6" s="2">
        <v>0.52590000000000003</v>
      </c>
      <c r="E6" t="s">
        <v>5</v>
      </c>
      <c r="F6" t="s">
        <v>14</v>
      </c>
      <c r="G6" s="2">
        <v>0.76780000000000004</v>
      </c>
      <c r="I6" t="s">
        <v>23</v>
      </c>
      <c r="J6">
        <v>0.1898</v>
      </c>
      <c r="K6">
        <v>0.1331</v>
      </c>
      <c r="L6">
        <v>7.4999999999999997E-3</v>
      </c>
      <c r="M6">
        <v>0</v>
      </c>
      <c r="P6" t="s">
        <v>9</v>
      </c>
      <c r="Q6" s="2">
        <v>0.4289</v>
      </c>
      <c r="W6" t="s">
        <v>9</v>
      </c>
      <c r="X6" s="2">
        <v>0.58430000000000004</v>
      </c>
    </row>
    <row r="7" spans="1:28" x14ac:dyDescent="0.25">
      <c r="A7" t="s">
        <v>15</v>
      </c>
      <c r="B7" t="s">
        <v>6</v>
      </c>
      <c r="C7" s="2">
        <v>0.35809999999999997</v>
      </c>
      <c r="E7" t="s">
        <v>15</v>
      </c>
      <c r="F7" t="s">
        <v>6</v>
      </c>
      <c r="G7" s="2">
        <v>0.45190000000000002</v>
      </c>
      <c r="I7" t="s">
        <v>24</v>
      </c>
      <c r="J7">
        <v>2.0899999999999998E-2</v>
      </c>
      <c r="K7">
        <v>7.7499999999999999E-2</v>
      </c>
      <c r="L7">
        <v>3.4099999999999998E-2</v>
      </c>
      <c r="M7">
        <v>0</v>
      </c>
      <c r="P7" t="s">
        <v>10</v>
      </c>
      <c r="Q7" s="2">
        <v>0.4955</v>
      </c>
      <c r="R7" s="2">
        <v>0.55710000000000004</v>
      </c>
      <c r="W7" t="s">
        <v>10</v>
      </c>
      <c r="X7" s="2">
        <v>0.70669999999999999</v>
      </c>
      <c r="Y7" s="2">
        <v>0.79449999999999998</v>
      </c>
    </row>
    <row r="8" spans="1:28" x14ac:dyDescent="0.25">
      <c r="A8" t="s">
        <v>15</v>
      </c>
      <c r="B8" t="s">
        <v>7</v>
      </c>
      <c r="C8" s="2">
        <v>0.37390000000000001</v>
      </c>
      <c r="E8" t="s">
        <v>15</v>
      </c>
      <c r="F8" t="s">
        <v>7</v>
      </c>
      <c r="G8" s="2">
        <v>0.57499999999999996</v>
      </c>
      <c r="I8" t="s">
        <v>18</v>
      </c>
      <c r="J8">
        <v>3.3599999999999998E-2</v>
      </c>
      <c r="K8">
        <v>4.1099999999999998E-2</v>
      </c>
      <c r="L8">
        <v>0.18959999999999999</v>
      </c>
      <c r="M8">
        <v>1.7999999999999999E-2</v>
      </c>
      <c r="P8" t="s">
        <v>11</v>
      </c>
      <c r="Q8" s="2">
        <v>0.36880000000000002</v>
      </c>
      <c r="R8" s="2">
        <v>0.52</v>
      </c>
      <c r="S8" s="2">
        <v>0.38440000000000002</v>
      </c>
      <c r="W8" t="s">
        <v>11</v>
      </c>
      <c r="X8" s="2">
        <v>0.63270000000000004</v>
      </c>
      <c r="Y8" s="2">
        <v>0.75390000000000001</v>
      </c>
      <c r="Z8" s="2">
        <v>0.60919999999999996</v>
      </c>
    </row>
    <row r="9" spans="1:28" x14ac:dyDescent="0.25">
      <c r="A9" t="s">
        <v>15</v>
      </c>
      <c r="B9" t="s">
        <v>8</v>
      </c>
      <c r="C9" s="2">
        <v>0.31130000000000002</v>
      </c>
      <c r="D9" s="2"/>
      <c r="E9" t="s">
        <v>15</v>
      </c>
      <c r="F9" t="s">
        <v>8</v>
      </c>
      <c r="G9" s="2">
        <v>0.53169999999999995</v>
      </c>
      <c r="I9" t="s">
        <v>19</v>
      </c>
      <c r="J9">
        <v>0</v>
      </c>
      <c r="K9">
        <v>0</v>
      </c>
      <c r="L9">
        <v>1.95E-2</v>
      </c>
      <c r="M9">
        <v>0.23530000000000001</v>
      </c>
      <c r="P9" t="s">
        <v>12</v>
      </c>
      <c r="Q9" s="2">
        <v>0.6048</v>
      </c>
      <c r="R9" s="2">
        <v>0.57689999999999997</v>
      </c>
      <c r="S9" s="2">
        <v>0.50239999999999996</v>
      </c>
      <c r="T9" s="2">
        <v>0.62270000000000003</v>
      </c>
      <c r="W9" t="s">
        <v>12</v>
      </c>
      <c r="X9" s="2">
        <v>0.81320000000000003</v>
      </c>
      <c r="Y9" s="2">
        <v>0.7994</v>
      </c>
      <c r="Z9" s="2">
        <v>0.71430000000000005</v>
      </c>
      <c r="AA9" s="2">
        <v>0.8075</v>
      </c>
    </row>
    <row r="10" spans="1:28" x14ac:dyDescent="0.25">
      <c r="A10" t="s">
        <v>15</v>
      </c>
      <c r="B10" t="s">
        <v>14</v>
      </c>
      <c r="C10" s="2">
        <v>0.38440000000000002</v>
      </c>
      <c r="E10" t="s">
        <v>15</v>
      </c>
      <c r="F10" t="s">
        <v>14</v>
      </c>
      <c r="G10" s="2">
        <v>0.60919999999999996</v>
      </c>
      <c r="I10" t="s">
        <v>21</v>
      </c>
      <c r="J10">
        <f>SUM(J7:J9)/SUM(J6:J9)</f>
        <v>0.22308636921817435</v>
      </c>
      <c r="K10">
        <f>SUM(K6,K8:K9)/SUM(K6:K9)</f>
        <v>0.69209376241557397</v>
      </c>
      <c r="L10">
        <f>SUM(L6:L7,L9)/SUM(L6:L9)</f>
        <v>0.24371759074591148</v>
      </c>
      <c r="M10">
        <f>SUM(M6:M8)/SUM(M6:M9)</f>
        <v>7.1061981839715738E-2</v>
      </c>
      <c r="P10" t="s">
        <v>13</v>
      </c>
      <c r="Q10" s="2">
        <v>0.60489999999999999</v>
      </c>
      <c r="R10" s="2">
        <v>0.64510000000000001</v>
      </c>
      <c r="S10" s="2">
        <v>0.625</v>
      </c>
      <c r="T10" s="2">
        <v>0.65590000000000004</v>
      </c>
      <c r="U10" s="2">
        <v>0.6845</v>
      </c>
      <c r="W10" t="s">
        <v>13</v>
      </c>
      <c r="X10" s="2">
        <v>0.86309999999999998</v>
      </c>
      <c r="Y10" s="2">
        <v>0.86109999999999998</v>
      </c>
      <c r="Z10" s="2">
        <v>0.85399999999999998</v>
      </c>
      <c r="AA10" s="2">
        <v>0.86760000000000004</v>
      </c>
      <c r="AB10" s="2">
        <v>0.86960000000000004</v>
      </c>
    </row>
    <row r="11" spans="1:28" x14ac:dyDescent="0.25">
      <c r="A11" t="s">
        <v>20</v>
      </c>
      <c r="B11" t="s">
        <v>6</v>
      </c>
      <c r="C11" s="2">
        <v>0.56159999999999999</v>
      </c>
      <c r="E11" t="s">
        <v>20</v>
      </c>
      <c r="F11" t="s">
        <v>6</v>
      </c>
      <c r="G11" s="2">
        <v>0.76929999999999998</v>
      </c>
    </row>
    <row r="12" spans="1:28" x14ac:dyDescent="0.25">
      <c r="A12" t="s">
        <v>20</v>
      </c>
      <c r="B12" t="s">
        <v>7</v>
      </c>
      <c r="C12" s="2">
        <v>0.62270000000000003</v>
      </c>
      <c r="E12" t="s">
        <v>20</v>
      </c>
      <c r="F12" t="s">
        <v>7</v>
      </c>
      <c r="G12" s="2">
        <v>0.8075</v>
      </c>
      <c r="I12" s="3"/>
    </row>
    <row r="13" spans="1:28" x14ac:dyDescent="0.25">
      <c r="A13" t="s">
        <v>20</v>
      </c>
      <c r="B13" t="s">
        <v>8</v>
      </c>
      <c r="C13" s="2">
        <v>0.52270000000000005</v>
      </c>
      <c r="E13" t="s">
        <v>20</v>
      </c>
      <c r="F13" t="s">
        <v>8</v>
      </c>
      <c r="G13" s="2">
        <v>0.75970000000000004</v>
      </c>
    </row>
    <row r="14" spans="1:28" x14ac:dyDescent="0.25">
      <c r="A14" t="s">
        <v>20</v>
      </c>
      <c r="B14" t="s">
        <v>14</v>
      </c>
      <c r="C14" s="2">
        <v>0.60309999999999997</v>
      </c>
      <c r="D14" s="4"/>
      <c r="E14" t="s">
        <v>20</v>
      </c>
      <c r="F14" t="s">
        <v>14</v>
      </c>
      <c r="G14" s="2">
        <v>0.77959999999999996</v>
      </c>
      <c r="I14" s="1" t="s">
        <v>16</v>
      </c>
      <c r="J14" s="1" t="s">
        <v>17</v>
      </c>
      <c r="K14" s="1" t="s">
        <v>18</v>
      </c>
      <c r="L14" s="1" t="s">
        <v>19</v>
      </c>
    </row>
    <row r="15" spans="1:28" x14ac:dyDescent="0.25">
      <c r="A15" t="s">
        <v>22</v>
      </c>
      <c r="B15" t="s">
        <v>6</v>
      </c>
      <c r="C15" s="2">
        <v>0.63339999999999996</v>
      </c>
      <c r="E15" t="s">
        <v>22</v>
      </c>
      <c r="F15" t="s">
        <v>6</v>
      </c>
      <c r="G15" s="2">
        <v>0.78490000000000004</v>
      </c>
      <c r="I15" t="s">
        <v>17</v>
      </c>
      <c r="J15">
        <v>4.0839999999999996</v>
      </c>
      <c r="K15">
        <v>2.8400000000000002E-2</v>
      </c>
      <c r="L15">
        <v>0</v>
      </c>
    </row>
    <row r="16" spans="1:28" x14ac:dyDescent="0.25">
      <c r="A16" t="s">
        <v>22</v>
      </c>
      <c r="B16" t="s">
        <v>7</v>
      </c>
      <c r="C16" s="2">
        <v>0.69220000000000004</v>
      </c>
      <c r="E16" t="s">
        <v>22</v>
      </c>
      <c r="F16" t="s">
        <v>7</v>
      </c>
      <c r="G16" s="2">
        <v>0.81089999999999995</v>
      </c>
      <c r="I16" t="s">
        <v>18</v>
      </c>
      <c r="J16">
        <v>0.89800000000000002</v>
      </c>
      <c r="K16">
        <v>2.157</v>
      </c>
      <c r="L16">
        <v>0.112</v>
      </c>
    </row>
    <row r="17" spans="1:12" x14ac:dyDescent="0.25">
      <c r="A17" t="s">
        <v>22</v>
      </c>
      <c r="B17" t="s">
        <v>8</v>
      </c>
      <c r="C17" s="2">
        <v>0.6845</v>
      </c>
      <c r="E17" t="s">
        <v>22</v>
      </c>
      <c r="F17" t="s">
        <v>8</v>
      </c>
      <c r="G17" s="2">
        <v>0.86960000000000004</v>
      </c>
      <c r="I17" t="s">
        <v>19</v>
      </c>
      <c r="J17">
        <v>0</v>
      </c>
      <c r="K17">
        <v>0.01</v>
      </c>
      <c r="L17">
        <v>2.4550000000000001</v>
      </c>
    </row>
    <row r="18" spans="1:12" x14ac:dyDescent="0.25">
      <c r="A18" t="s">
        <v>22</v>
      </c>
      <c r="B18" t="s">
        <v>14</v>
      </c>
      <c r="C18" s="2">
        <v>0.66790000000000005</v>
      </c>
      <c r="E18" t="s">
        <v>22</v>
      </c>
      <c r="F18" t="s">
        <v>14</v>
      </c>
      <c r="G18" s="2">
        <v>0.84689999999999999</v>
      </c>
      <c r="I18" t="s">
        <v>21</v>
      </c>
      <c r="J18">
        <f>SUM(J16:J17)/SUM(J15:J17)</f>
        <v>0.18024889602569252</v>
      </c>
      <c r="K18">
        <f>SUM(K15,K17)/SUM(K15:K17)</f>
        <v>1.7491117791746381E-2</v>
      </c>
      <c r="L18">
        <f>SUM(L15:L16)/SUM(L15:L17)</f>
        <v>4.3630697312037399E-2</v>
      </c>
    </row>
  </sheetData>
  <conditionalFormatting sqref="C1:C18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:G1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7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0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:U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AB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M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L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vitoriano</dc:creator>
  <dc:description/>
  <cp:lastModifiedBy>lucas vitoriano</cp:lastModifiedBy>
  <cp:revision>5</cp:revision>
  <dcterms:created xsi:type="dcterms:W3CDTF">2022-11-01T15:36:29Z</dcterms:created>
  <dcterms:modified xsi:type="dcterms:W3CDTF">2022-11-03T18:28:25Z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