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<sst xmlns="http://schemas.openxmlformats.org/spreadsheetml/2006/main" count="150" uniqueCount="31">
  <si>
    <t xml:space="preserve">Métrica</t>
  </si>
  <si>
    <t xml:space="preserve">Parâmetro</t>
  </si>
  <si>
    <t xml:space="preserve">Acurácia</t>
  </si>
  <si>
    <t xml:space="preserve">Variância do Laplaciano</t>
  </si>
  <si>
    <t xml:space="preserve">N/A</t>
  </si>
  <si>
    <t xml:space="preserve">EME</t>
  </si>
  <si>
    <t xml:space="preserve">(5,5)</t>
  </si>
  <si>
    <t xml:space="preserve">(10,10)</t>
  </si>
  <si>
    <t xml:space="preserve">(20,20)</t>
  </si>
  <si>
    <t xml:space="preserve">Predição\Realidade</t>
  </si>
  <si>
    <t xml:space="preserve">Péssimo</t>
  </si>
  <si>
    <t xml:space="preserve">Ruim</t>
  </si>
  <si>
    <t xml:space="preserve">Bom</t>
  </si>
  <si>
    <t xml:space="preserve">Excelente</t>
  </si>
  <si>
    <t xml:space="preserve"> </t>
  </si>
  <si>
    <t xml:space="preserve">Var. Laplaciano</t>
  </si>
  <si>
    <t xml:space="preserve">EME(20,20)</t>
  </si>
  <si>
    <t xml:space="preserve">EMEE(50,50)</t>
  </si>
  <si>
    <t xml:space="preserve">Desvio Padrão(10,10)</t>
  </si>
  <si>
    <t xml:space="preserve">Erro quadrado médio(20,20)</t>
  </si>
  <si>
    <t xml:space="preserve">(50,50)</t>
  </si>
  <si>
    <t xml:space="preserve">EMEE</t>
  </si>
  <si>
    <t xml:space="preserve">Erro</t>
  </si>
  <si>
    <t xml:space="preserve">Desvio Padrão</t>
  </si>
  <si>
    <t xml:space="preserve">Péssimo ou Ruim</t>
  </si>
  <si>
    <t xml:space="preserve">Erro quadrado médio</t>
  </si>
  <si>
    <t xml:space="preserve"> Péssimo</t>
  </si>
  <si>
    <t xml:space="preserve"> Ruim</t>
  </si>
  <si>
    <t xml:space="preserve"> Bom</t>
  </si>
  <si>
    <t xml:space="preserve"> Excelente</t>
  </si>
  <si>
    <t xml:space="preserve"> Péssimo ou Ruim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</si>
</sst>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C18" headerRowCount="1" totalsRowCount="0" totalsRowShown="0">
  <autoFilter ref="A1:C18"/>
  <tableColumns count="3">
    <tableColumn id="1" name="Métrica"/>
    <tableColumn id="2" name="Parâmetro"/>
    <tableColumn id="3" name="Acurácia"/>
  </tableColumns>
</table>
</file>

<file path=xl/tables/table2.xml><?xml version="1.0" encoding="utf-8"?>
<table xmlns="http://schemas.openxmlformats.org/spreadsheetml/2006/main" id="2" name="Tabela13" displayName="Tabela13" ref="E1:G18" headerRowCount="1" totalsRowCount="0" totalsRowShown="0">
  <autoFilter ref="E1:G18"/>
  <tableColumns count="3">
    <tableColumn id="1" name="Métrica"/>
    <tableColumn id="2" name="Parâmetro"/>
    <tableColumn id="3" name="Acurácia"/>
  </tableColumns>
</table>
</file>

<file path=xl/tables/table3.xml><?xml version="1.0" encoding="utf-8"?>
<table xmlns="http://schemas.openxmlformats.org/spreadsheetml/2006/main" id="3" name="Tabela5" displayName="Tabela5" ref="I14:L18" headerRowCount="1" totalsRowCount="0" totalsRowShown="0">
  <autoFilter ref="I14:L18"/>
  <tableColumns count="4">
    <tableColumn id="1" name="Predição\Realidade"/>
    <tableColumn id="2" name="Péssimo ou Ruim"/>
    <tableColumn id="3" name="Bom"/>
    <tableColumn id="4" name="Excelente"/>
  </tableColumns>
</table>
</file>

<file path=xl/tables/table4.xml><?xml version="1.0" encoding="utf-8"?>
<table xmlns="http://schemas.openxmlformats.org/spreadsheetml/2006/main" id="4" name="Tabela55" displayName="Tabela55" ref="I5:M10" headerRowCount="1" totalsRowCount="0" totalsRowShown="0">
  <autoFilter ref="I5:M10"/>
  <tableColumns count="5">
    <tableColumn id="1" name="Predição\Realidade"/>
    <tableColumn id="2" name="Péssimo"/>
    <tableColumn id="3" name="Ruim"/>
    <tableColumn id="4" name="Bom"/>
    <tableColumn id="5" name="Excelente"/>
  </tableColumns>
</table>
</file>

<file path=xl/tables/table5.xml><?xml version="1.0" encoding="utf-8"?>
<table xmlns="http://schemas.openxmlformats.org/spreadsheetml/2006/main" id="5" name="Tabela6" displayName="Tabela6" ref="P5:U10" headerRowCount="1" totalsRowCount="0" totalsRowShown="0">
  <autoFilter ref="P5:U10"/>
  <tableColumns count="6">
    <tableColumn id="1" name=" "/>
    <tableColumn id="2" name="Var. Laplaciano"/>
    <tableColumn id="3" name="EME(20,20)"/>
    <tableColumn id="4" name="EMEE(50,50)"/>
    <tableColumn id="5" name="Desvio Padrão(10,10)"/>
    <tableColumn id="6" name="Erro quadrado médio(20,20)"/>
  </tableColumns>
</table>
</file>

<file path=xl/tables/table6.xml><?xml version="1.0" encoding="utf-8"?>
<table xmlns="http://schemas.openxmlformats.org/spreadsheetml/2006/main" id="6" name="Tabela7" displayName="Tabela7" ref="W5:AB10" headerRowCount="1" totalsRowCount="0" totalsRowShown="0">
  <autoFilter ref="W5:AB10"/>
  <tableColumns count="6">
    <tableColumn id="1" name=" "/>
    <tableColumn id="2" name="Var. Laplaciano"/>
    <tableColumn id="3" name="EME(20,20)"/>
    <tableColumn id="4" name="EMEE(50,50)"/>
    <tableColumn id="5" name="Desvio Padrão(10,10)"/>
    <tableColumn id="6" name="Erro quadrado médio(20,20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5"/>
  <sheetViews>
    <sheetView showFormulas="false" showGridLines="true" showRowColHeaders="true" showZeros="true" rightToLeft="false" tabSelected="true" showOutlineSymbols="true" defaultGridColor="true" view="normal" topLeftCell="E16" colorId="64" zoomScale="140" zoomScaleNormal="140" zoomScalePageLayoutView="100" workbookViewId="0">
      <selection pane="topLeft" activeCell="O44" activeCellId="0" sqref="O44"/>
    </sheetView>
  </sheetViews>
  <sheetFormatPr defaultRowHeight="13.8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3.7"/>
    <col collapsed="false" customWidth="true" hidden="false" outlineLevel="0" max="3" min="3" style="0" width="10.99"/>
    <col collapsed="false" customWidth="true" hidden="false" outlineLevel="0" max="4" min="4" style="0" width="8.71"/>
    <col collapsed="false" customWidth="true" hidden="false" outlineLevel="0" max="5" min="5" style="0" width="24.71"/>
    <col collapsed="false" customWidth="true" hidden="false" outlineLevel="0" max="6" min="6" style="0" width="13.14"/>
    <col collapsed="false" customWidth="true" hidden="false" outlineLevel="0" max="7" min="7" style="0" width="11.57"/>
    <col collapsed="false" customWidth="true" hidden="false" outlineLevel="0" max="8" min="8" style="0" width="8.71"/>
    <col collapsed="false" customWidth="true" hidden="false" outlineLevel="0" max="9" min="9" style="0" width="22.7"/>
    <col collapsed="false" customWidth="true" hidden="false" outlineLevel="0" max="10" min="10" style="0" width="20.42"/>
    <col collapsed="false" customWidth="true" hidden="false" outlineLevel="0" max="11" min="11" style="0" width="8.71"/>
    <col collapsed="false" customWidth="true" hidden="false" outlineLevel="0" max="12" min="12" style="0" width="13.14"/>
    <col collapsed="false" customWidth="true" hidden="false" outlineLevel="0" max="13" min="13" style="0" width="12.71"/>
    <col collapsed="false" customWidth="true" hidden="false" outlineLevel="0" max="15" min="14" style="0" width="8.71"/>
    <col collapsed="false" customWidth="true" hidden="false" outlineLevel="0" max="16" min="16" style="0" width="26"/>
    <col collapsed="false" customWidth="true" hidden="false" outlineLevel="0" max="17" min="17" style="0" width="16.87"/>
    <col collapsed="false" customWidth="true" hidden="false" outlineLevel="0" max="18" min="18" style="0" width="14.01"/>
    <col collapsed="false" customWidth="true" hidden="false" outlineLevel="0" max="19" min="19" style="0" width="15"/>
    <col collapsed="false" customWidth="true" hidden="false" outlineLevel="0" max="20" min="20" style="0" width="22.14"/>
    <col collapsed="false" customWidth="true" hidden="false" outlineLevel="0" max="21" min="21" style="0" width="27.85"/>
    <col collapsed="false" customWidth="true" hidden="false" outlineLevel="0" max="22" min="22" style="0" width="8.71"/>
    <col collapsed="false" customWidth="true" hidden="false" outlineLevel="0" max="23" min="23" style="0" width="26.29"/>
    <col collapsed="false" customWidth="true" hidden="false" outlineLevel="0" max="24" min="24" style="0" width="17.29"/>
    <col collapsed="false" customWidth="true" hidden="false" outlineLevel="0" max="25" min="25" style="0" width="12.71"/>
    <col collapsed="false" customWidth="true" hidden="false" outlineLevel="0" max="26" min="26" style="0" width="13.7"/>
    <col collapsed="false" customWidth="true" hidden="false" outlineLevel="0" max="27" min="27" style="0" width="22.14"/>
    <col collapsed="false" customWidth="true" hidden="false" outlineLevel="0" max="28" min="28" style="0" width="28.42"/>
    <col collapsed="false" customWidth="true" hidden="false" outlineLevel="0" max="1025" min="29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2" t="n">
        <v>0.4289</v>
      </c>
      <c r="E2" s="0" t="s">
        <v>3</v>
      </c>
      <c r="F2" s="0" t="s">
        <v>4</v>
      </c>
      <c r="G2" s="2" t="n">
        <v>0.5843</v>
      </c>
    </row>
    <row r="3" customFormat="false" ht="13.8" hidden="false" customHeight="false" outlineLevel="0" collapsed="false">
      <c r="A3" s="0" t="s">
        <v>5</v>
      </c>
      <c r="B3" s="0" t="s">
        <v>6</v>
      </c>
      <c r="C3" s="2" t="n">
        <v>0.4939</v>
      </c>
      <c r="E3" s="0" t="s">
        <v>5</v>
      </c>
      <c r="F3" s="0" t="s">
        <v>6</v>
      </c>
      <c r="G3" s="2" t="n">
        <v>0.7584</v>
      </c>
    </row>
    <row r="4" customFormat="false" ht="13.8" hidden="false" customHeight="false" outlineLevel="0" collapsed="false">
      <c r="A4" s="0" t="s">
        <v>5</v>
      </c>
      <c r="B4" s="0" t="s">
        <v>7</v>
      </c>
      <c r="C4" s="2" t="n">
        <v>0.4752</v>
      </c>
      <c r="E4" s="0" t="s">
        <v>5</v>
      </c>
      <c r="F4" s="0" t="s">
        <v>7</v>
      </c>
      <c r="G4" s="2" t="n">
        <v>0.7199</v>
      </c>
    </row>
    <row r="5" customFormat="false" ht="13.8" hidden="false" customHeight="false" outlineLevel="0" collapsed="false">
      <c r="A5" s="0" t="s">
        <v>5</v>
      </c>
      <c r="B5" s="0" t="s">
        <v>8</v>
      </c>
      <c r="C5" s="2" t="n">
        <v>0.5571</v>
      </c>
      <c r="D5" s="2"/>
      <c r="E5" s="0" t="s">
        <v>5</v>
      </c>
      <c r="F5" s="0" t="s">
        <v>8</v>
      </c>
      <c r="G5" s="2" t="n">
        <v>0.7945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W5" s="1" t="s">
        <v>14</v>
      </c>
      <c r="X5" s="1" t="s">
        <v>15</v>
      </c>
      <c r="Y5" s="1" t="s">
        <v>16</v>
      </c>
      <c r="Z5" s="1" t="s">
        <v>17</v>
      </c>
      <c r="AA5" s="1" t="s">
        <v>18</v>
      </c>
      <c r="AB5" s="1" t="s">
        <v>19</v>
      </c>
    </row>
    <row r="6" customFormat="false" ht="13.8" hidden="false" customHeight="false" outlineLevel="0" collapsed="false">
      <c r="A6" s="0" t="s">
        <v>5</v>
      </c>
      <c r="B6" s="0" t="s">
        <v>20</v>
      </c>
      <c r="C6" s="2" t="n">
        <v>0.5259</v>
      </c>
      <c r="E6" s="0" t="s">
        <v>5</v>
      </c>
      <c r="F6" s="0" t="s">
        <v>20</v>
      </c>
      <c r="G6" s="2" t="n">
        <v>0.7678</v>
      </c>
      <c r="I6" s="0" t="s">
        <v>10</v>
      </c>
      <c r="J6" s="0" t="n">
        <v>1.898</v>
      </c>
      <c r="K6" s="0" t="n">
        <v>1.331</v>
      </c>
      <c r="L6" s="0" t="n">
        <v>0.075</v>
      </c>
      <c r="M6" s="0" t="n">
        <v>0</v>
      </c>
      <c r="P6" s="0" t="s">
        <v>15</v>
      </c>
      <c r="Q6" s="2" t="n">
        <v>0.4289</v>
      </c>
      <c r="W6" s="0" t="s">
        <v>15</v>
      </c>
      <c r="X6" s="2" t="n">
        <v>0.5843</v>
      </c>
    </row>
    <row r="7" customFormat="false" ht="13.8" hidden="false" customHeight="false" outlineLevel="0" collapsed="false">
      <c r="A7" s="0" t="s">
        <v>21</v>
      </c>
      <c r="B7" s="0" t="s">
        <v>6</v>
      </c>
      <c r="C7" s="2" t="n">
        <v>0.3581</v>
      </c>
      <c r="E7" s="0" t="s">
        <v>21</v>
      </c>
      <c r="F7" s="0" t="s">
        <v>6</v>
      </c>
      <c r="G7" s="2" t="n">
        <v>0.4519</v>
      </c>
      <c r="I7" s="0" t="s">
        <v>11</v>
      </c>
      <c r="J7" s="0" t="n">
        <v>0.209</v>
      </c>
      <c r="K7" s="0" t="n">
        <v>0.775</v>
      </c>
      <c r="L7" s="0" t="n">
        <v>0.341</v>
      </c>
      <c r="M7" s="0" t="n">
        <v>0</v>
      </c>
      <c r="P7" s="0" t="s">
        <v>16</v>
      </c>
      <c r="Q7" s="2" t="n">
        <v>0.4955</v>
      </c>
      <c r="R7" s="2" t="n">
        <v>0.5571</v>
      </c>
      <c r="W7" s="0" t="s">
        <v>16</v>
      </c>
      <c r="X7" s="2" t="n">
        <v>0.7067</v>
      </c>
      <c r="Y7" s="2" t="n">
        <v>0.7945</v>
      </c>
    </row>
    <row r="8" customFormat="false" ht="13.8" hidden="false" customHeight="false" outlineLevel="0" collapsed="false">
      <c r="A8" s="0" t="s">
        <v>21</v>
      </c>
      <c r="B8" s="0" t="s">
        <v>7</v>
      </c>
      <c r="C8" s="2" t="n">
        <v>0.3739</v>
      </c>
      <c r="E8" s="0" t="s">
        <v>21</v>
      </c>
      <c r="F8" s="0" t="s">
        <v>7</v>
      </c>
      <c r="G8" s="2" t="n">
        <v>0.575</v>
      </c>
      <c r="I8" s="0" t="s">
        <v>12</v>
      </c>
      <c r="J8" s="0" t="n">
        <v>0.336</v>
      </c>
      <c r="K8" s="0" t="n">
        <v>0.411</v>
      </c>
      <c r="L8" s="0" t="n">
        <v>1.896</v>
      </c>
      <c r="M8" s="0" t="n">
        <v>0.18</v>
      </c>
      <c r="P8" s="0" t="s">
        <v>17</v>
      </c>
      <c r="Q8" s="2" t="n">
        <v>0.3688</v>
      </c>
      <c r="R8" s="2" t="n">
        <v>0.52</v>
      </c>
      <c r="S8" s="2" t="n">
        <v>0.3844</v>
      </c>
      <c r="W8" s="0" t="s">
        <v>17</v>
      </c>
      <c r="X8" s="2" t="n">
        <v>0.6327</v>
      </c>
      <c r="Y8" s="2" t="n">
        <v>0.7539</v>
      </c>
      <c r="Z8" s="2" t="n">
        <v>0.6092</v>
      </c>
    </row>
    <row r="9" customFormat="false" ht="13.8" hidden="false" customHeight="false" outlineLevel="0" collapsed="false">
      <c r="A9" s="0" t="s">
        <v>21</v>
      </c>
      <c r="B9" s="0" t="s">
        <v>8</v>
      </c>
      <c r="C9" s="2" t="n">
        <v>0.3113</v>
      </c>
      <c r="D9" s="2"/>
      <c r="E9" s="0" t="s">
        <v>21</v>
      </c>
      <c r="F9" s="0" t="s">
        <v>8</v>
      </c>
      <c r="G9" s="2" t="n">
        <v>0.5317</v>
      </c>
      <c r="I9" s="0" t="s">
        <v>13</v>
      </c>
      <c r="J9" s="0" t="n">
        <v>0</v>
      </c>
      <c r="K9" s="0" t="n">
        <v>0</v>
      </c>
      <c r="L9" s="0" t="n">
        <v>0.195</v>
      </c>
      <c r="M9" s="0" t="n">
        <v>2.353</v>
      </c>
      <c r="P9" s="0" t="s">
        <v>18</v>
      </c>
      <c r="Q9" s="2" t="n">
        <v>0.6048</v>
      </c>
      <c r="R9" s="2" t="n">
        <v>0.5769</v>
      </c>
      <c r="S9" s="2" t="n">
        <v>0.5024</v>
      </c>
      <c r="T9" s="2" t="n">
        <v>0.6227</v>
      </c>
      <c r="W9" s="0" t="s">
        <v>18</v>
      </c>
      <c r="X9" s="2" t="n">
        <v>0.8132</v>
      </c>
      <c r="Y9" s="2" t="n">
        <v>0.7994</v>
      </c>
      <c r="Z9" s="2" t="n">
        <v>0.7143</v>
      </c>
      <c r="AA9" s="2" t="n">
        <v>0.8075</v>
      </c>
    </row>
    <row r="10" customFormat="false" ht="13.8" hidden="false" customHeight="false" outlineLevel="0" collapsed="false">
      <c r="A10" s="0" t="s">
        <v>21</v>
      </c>
      <c r="B10" s="0" t="s">
        <v>20</v>
      </c>
      <c r="C10" s="2" t="n">
        <v>0.3844</v>
      </c>
      <c r="E10" s="0" t="s">
        <v>21</v>
      </c>
      <c r="F10" s="0" t="s">
        <v>20</v>
      </c>
      <c r="G10" s="2" t="n">
        <v>0.6092</v>
      </c>
      <c r="I10" s="0" t="s">
        <v>22</v>
      </c>
      <c r="J10" s="2" t="n">
        <f aca="false">(SUM(J7:J9)/SUM(J6:J9)*100)%</f>
        <v>0.223086369218174</v>
      </c>
      <c r="K10" s="2" t="n">
        <f aca="false">(SUM(K6,K8:K9)/SUM(K6:K9)*100)%</f>
        <v>0.692093762415574</v>
      </c>
      <c r="L10" s="2" t="n">
        <f aca="false">(SUM(L6:L7,L9)/SUM(L6:L9)*100)%</f>
        <v>0.243717590745911</v>
      </c>
      <c r="M10" s="2" t="n">
        <f aca="false">(SUM(M6:M8)/SUM(M6:M9)*100)%</f>
        <v>0.0710619818397158</v>
      </c>
      <c r="P10" s="0" t="s">
        <v>19</v>
      </c>
      <c r="Q10" s="2" t="n">
        <v>0.6049</v>
      </c>
      <c r="R10" s="2" t="n">
        <v>0.6451</v>
      </c>
      <c r="S10" s="2" t="n">
        <v>0.625</v>
      </c>
      <c r="T10" s="2" t="n">
        <v>0.6559</v>
      </c>
      <c r="U10" s="2" t="n">
        <v>0.6845</v>
      </c>
      <c r="W10" s="0" t="s">
        <v>19</v>
      </c>
      <c r="X10" s="2" t="n">
        <v>0.8631</v>
      </c>
      <c r="Y10" s="2" t="n">
        <v>0.8611</v>
      </c>
      <c r="Z10" s="2" t="n">
        <v>0.854</v>
      </c>
      <c r="AA10" s="2" t="n">
        <v>0.8676</v>
      </c>
      <c r="AB10" s="2" t="n">
        <v>0.8696</v>
      </c>
    </row>
    <row r="11" customFormat="false" ht="13.8" hidden="false" customHeight="false" outlineLevel="0" collapsed="false">
      <c r="A11" s="0" t="s">
        <v>23</v>
      </c>
      <c r="B11" s="0" t="s">
        <v>6</v>
      </c>
      <c r="C11" s="2" t="n">
        <v>0.5616</v>
      </c>
      <c r="E11" s="0" t="s">
        <v>23</v>
      </c>
      <c r="F11" s="0" t="s">
        <v>6</v>
      </c>
      <c r="G11" s="2" t="n">
        <v>0.7693</v>
      </c>
    </row>
    <row r="12" customFormat="false" ht="13.8" hidden="false" customHeight="false" outlineLevel="0" collapsed="false">
      <c r="A12" s="0" t="s">
        <v>23</v>
      </c>
      <c r="B12" s="0" t="s">
        <v>7</v>
      </c>
      <c r="C12" s="2" t="n">
        <v>0.6227</v>
      </c>
      <c r="E12" s="0" t="s">
        <v>23</v>
      </c>
      <c r="F12" s="0" t="s">
        <v>7</v>
      </c>
      <c r="G12" s="2" t="n">
        <v>0.8075</v>
      </c>
      <c r="I12" s="3"/>
    </row>
    <row r="13" customFormat="false" ht="13.8" hidden="false" customHeight="false" outlineLevel="0" collapsed="false">
      <c r="A13" s="0" t="s">
        <v>23</v>
      </c>
      <c r="B13" s="0" t="s">
        <v>8</v>
      </c>
      <c r="C13" s="2" t="n">
        <v>0.5227</v>
      </c>
      <c r="E13" s="0" t="s">
        <v>23</v>
      </c>
      <c r="F13" s="0" t="s">
        <v>8</v>
      </c>
      <c r="G13" s="2" t="n">
        <v>0.7597</v>
      </c>
    </row>
    <row r="14" customFormat="false" ht="13.8" hidden="false" customHeight="false" outlineLevel="0" collapsed="false">
      <c r="A14" s="0" t="s">
        <v>23</v>
      </c>
      <c r="B14" s="0" t="s">
        <v>20</v>
      </c>
      <c r="C14" s="2" t="n">
        <v>0.6031</v>
      </c>
      <c r="D14" s="4"/>
      <c r="E14" s="0" t="s">
        <v>23</v>
      </c>
      <c r="F14" s="0" t="s">
        <v>20</v>
      </c>
      <c r="G14" s="2" t="n">
        <v>0.7796</v>
      </c>
      <c r="I14" s="1" t="s">
        <v>9</v>
      </c>
      <c r="J14" s="1" t="s">
        <v>24</v>
      </c>
      <c r="K14" s="1" t="s">
        <v>12</v>
      </c>
      <c r="L14" s="1" t="s">
        <v>13</v>
      </c>
    </row>
    <row r="15" customFormat="false" ht="13.8" hidden="false" customHeight="false" outlineLevel="0" collapsed="false">
      <c r="A15" s="0" t="s">
        <v>25</v>
      </c>
      <c r="B15" s="0" t="s">
        <v>6</v>
      </c>
      <c r="C15" s="2" t="n">
        <v>0.6334</v>
      </c>
      <c r="E15" s="0" t="s">
        <v>25</v>
      </c>
      <c r="F15" s="0" t="s">
        <v>6</v>
      </c>
      <c r="G15" s="2" t="n">
        <v>0.7849</v>
      </c>
      <c r="I15" s="0" t="s">
        <v>24</v>
      </c>
      <c r="J15" s="0" t="n">
        <v>4.084</v>
      </c>
      <c r="K15" s="0" t="n">
        <v>0.0284</v>
      </c>
      <c r="L15" s="0" t="n">
        <v>0</v>
      </c>
    </row>
    <row r="16" customFormat="false" ht="13.8" hidden="false" customHeight="false" outlineLevel="0" collapsed="false">
      <c r="A16" s="0" t="s">
        <v>25</v>
      </c>
      <c r="B16" s="0" t="s">
        <v>7</v>
      </c>
      <c r="C16" s="2" t="n">
        <v>0.6922</v>
      </c>
      <c r="E16" s="0" t="s">
        <v>25</v>
      </c>
      <c r="F16" s="0" t="s">
        <v>7</v>
      </c>
      <c r="G16" s="2" t="n">
        <v>0.8109</v>
      </c>
      <c r="I16" s="0" t="s">
        <v>12</v>
      </c>
      <c r="J16" s="0" t="n">
        <v>0.898</v>
      </c>
      <c r="K16" s="0" t="n">
        <v>2.157</v>
      </c>
      <c r="L16" s="0" t="n">
        <v>0.112</v>
      </c>
    </row>
    <row r="17" customFormat="false" ht="13.8" hidden="false" customHeight="false" outlineLevel="0" collapsed="false">
      <c r="A17" s="0" t="s">
        <v>25</v>
      </c>
      <c r="B17" s="0" t="s">
        <v>8</v>
      </c>
      <c r="C17" s="2" t="n">
        <v>0.6845</v>
      </c>
      <c r="E17" s="0" t="s">
        <v>25</v>
      </c>
      <c r="F17" s="0" t="s">
        <v>8</v>
      </c>
      <c r="G17" s="2" t="n">
        <v>0.8696</v>
      </c>
      <c r="I17" s="0" t="s">
        <v>13</v>
      </c>
      <c r="J17" s="0" t="n">
        <v>0</v>
      </c>
      <c r="K17" s="0" t="n">
        <v>0.01</v>
      </c>
      <c r="L17" s="0" t="n">
        <v>2.455</v>
      </c>
    </row>
    <row r="18" customFormat="false" ht="13.8" hidden="false" customHeight="false" outlineLevel="0" collapsed="false">
      <c r="A18" s="0" t="s">
        <v>25</v>
      </c>
      <c r="B18" s="0" t="s">
        <v>20</v>
      </c>
      <c r="C18" s="2" t="n">
        <v>0.6679</v>
      </c>
      <c r="E18" s="0" t="s">
        <v>25</v>
      </c>
      <c r="F18" s="0" t="s">
        <v>20</v>
      </c>
      <c r="G18" s="2" t="n">
        <v>0.8469</v>
      </c>
      <c r="I18" s="0" t="s">
        <v>22</v>
      </c>
      <c r="J18" s="5" t="n">
        <f aca="false">(SUM(J16:J17)/SUM(J15:J17)*100)%</f>
        <v>0.180248896025693</v>
      </c>
      <c r="K18" s="2" t="n">
        <f aca="false">(SUM(K15,K17)/SUM(K15:K17)*100)%</f>
        <v>0.0174911177917464</v>
      </c>
      <c r="L18" s="2" t="n">
        <f aca="false">(SUM(L15:L16)/SUM(L15:L17)*100)%</f>
        <v>0.0436306973120374</v>
      </c>
    </row>
    <row r="21" customFormat="false" ht="13.8" hidden="false" customHeight="false" outlineLevel="0" collapsed="false">
      <c r="I21" s="1" t="s">
        <v>9</v>
      </c>
      <c r="J21" s="1" t="s">
        <v>26</v>
      </c>
      <c r="K21" s="1" t="s">
        <v>27</v>
      </c>
      <c r="L21" s="1" t="s">
        <v>28</v>
      </c>
      <c r="M21" s="1" t="s">
        <v>29</v>
      </c>
    </row>
    <row r="22" customFormat="false" ht="13.8" hidden="false" customHeight="false" outlineLevel="0" collapsed="false">
      <c r="I22" s="0" t="s">
        <v>10</v>
      </c>
      <c r="J22" s="0" t="n">
        <v>1.608</v>
      </c>
      <c r="K22" s="0" t="n">
        <v>1.213</v>
      </c>
      <c r="L22" s="0" t="n">
        <v>0.275</v>
      </c>
      <c r="M22" s="0" t="n">
        <v>0</v>
      </c>
    </row>
    <row r="23" customFormat="false" ht="13.8" hidden="false" customHeight="false" outlineLevel="0" collapsed="false">
      <c r="I23" s="0" t="s">
        <v>11</v>
      </c>
      <c r="J23" s="0" t="n">
        <v>0.564</v>
      </c>
      <c r="K23" s="0" t="n">
        <v>0.531</v>
      </c>
      <c r="L23" s="0" t="n">
        <v>0.506</v>
      </c>
      <c r="M23" s="0" t="n">
        <v>0</v>
      </c>
    </row>
    <row r="24" customFormat="false" ht="13.8" hidden="false" customHeight="false" outlineLevel="0" collapsed="false">
      <c r="I24" s="0" t="s">
        <v>12</v>
      </c>
      <c r="J24" s="0" t="n">
        <v>0.305</v>
      </c>
      <c r="K24" s="0" t="n">
        <v>0.763</v>
      </c>
      <c r="L24" s="0" t="n">
        <v>1661</v>
      </c>
      <c r="M24" s="0" t="n">
        <v>0.075</v>
      </c>
    </row>
    <row r="25" customFormat="false" ht="13.8" hidden="false" customHeight="false" outlineLevel="0" collapsed="false">
      <c r="I25" s="0" t="s">
        <v>13</v>
      </c>
      <c r="J25" s="0" t="n">
        <v>0</v>
      </c>
      <c r="K25" s="0" t="n">
        <v>0</v>
      </c>
      <c r="L25" s="0" t="n">
        <v>0.072</v>
      </c>
      <c r="M25" s="0" t="n">
        <v>2.427</v>
      </c>
    </row>
    <row r="26" customFormat="false" ht="13.8" hidden="false" customHeight="false" outlineLevel="0" collapsed="false">
      <c r="I26" s="0" t="s">
        <v>22</v>
      </c>
      <c r="J26" s="2" t="n">
        <f aca="false">(SUM(J23:J25)/SUM(J22:J25)*100)%</f>
        <v>0.350827614049253</v>
      </c>
      <c r="K26" s="2" t="n">
        <f aca="false">(SUM(K22,K24:K25)/SUM(K22:K25)*100)%</f>
        <v>0.788193059433586</v>
      </c>
      <c r="L26" s="2" t="n">
        <f aca="false">(SUM(L22:L23,L25)/SUM(L22:L25)*100)%</f>
        <v>0.000513282462407927</v>
      </c>
      <c r="M26" s="2" t="n">
        <f aca="false">(SUM(M22:M24)/SUM(M22:M25)*100)%</f>
        <v>0.0299760191846523</v>
      </c>
    </row>
    <row r="28" customFormat="false" ht="13.8" hidden="false" customHeight="false" outlineLevel="0" collapsed="false">
      <c r="I28" s="1" t="s">
        <v>9</v>
      </c>
      <c r="J28" s="1" t="s">
        <v>30</v>
      </c>
      <c r="K28" s="1" t="s">
        <v>28</v>
      </c>
      <c r="L28" s="1" t="s">
        <v>29</v>
      </c>
    </row>
    <row r="29" customFormat="false" ht="13.8" hidden="false" customHeight="false" outlineLevel="0" collapsed="false">
      <c r="I29" s="0" t="s">
        <v>24</v>
      </c>
      <c r="J29" s="0" t="n">
        <v>3.829</v>
      </c>
      <c r="K29" s="0" t="n">
        <v>0.628</v>
      </c>
      <c r="L29" s="0" t="n">
        <v>0</v>
      </c>
    </row>
    <row r="30" customFormat="false" ht="13.8" hidden="false" customHeight="false" outlineLevel="0" collapsed="false">
      <c r="I30" s="0" t="s">
        <v>12</v>
      </c>
      <c r="J30" s="0" t="n">
        <v>1.161</v>
      </c>
      <c r="K30" s="0" t="n">
        <v>1.793</v>
      </c>
      <c r="L30" s="0" t="n">
        <v>0.072</v>
      </c>
    </row>
    <row r="31" customFormat="false" ht="13.8" hidden="false" customHeight="false" outlineLevel="0" collapsed="false">
      <c r="I31" s="0" t="s">
        <v>13</v>
      </c>
      <c r="J31" s="0" t="n">
        <v>0</v>
      </c>
      <c r="K31" s="0" t="n">
        <v>0.064</v>
      </c>
      <c r="L31" s="0" t="n">
        <v>2.453</v>
      </c>
    </row>
    <row r="32" customFormat="false" ht="13.8" hidden="false" customHeight="false" outlineLevel="0" collapsed="false">
      <c r="I32" s="0" t="s">
        <v>22</v>
      </c>
      <c r="J32" s="5" t="n">
        <f aca="false">(SUM(J30:J31)/SUM(J29:J31)*100)%</f>
        <v>0.232665330661323</v>
      </c>
      <c r="K32" s="2" t="n">
        <f aca="false">(SUM(K29,K31)/SUM(K29:K31)*100)%</f>
        <v>0.278470824949698</v>
      </c>
      <c r="L32" s="2" t="n">
        <f aca="false">(SUM(L29:L30)/SUM(L29:L31)*100)%</f>
        <v>0.0285148514851485</v>
      </c>
    </row>
    <row r="34" customFormat="false" ht="13.8" hidden="false" customHeight="false" outlineLevel="0" collapsed="false">
      <c r="I34" s="1" t="s">
        <v>9</v>
      </c>
      <c r="J34" s="1" t="s">
        <v>26</v>
      </c>
      <c r="K34" s="1" t="s">
        <v>27</v>
      </c>
      <c r="L34" s="1" t="s">
        <v>28</v>
      </c>
      <c r="M34" s="1" t="s">
        <v>29</v>
      </c>
    </row>
    <row r="35" customFormat="false" ht="13.8" hidden="false" customHeight="false" outlineLevel="0" collapsed="false">
      <c r="I35" s="0" t="s">
        <v>10</v>
      </c>
      <c r="J35" s="0" t="n">
        <v>1.813</v>
      </c>
      <c r="K35" s="0" t="n">
        <v>1.844</v>
      </c>
      <c r="L35" s="0" t="n">
        <v>0.944</v>
      </c>
      <c r="M35" s="0" t="n">
        <v>0.002</v>
      </c>
    </row>
    <row r="36" customFormat="false" ht="13.8" hidden="false" customHeight="false" outlineLevel="0" collapsed="false">
      <c r="I36" s="0" t="s">
        <v>11</v>
      </c>
      <c r="J36" s="0" t="n">
        <v>0.355</v>
      </c>
      <c r="K36" s="0" t="n">
        <v>0.214</v>
      </c>
      <c r="L36" s="0" t="n">
        <v>0.215</v>
      </c>
      <c r="M36" s="0" t="n">
        <v>0.004</v>
      </c>
    </row>
    <row r="37" customFormat="false" ht="13.8" hidden="false" customHeight="false" outlineLevel="0" collapsed="false">
      <c r="I37" s="0" t="s">
        <v>12</v>
      </c>
      <c r="J37" s="0" t="n">
        <v>0.323</v>
      </c>
      <c r="K37" s="0" t="n">
        <v>0.214</v>
      </c>
      <c r="L37" s="0" t="n">
        <v>1.061</v>
      </c>
      <c r="M37" s="0" t="n">
        <v>0.04</v>
      </c>
    </row>
    <row r="38" customFormat="false" ht="13.8" hidden="false" customHeight="false" outlineLevel="0" collapsed="false">
      <c r="I38" s="0" t="s">
        <v>13</v>
      </c>
      <c r="J38" s="0" t="n">
        <v>0</v>
      </c>
      <c r="K38" s="0" t="n">
        <v>0.25</v>
      </c>
      <c r="L38" s="0" t="n">
        <v>0.238</v>
      </c>
      <c r="M38" s="0" t="n">
        <v>2.483</v>
      </c>
    </row>
    <row r="39" customFormat="false" ht="13.8" hidden="false" customHeight="false" outlineLevel="0" collapsed="false">
      <c r="I39" s="0" t="s">
        <v>22</v>
      </c>
      <c r="J39" s="2" t="n">
        <f aca="false">(SUM(J36:J38)/SUM(J35:J38)*100)%</f>
        <v>0.272179847450823</v>
      </c>
      <c r="K39" s="2" t="n">
        <f aca="false">(SUM(K35,K37:K38)/SUM(K35:K38)*100)%</f>
        <v>0.915146708961142</v>
      </c>
      <c r="L39" s="2" t="n">
        <f aca="false">(SUM(L35:L36,L38)/SUM(L35:L38)*100)%</f>
        <v>0.568348250610252</v>
      </c>
      <c r="M39" s="2" t="n">
        <f aca="false">(SUM(M35:M37)/SUM(M35:M38)*100)%</f>
        <v>0.0181890075128509</v>
      </c>
    </row>
    <row r="41" customFormat="false" ht="13.8" hidden="false" customHeight="false" outlineLevel="0" collapsed="false">
      <c r="I41" s="1" t="s">
        <v>9</v>
      </c>
      <c r="J41" s="1" t="s">
        <v>30</v>
      </c>
      <c r="K41" s="1" t="s">
        <v>28</v>
      </c>
      <c r="L41" s="1" t="s">
        <v>29</v>
      </c>
    </row>
    <row r="42" customFormat="false" ht="13.8" hidden="false" customHeight="false" outlineLevel="0" collapsed="false">
      <c r="I42" s="0" t="s">
        <v>24</v>
      </c>
      <c r="J42" s="0" t="n">
        <v>4.003</v>
      </c>
      <c r="K42" s="0" t="n">
        <v>0.84</v>
      </c>
      <c r="L42" s="0" t="n">
        <v>0.008</v>
      </c>
    </row>
    <row r="43" customFormat="false" ht="13.8" hidden="false" customHeight="false" outlineLevel="0" collapsed="false">
      <c r="I43" s="0" t="s">
        <v>12</v>
      </c>
      <c r="J43" s="0" t="n">
        <v>0.659</v>
      </c>
      <c r="K43" s="0" t="n">
        <v>1.426</v>
      </c>
      <c r="L43" s="0" t="n">
        <v>0.025</v>
      </c>
    </row>
    <row r="44" customFormat="false" ht="13.8" hidden="false" customHeight="false" outlineLevel="0" collapsed="false">
      <c r="I44" s="0" t="s">
        <v>13</v>
      </c>
      <c r="J44" s="0" t="n">
        <v>0.261</v>
      </c>
      <c r="K44" s="0" t="n">
        <v>0.262</v>
      </c>
      <c r="L44" s="0" t="n">
        <v>2.516</v>
      </c>
    </row>
    <row r="45" customFormat="false" ht="13.8" hidden="false" customHeight="false" outlineLevel="0" collapsed="false">
      <c r="I45" s="0" t="s">
        <v>22</v>
      </c>
      <c r="J45" s="5" t="n">
        <f aca="false">(SUM(J43:J44)/SUM(J42:J44)*100)%</f>
        <v>0.1868779199675</v>
      </c>
      <c r="K45" s="2" t="n">
        <f aca="false">(SUM(K42,K44)/SUM(K42:K44)*100)%</f>
        <v>0.435917721518987</v>
      </c>
      <c r="L45" s="2" t="n">
        <f aca="false">(SUM(L42:L43)/SUM(L42:L44)*100)%</f>
        <v>0.0129462534327187</v>
      </c>
    </row>
  </sheetData>
  <conditionalFormatting sqref="Q6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7">
    <cfRule type="colorScale" priority="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S8">
    <cfRule type="colorScale" priority="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9">
    <cfRule type="colorScale" priority="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10">
    <cfRule type="colorScale" priority="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X6">
    <cfRule type="colorScale" priority="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Y7">
    <cfRule type="colorScale" priority="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Z8">
    <cfRule type="colorScale" priority="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A9">
    <cfRule type="colorScale" priority="1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B10">
    <cfRule type="colorScale" priority="11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Q6:U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6:AB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8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1:C18">
    <cfRule type="colorScale" priority="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1:G18">
    <cfRule type="colorScale" priority="1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10:M10">
    <cfRule type="colorScale" priority="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8:L18">
    <cfRule type="colorScale" priority="1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2:C18">
    <cfRule type="colorScale" priority="1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26:M26">
    <cfRule type="colorScale" priority="2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2:L32">
    <cfRule type="colorScale" priority="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9:M39">
    <cfRule type="colorScale" priority="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5:L45">
    <cfRule type="colorScale" priority="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2022-11-01T15:36:29Z</dcterms:created>
  <dc:creator>lucas vitoriano</dc:creator>
  <dc:description/>
  <dc:language>en-US</dc:language>
  <cp:lastModifiedBy/>
  <dcterms:modified xsi:type="dcterms:W3CDTF">2022-11-11T12:54:12Z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