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8"/>
  <workbookPr/>
  <mc:AlternateContent xmlns:mc="http://schemas.openxmlformats.org/markup-compatibility/2006">
    <mc:Choice Requires="x15">
      <x15ac:absPath xmlns:x15ac="http://schemas.microsoft.com/office/spreadsheetml/2010/11/ac" url="G:\Projects\GUT project\"/>
    </mc:Choice>
  </mc:AlternateContent>
  <xr:revisionPtr revIDLastSave="0" documentId="8_{2B740E90-E65D-4DB6-88DE-3139AC04817E}" xr6:coauthVersionLast="47" xr6:coauthVersionMax="47" xr10:uidLastSave="{00000000-0000-0000-0000-000000000000}"/>
  <bookViews>
    <workbookView xWindow="-110" yWindow="-110" windowWidth="19420" windowHeight="11760" firstSheet="3" activeTab="3" xr2:uid="{00000000-000D-0000-FFFF-FFFF00000000}"/>
  </bookViews>
  <sheets>
    <sheet name="collection" sheetId="1" r:id="rId1"/>
    <sheet name="samples" sheetId="3" r:id="rId2"/>
    <sheet name="extracts" sheetId="2" r:id="rId3"/>
    <sheet name="librari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G3" i="4"/>
  <c r="H4" i="4"/>
  <c r="G4" i="4"/>
  <c r="H5" i="4"/>
  <c r="G5" i="4"/>
  <c r="H6" i="4"/>
  <c r="G6" i="4"/>
  <c r="H7" i="4"/>
  <c r="G7" i="4"/>
  <c r="H8" i="4"/>
  <c r="G8" i="4"/>
  <c r="H9" i="4"/>
  <c r="G9" i="4"/>
  <c r="H10" i="4"/>
  <c r="G10" i="4"/>
  <c r="H11" i="4"/>
  <c r="G11" i="4"/>
  <c r="H12" i="4"/>
  <c r="G12" i="4"/>
  <c r="H13" i="4"/>
  <c r="G13" i="4"/>
  <c r="H14" i="4"/>
  <c r="G14" i="4"/>
  <c r="H15" i="4"/>
  <c r="G15" i="4"/>
  <c r="H16" i="4"/>
  <c r="G16" i="4"/>
  <c r="H17" i="4"/>
  <c r="G17" i="4"/>
  <c r="H18" i="4"/>
  <c r="G18" i="4"/>
  <c r="H19" i="4"/>
  <c r="G19" i="4"/>
  <c r="H20" i="4"/>
  <c r="G20" i="4"/>
  <c r="H21" i="4"/>
  <c r="G21" i="4"/>
  <c r="H22" i="4"/>
  <c r="G22" i="4"/>
  <c r="H23" i="4"/>
  <c r="G23" i="4"/>
  <c r="H24" i="4"/>
  <c r="G24" i="4"/>
  <c r="H25" i="4"/>
  <c r="G25" i="4"/>
  <c r="H2" i="4"/>
  <c r="G2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D4" i="4"/>
  <c r="D5" i="4"/>
  <c r="D6" i="4"/>
  <c r="D7" i="4"/>
  <c r="D8" i="4"/>
  <c r="D9" i="4"/>
  <c r="D10" i="4"/>
  <c r="D11" i="4"/>
  <c r="D2" i="4"/>
  <c r="G17" i="2"/>
  <c r="G72" i="2"/>
  <c r="G75" i="2"/>
  <c r="G3" i="2"/>
  <c r="G4" i="2"/>
  <c r="G5" i="2"/>
  <c r="G6" i="2"/>
  <c r="G24" i="2"/>
  <c r="G25" i="2"/>
  <c r="G20" i="2"/>
  <c r="G21" i="2"/>
  <c r="G79" i="2"/>
  <c r="G80" i="2"/>
  <c r="G83" i="2"/>
  <c r="G84" i="2"/>
  <c r="G77" i="2"/>
  <c r="G81" i="2"/>
  <c r="G85" i="2"/>
  <c r="G14" i="2"/>
  <c r="G16" i="2"/>
  <c r="G18" i="2"/>
  <c r="G26" i="2"/>
  <c r="G73" i="2"/>
  <c r="G7" i="2"/>
  <c r="G27" i="2"/>
  <c r="G74" i="2"/>
  <c r="G78" i="2"/>
  <c r="G82" i="2"/>
  <c r="G86" i="2"/>
  <c r="G28" i="2"/>
  <c r="G29" i="2"/>
  <c r="G30" i="2"/>
  <c r="G31" i="2"/>
  <c r="G32" i="2"/>
  <c r="G33" i="2"/>
  <c r="G34" i="2"/>
  <c r="G35" i="2"/>
  <c r="G36" i="2"/>
  <c r="G37" i="2"/>
  <c r="G38" i="2"/>
  <c r="G39" i="2"/>
  <c r="G41" i="2"/>
  <c r="G42" i="2"/>
  <c r="G43" i="2"/>
  <c r="G44" i="2"/>
  <c r="G45" i="2"/>
  <c r="G46" i="2"/>
  <c r="G47" i="2"/>
  <c r="G48" i="2"/>
  <c r="G49" i="2"/>
  <c r="G51" i="2"/>
  <c r="G53" i="2"/>
  <c r="G56" i="2"/>
  <c r="G58" i="2"/>
  <c r="G61" i="2"/>
  <c r="G64" i="2"/>
  <c r="G50" i="2"/>
  <c r="G52" i="2"/>
  <c r="G54" i="2"/>
  <c r="G57" i="2"/>
  <c r="G59" i="2"/>
  <c r="G62" i="2"/>
  <c r="G65" i="2"/>
  <c r="G9" i="2"/>
  <c r="G10" i="2"/>
  <c r="G22" i="2"/>
  <c r="G23" i="2"/>
  <c r="G66" i="2"/>
  <c r="G67" i="2"/>
  <c r="G87" i="2"/>
  <c r="G8" i="2"/>
  <c r="G15" i="2"/>
  <c r="G40" i="2"/>
  <c r="G55" i="2"/>
  <c r="G60" i="2"/>
  <c r="G63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2" i="2"/>
  <c r="G19" i="2"/>
  <c r="G68" i="2"/>
  <c r="G69" i="2"/>
  <c r="G70" i="2"/>
  <c r="G71" i="2"/>
  <c r="G12" i="2"/>
  <c r="G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Shayda Azadmanesh</author>
  </authors>
  <commentList>
    <comment ref="A1" authorId="0" shapeId="0" xr:uid="{5F026990-93F8-4E30-8E7D-3400DAA2922C}">
      <text>
        <r>
          <rPr>
            <sz val="11"/>
            <color theme="1"/>
            <rFont val="Calibri"/>
            <family val="2"/>
            <scheme val="minor"/>
          </rPr>
          <t>Shayda Azadmanesh:
Highlighted cells indicate samples that currently have a valid extract to move onto library prep.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Shayda Azadmanesh</author>
    <author>Thomas Raad</author>
  </authors>
  <commentList>
    <comment ref="B1" authorId="0" shapeId="0" xr:uid="{4A6D4F60-9ECB-4980-95A7-7BF23D7C1046}">
      <text>
        <r>
          <rPr>
            <sz val="11"/>
            <color theme="1"/>
            <rFont val="Calibri"/>
            <family val="2"/>
            <scheme val="minor"/>
          </rPr>
          <t>Shayda Azadmanesh:
Highlighted values indicate the best extract for that sample to move forward with library prep.</t>
        </r>
      </text>
    </comment>
    <comment ref="E1" authorId="1" shapeId="0" xr:uid="{9B03EBB9-190A-4F5F-9379-03B18B5EB01F}">
      <text>
        <r>
          <rPr>
            <sz val="11"/>
            <color theme="1"/>
            <rFont val="Calibri"/>
            <family val="2"/>
            <scheme val="minor"/>
          </rPr>
          <t xml:space="preserve">Thomas Raad:
Red = too low to resuspend
yellow = needs resuspend
green = good
</t>
        </r>
      </text>
    </comment>
    <comment ref="G1" authorId="0" shapeId="0" xr:uid="{D4D11C00-9FB2-43BE-BDB4-420B5E42D033}">
      <text>
        <r>
          <rPr>
            <sz val="11"/>
            <color theme="1"/>
            <rFont val="Calibri"/>
            <family val="2"/>
            <scheme val="minor"/>
          </rPr>
          <t>Shayda Azadmanesh:
highlighted cells = extract contains enough DNA to resuspend in 20 uL if necessary</t>
        </r>
      </text>
    </comment>
    <comment ref="E24" authorId="0" shapeId="0" xr:uid="{C9C05AA6-99A8-4DE5-8568-C667FF3C715A}">
      <text>
        <r>
          <rPr>
            <sz val="11"/>
            <color theme="1"/>
            <rFont val="Calibri"/>
            <family val="2"/>
            <scheme val="minor"/>
          </rPr>
          <t xml:space="preserve">Shayda Azadmanesh:
Italicized values in this column indicate that there is not enough DNA in the volume that the extract is in to resuspend. Should not be a problem moving forward since we now have a fixed elution volume.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tc={5C8C0B14-14A1-4DED-A98A-C1A190184959}</author>
    <author>tc={A5D3B7F9-FA51-4C9F-B9EA-3E817587FCCA}</author>
  </authors>
  <commentList>
    <comment ref="C1" authorId="0" shapeId="0" xr:uid="{5C8C0B14-14A1-4DED-A98A-C1A190184959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don't need to use this exact naming/numbering convention, but this is an example of what it would look like. We just want a way to be able to have a unique name for every sequence ID just in case we end up sequencing another extract from the same sample/sequence the same extract again.</t>
      </text>
    </comment>
    <comment ref="D1" authorId="1" shapeId="0" xr:uid="{A5D3B7F9-FA51-4C9F-B9EA-3E817587FC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will combine the sample ID with the library tube ID to give us a unique sequence ID.</t>
      </text>
    </comment>
  </commentList>
</comments>
</file>

<file path=xl/sharedStrings.xml><?xml version="1.0" encoding="utf-8"?>
<sst xmlns="http://schemas.openxmlformats.org/spreadsheetml/2006/main" count="1460" uniqueCount="332">
  <si>
    <t>Sample tube number</t>
  </si>
  <si>
    <t>contributor</t>
  </si>
  <si>
    <t>returned</t>
  </si>
  <si>
    <t>collection date</t>
  </si>
  <si>
    <t xml:space="preserve">non-mist netting </t>
  </si>
  <si>
    <t>mist netting latitude</t>
  </si>
  <si>
    <t>mist netting longitude</t>
  </si>
  <si>
    <t>net length/area</t>
  </si>
  <si>
    <t>capturing time</t>
  </si>
  <si>
    <t xml:space="preserve">species </t>
  </si>
  <si>
    <t>sex</t>
  </si>
  <si>
    <t>age</t>
  </si>
  <si>
    <t xml:space="preserve">female reproductive status </t>
  </si>
  <si>
    <t>number of pellets</t>
  </si>
  <si>
    <t>body mass</t>
  </si>
  <si>
    <t>forearm</t>
  </si>
  <si>
    <t>(find on the cap and tube body)</t>
  </si>
  <si>
    <t>(sent by HL)</t>
  </si>
  <si>
    <t>(yes if returned by contributors)</t>
  </si>
  <si>
    <t>(format 20240530)</t>
  </si>
  <si>
    <t>(yes if samples were NOT collected via mist-netting)</t>
  </si>
  <si>
    <t>(please include zone if UTM is used)</t>
  </si>
  <si>
    <t>(format 21:30, military time, round to minutes)</t>
  </si>
  <si>
    <t>(4 letter EPFU, LABO)</t>
  </si>
  <si>
    <t>(M, F)</t>
  </si>
  <si>
    <t>(we only need adult)</t>
  </si>
  <si>
    <t>(collect 5 pellets if possible)</t>
  </si>
  <si>
    <t xml:space="preserve">RP (Highlands) please share with Katherine and Olivia </t>
  </si>
  <si>
    <t>yes</t>
  </si>
  <si>
    <t>4m</t>
  </si>
  <si>
    <t>EPFU</t>
  </si>
  <si>
    <t>M</t>
  </si>
  <si>
    <t xml:space="preserve">A </t>
  </si>
  <si>
    <t>MYLE</t>
  </si>
  <si>
    <t>JW - GCP</t>
  </si>
  <si>
    <t>6m</t>
  </si>
  <si>
    <t>eastern red</t>
  </si>
  <si>
    <t>female</t>
  </si>
  <si>
    <t>adult</t>
  </si>
  <si>
    <t>lactating</t>
  </si>
  <si>
    <t>JW - Fontenelle</t>
  </si>
  <si>
    <t>9m</t>
  </si>
  <si>
    <t>big brown</t>
  </si>
  <si>
    <t>male</t>
  </si>
  <si>
    <t>n/a</t>
  </si>
  <si>
    <t>10(?)</t>
  </si>
  <si>
    <t xml:space="preserve">big brown </t>
  </si>
  <si>
    <t>big borwn</t>
  </si>
  <si>
    <t>BA Nebraska</t>
  </si>
  <si>
    <t>NA</t>
  </si>
  <si>
    <t>MYCI</t>
  </si>
  <si>
    <t xml:space="preserve">F </t>
  </si>
  <si>
    <t>juvenile</t>
  </si>
  <si>
    <t xml:space="preserve">M </t>
  </si>
  <si>
    <t>LANO</t>
  </si>
  <si>
    <t>F</t>
  </si>
  <si>
    <t>LABO</t>
  </si>
  <si>
    <t>A. Silvis WV</t>
  </si>
  <si>
    <t>KCI (NC)</t>
  </si>
  <si>
    <t>A</t>
  </si>
  <si>
    <t>NR</t>
  </si>
  <si>
    <t>J</t>
  </si>
  <si>
    <t>J. O'Keefe (IN, IL)</t>
  </si>
  <si>
    <t>no</t>
  </si>
  <si>
    <t>ND</t>
  </si>
  <si>
    <t>PL</t>
  </si>
  <si>
    <t>L</t>
  </si>
  <si>
    <t>T. Raad UNO</t>
  </si>
  <si>
    <t>by hand from roost</t>
  </si>
  <si>
    <t>Adult</t>
  </si>
  <si>
    <t>22.5 g</t>
  </si>
  <si>
    <t>46 mm</t>
  </si>
  <si>
    <t>T.Raad UNO</t>
  </si>
  <si>
    <t xml:space="preserve">26.5 g </t>
  </si>
  <si>
    <t>27.0 g</t>
  </si>
  <si>
    <t>45 mm</t>
  </si>
  <si>
    <t>9m, double high</t>
  </si>
  <si>
    <t>Post-lactating</t>
  </si>
  <si>
    <t>19.75 g</t>
  </si>
  <si>
    <t>45.6 mm</t>
  </si>
  <si>
    <t>25.5 g</t>
  </si>
  <si>
    <t>NYHU</t>
  </si>
  <si>
    <t>Juvenile</t>
  </si>
  <si>
    <t>14 g</t>
  </si>
  <si>
    <t>38 mm</t>
  </si>
  <si>
    <t>Laura Stastny (NE WIldlife Rehab)</t>
  </si>
  <si>
    <t>Yes - bat in rehabilitation</t>
  </si>
  <si>
    <t>15.9 g</t>
  </si>
  <si>
    <t>44 mm</t>
  </si>
  <si>
    <t>24-7422</t>
  </si>
  <si>
    <t>Laura Stastny (NE Wildlife Rehab)</t>
  </si>
  <si>
    <t>Yes - sample under night roost at TCP</t>
  </si>
  <si>
    <t>Morning</t>
  </si>
  <si>
    <t>Evening</t>
  </si>
  <si>
    <t>20.3 g</t>
  </si>
  <si>
    <t>48mm</t>
  </si>
  <si>
    <t>24-7470</t>
  </si>
  <si>
    <t>Tube accidentally washed - Invalid</t>
  </si>
  <si>
    <t>S. Fritt (Texas State)</t>
  </si>
  <si>
    <t>Sample ID</t>
  </si>
  <si>
    <t>Sample Date</t>
  </si>
  <si>
    <t>Rich Lab Date Received</t>
  </si>
  <si>
    <t>Sample Collected By</t>
  </si>
  <si>
    <t>Sample Box</t>
  </si>
  <si>
    <t>Test to run</t>
  </si>
  <si>
    <t>Species</t>
  </si>
  <si>
    <t>Sample notes</t>
  </si>
  <si>
    <t>NWR-031</t>
  </si>
  <si>
    <t>NWR Bat Fecals Box 1</t>
  </si>
  <si>
    <t>host DNA</t>
  </si>
  <si>
    <t>extracted</t>
  </si>
  <si>
    <t>NWR-032</t>
  </si>
  <si>
    <t>NWR-033</t>
  </si>
  <si>
    <t>NWR-034</t>
  </si>
  <si>
    <t>microbiome</t>
  </si>
  <si>
    <t>redo</t>
  </si>
  <si>
    <t>NWR-151</t>
  </si>
  <si>
    <t>NWR-152</t>
  </si>
  <si>
    <t>NWR-153</t>
  </si>
  <si>
    <t>NWR-154</t>
  </si>
  <si>
    <t>NWR-155</t>
  </si>
  <si>
    <t>NWR-156</t>
  </si>
  <si>
    <t>NWR-003</t>
  </si>
  <si>
    <t>NWR-007</t>
  </si>
  <si>
    <t>NWR-008</t>
  </si>
  <si>
    <t>NWR-012</t>
  </si>
  <si>
    <t>NWR-089</t>
  </si>
  <si>
    <t>NWR-094</t>
  </si>
  <si>
    <t>NWR-092</t>
  </si>
  <si>
    <t>TBD - How many host DNAs?</t>
  </si>
  <si>
    <t>NWR-099</t>
  </si>
  <si>
    <t>NWR-035</t>
  </si>
  <si>
    <t>BA</t>
  </si>
  <si>
    <t>NWR-036</t>
  </si>
  <si>
    <t>NWR-037</t>
  </si>
  <si>
    <t>NWR-038</t>
  </si>
  <si>
    <t>NWR-039</t>
  </si>
  <si>
    <t>NWR-040</t>
  </si>
  <si>
    <t>NWR-102</t>
  </si>
  <si>
    <t>NWR-103</t>
  </si>
  <si>
    <t>NWR-104</t>
  </si>
  <si>
    <t>NWR-105</t>
  </si>
  <si>
    <t>NWR-106</t>
  </si>
  <si>
    <t>NWR-107</t>
  </si>
  <si>
    <t>NWR-108</t>
  </si>
  <si>
    <t>NWR-109</t>
  </si>
  <si>
    <t>NWR-110</t>
  </si>
  <si>
    <t>NWR-111</t>
  </si>
  <si>
    <t>NWR-112</t>
  </si>
  <si>
    <t>NWR-113</t>
  </si>
  <si>
    <t>NWR-114</t>
  </si>
  <si>
    <t>NWR-115</t>
  </si>
  <si>
    <t>NWR-116</t>
  </si>
  <si>
    <t>NWR-117</t>
  </si>
  <si>
    <t>NWR-118</t>
  </si>
  <si>
    <t>NWR-119</t>
  </si>
  <si>
    <t>NWR-120</t>
  </si>
  <si>
    <t>NWR-121</t>
  </si>
  <si>
    <t>NWR-122</t>
  </si>
  <si>
    <t>NWR-123</t>
  </si>
  <si>
    <t>NWR-124</t>
  </si>
  <si>
    <t>NWR-125</t>
  </si>
  <si>
    <t>NWR-126</t>
  </si>
  <si>
    <t>NWR-127</t>
  </si>
  <si>
    <t>NWR-128</t>
  </si>
  <si>
    <t>NWR-129</t>
  </si>
  <si>
    <t>NWR-130</t>
  </si>
  <si>
    <t>Extract ID</t>
  </si>
  <si>
    <t>Extract Date</t>
  </si>
  <si>
    <t>Extracted By</t>
  </si>
  <si>
    <t>Extract Concentration (ng/uL)</t>
  </si>
  <si>
    <t>Extract Volume (uL)</t>
  </si>
  <si>
    <t>Total DNA (ng)</t>
  </si>
  <si>
    <t>Resuspended Extract Concentration (ng/uL)</t>
  </si>
  <si>
    <t>Resuspended Extract Volume (uL)</t>
  </si>
  <si>
    <t>Extract Type</t>
  </si>
  <si>
    <t>Extract Kit</t>
  </si>
  <si>
    <t>Extract Box</t>
  </si>
  <si>
    <t>NWR-003-E1</t>
  </si>
  <si>
    <t>TR</t>
  </si>
  <si>
    <t>DNA</t>
  </si>
  <si>
    <t>Zymo Quick-DNA Fecal/Soil Microbe</t>
  </si>
  <si>
    <t>NWR Bat DNA Extracts Box 1</t>
  </si>
  <si>
    <t>NWR-003-E2</t>
  </si>
  <si>
    <t>SA</t>
  </si>
  <si>
    <t>NWR-003-E3</t>
  </si>
  <si>
    <t>NWR-007-E2</t>
  </si>
  <si>
    <t>NWR-007-E3</t>
  </si>
  <si>
    <t>NWR-007-E4</t>
  </si>
  <si>
    <t>NWR-007-E5</t>
  </si>
  <si>
    <t>NWR-008-E1</t>
  </si>
  <si>
    <t>NWR-012-E1</t>
  </si>
  <si>
    <t>NWR-031-E1</t>
  </si>
  <si>
    <t>SA/TR</t>
  </si>
  <si>
    <t>NWR-032-E1</t>
  </si>
  <si>
    <t>NWR-033-E1</t>
  </si>
  <si>
    <t>low</t>
  </si>
  <si>
    <t>NWR-033-E2</t>
  </si>
  <si>
    <t>NWR-033-E3</t>
  </si>
  <si>
    <t>NWR-035-E1</t>
  </si>
  <si>
    <t>NWR-036-E1</t>
  </si>
  <si>
    <t>NWR-037-E1</t>
  </si>
  <si>
    <t>NWR-089-E1</t>
  </si>
  <si>
    <t>NWR-089-E2</t>
  </si>
  <si>
    <t>NWR-089-E3</t>
  </si>
  <si>
    <t>NWR-092-E1</t>
  </si>
  <si>
    <t>NWR-094-E1</t>
  </si>
  <si>
    <t>NWR-099-E2</t>
  </si>
  <si>
    <t>NWR-099-E3</t>
  </si>
  <si>
    <t>NWR-099-E4</t>
  </si>
  <si>
    <t>NWR-099-E5</t>
  </si>
  <si>
    <t>NWR-102-E1</t>
  </si>
  <si>
    <t>NWR-103-E1</t>
  </si>
  <si>
    <t>NWR-104-E1</t>
  </si>
  <si>
    <t>NWR-105-E1</t>
  </si>
  <si>
    <t>NWR-106-E1</t>
  </si>
  <si>
    <t>NWR-107-E1</t>
  </si>
  <si>
    <t>NWR-108-E1</t>
  </si>
  <si>
    <t>NWR-109-E1</t>
  </si>
  <si>
    <t>NWR-110-E1</t>
  </si>
  <si>
    <t>NWR-111-E1</t>
  </si>
  <si>
    <t>NWR-112-E1</t>
  </si>
  <si>
    <t>NWR-113-E1</t>
  </si>
  <si>
    <t>NWR-113-E2</t>
  </si>
  <si>
    <t>NWR-114-E1</t>
  </si>
  <si>
    <t>NWR-115-E1</t>
  </si>
  <si>
    <t>NWR-116-E1</t>
  </si>
  <si>
    <t>NWR-117-E1</t>
  </si>
  <si>
    <t>NWR-118-E1</t>
  </si>
  <si>
    <t>NWR-119-E1</t>
  </si>
  <si>
    <t>NWR-120-E1</t>
  </si>
  <si>
    <t>NWR-121-E1</t>
  </si>
  <si>
    <t>NWR-122-E1</t>
  </si>
  <si>
    <t>NWR Bat DNA Extracts Box 2</t>
  </si>
  <si>
    <t>NWR-122-E2</t>
  </si>
  <si>
    <t>NWR-123-E1</t>
  </si>
  <si>
    <t>NWR-123-E2</t>
  </si>
  <si>
    <t>NWR-124-E1</t>
  </si>
  <si>
    <t>NWR-124-E2</t>
  </si>
  <si>
    <t>NWR-124-E3</t>
  </si>
  <si>
    <t>NWR-125-E1</t>
  </si>
  <si>
    <t>NWR-125-E2</t>
  </si>
  <si>
    <t>NWR-126-E1</t>
  </si>
  <si>
    <t>NWR-126-E2</t>
  </si>
  <si>
    <t>NWR-126-E3</t>
  </si>
  <si>
    <t>NWR-127-E1</t>
  </si>
  <si>
    <t>NWR-127-E2</t>
  </si>
  <si>
    <t>NWR-127-E3</t>
  </si>
  <si>
    <t>NWR-128-E1</t>
  </si>
  <si>
    <t>NWR-128-E2</t>
  </si>
  <si>
    <t>NWR-129-E1</t>
  </si>
  <si>
    <t>NWR-130-E1</t>
  </si>
  <si>
    <t>NWR-151-E1</t>
  </si>
  <si>
    <t>NWR-151-E2</t>
  </si>
  <si>
    <t>NWR-151-E3</t>
  </si>
  <si>
    <t>NWR-152-E2</t>
  </si>
  <si>
    <t>NWR-152-E3</t>
  </si>
  <si>
    <t>NWR-152-E4</t>
  </si>
  <si>
    <t>NWR-152-E5</t>
  </si>
  <si>
    <t>NWR-153-E2</t>
  </si>
  <si>
    <t>NWR-153-E3</t>
  </si>
  <si>
    <t>NWR-153-E4</t>
  </si>
  <si>
    <t>NWR-153-E5</t>
  </si>
  <si>
    <t>NWR-154-E2</t>
  </si>
  <si>
    <t>NWR-154-E3</t>
  </si>
  <si>
    <t>NWR-154-E4</t>
  </si>
  <si>
    <t>NWR-154-E5</t>
  </si>
  <si>
    <t>NWR-155-E2</t>
  </si>
  <si>
    <t>NWR-155-E3</t>
  </si>
  <si>
    <t>NWR-155-E4</t>
  </si>
  <si>
    <t>NWR-155-E5</t>
  </si>
  <si>
    <t>NWR-156-E1</t>
  </si>
  <si>
    <t>Library Tube ID</t>
  </si>
  <si>
    <t>Sequence ID</t>
  </si>
  <si>
    <t>Library Barcode</t>
  </si>
  <si>
    <t>Original Concentration (ng/uL)</t>
  </si>
  <si>
    <t>Volume Water (uL)</t>
  </si>
  <si>
    <t>Volume Extract (uL)</t>
  </si>
  <si>
    <t>E2</t>
  </si>
  <si>
    <t>S1</t>
  </si>
  <si>
    <t>barcode01</t>
  </si>
  <si>
    <t>E1</t>
  </si>
  <si>
    <t>S2</t>
  </si>
  <si>
    <t>barcode02</t>
  </si>
  <si>
    <t>S3</t>
  </si>
  <si>
    <t>barcode03</t>
  </si>
  <si>
    <t>E3</t>
  </si>
  <si>
    <t>S4</t>
  </si>
  <si>
    <t>barcode04</t>
  </si>
  <si>
    <t>S5</t>
  </si>
  <si>
    <t>barcode05</t>
  </si>
  <si>
    <t>S6</t>
  </si>
  <si>
    <t>barcode06</t>
  </si>
  <si>
    <t>S7</t>
  </si>
  <si>
    <t>barcode07</t>
  </si>
  <si>
    <t>S8</t>
  </si>
  <si>
    <t>barcode08</t>
  </si>
  <si>
    <t>S9</t>
  </si>
  <si>
    <t>barcode09</t>
  </si>
  <si>
    <t>S10</t>
  </si>
  <si>
    <t>barcode10</t>
  </si>
  <si>
    <t>S11</t>
  </si>
  <si>
    <t>barcode11</t>
  </si>
  <si>
    <t>S12</t>
  </si>
  <si>
    <t>barcode12</t>
  </si>
  <si>
    <t>S13</t>
  </si>
  <si>
    <t>barcode13</t>
  </si>
  <si>
    <t>S14</t>
  </si>
  <si>
    <t>barcode14</t>
  </si>
  <si>
    <t>S15</t>
  </si>
  <si>
    <t>barcode15</t>
  </si>
  <si>
    <t>E5</t>
  </si>
  <si>
    <t>S16</t>
  </si>
  <si>
    <t>barcode16</t>
  </si>
  <si>
    <t>S17</t>
  </si>
  <si>
    <t>barcode17</t>
  </si>
  <si>
    <t>S18</t>
  </si>
  <si>
    <t>barcode18</t>
  </si>
  <si>
    <t>S19</t>
  </si>
  <si>
    <t>barcode19</t>
  </si>
  <si>
    <t>S20</t>
  </si>
  <si>
    <t>barcode20</t>
  </si>
  <si>
    <t>S21</t>
  </si>
  <si>
    <t>barcode21</t>
  </si>
  <si>
    <t>S22</t>
  </si>
  <si>
    <t>barcode22</t>
  </si>
  <si>
    <t>S23</t>
  </si>
  <si>
    <t>barcode23</t>
  </si>
  <si>
    <t>NTC1</t>
  </si>
  <si>
    <t>NTC</t>
  </si>
  <si>
    <t>CTRL</t>
  </si>
  <si>
    <t>barcode24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</si>
</sst>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scheme val="minor"/>
    </font>
    <font>
      <sz val="11"/>
      <color rgb="FFFF9999"/>
      <name val="Calibri"/>
      <family val="2"/>
      <scheme val="minor"/>
    </font>
    <font>
      <sz val="11"/>
      <color rgb="FF006100"/>
      <name val="Calibri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20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0" fontId="0" fillId="2" borderId="0" xfId="0" applyNumberFormat="1" applyFill="1"/>
    <xf numFmtId="0" fontId="5" fillId="3" borderId="0" xfId="0" applyFont="1" applyFill="1"/>
    <xf numFmtId="0" fontId="0" fillId="3" borderId="0" xfId="0" applyFill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6" fillId="4" borderId="0" xfId="1"/>
    <xf numFmtId="164" fontId="7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right"/>
    </xf>
    <xf numFmtId="0" fontId="8" fillId="0" borderId="0" xfId="0" applyFont="1"/>
  </cellXfs>
  <cellStyles count="2">
    <cellStyle name="Good" xfId="1" builtinId="26"/>
    <cellStyle name="Normal" xfId="0" builtinId="0"/>
  </cellStyles>
  <dxfs count="7">
    <dxf>
      <font>
        <color theme="1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6FCFF"/>
      <color rgb="FFADFAFF"/>
      <color rgb="FFFF9999"/>
      <color rgb="FFFFF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yda Azadmanesh" id="{CC76FA4D-3B30-42E1-A7F5-5B2D033E2DC7}" userId="S::sazadmanesh@unomaha.edu::04f44be4-f355-4e71-bcdb-f260222131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1-29T19:52:05.28" personId="{CC76FA4D-3B30-42E1-A7F5-5B2D033E2DC7}" id="{5C8C0B14-14A1-4DED-A98A-C1A190184959}">
    <text>We don't need to use this exact naming/numbering convention, but this is an example of what it would look like. We just want a way to be able to have a unique name for every sequence ID just in case we end up sequencing another extract from the same sample/sequence the same extract again.</text>
  </threadedComment>
  <threadedComment ref="D1" dT="2025-01-29T19:54:05.78" personId="{CC76FA4D-3B30-42E1-A7F5-5B2D033E2DC7}" id="{A5D3B7F9-FA51-4C9F-B9EA-3E817587FCCA}">
    <text>This column will combine the sample ID with the library tube ID to give us a unique sequence ID.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workbookViewId="0">
      <pane ySplit="1" topLeftCell="A126" activePane="bottomLeft" state="frozen"/>
      <selection pane="bottomLeft" activeCell="A128" sqref="A128"/>
    </sheetView>
  </sheetViews>
  <sheetFormatPr defaultRowHeight="15" customHeight="1"/>
  <cols>
    <col min="1" max="1" width="15.85546875" customWidth="1"/>
    <col min="2" max="2" width="49.42578125" bestFit="1" customWidth="1"/>
    <col min="3" max="3" width="29.42578125" customWidth="1"/>
    <col min="4" max="4" width="16.42578125" bestFit="1" customWidth="1"/>
    <col min="5" max="5" width="51.140625" bestFit="1" customWidth="1"/>
    <col min="6" max="7" width="31" bestFit="1" customWidth="1"/>
    <col min="8" max="8" width="16.42578125" customWidth="1"/>
    <col min="9" max="9" width="40.140625" bestFit="1" customWidth="1"/>
    <col min="10" max="10" width="18.140625" bestFit="1" customWidth="1"/>
    <col min="12" max="12" width="18.140625" bestFit="1" customWidth="1"/>
    <col min="13" max="13" width="23.85546875" bestFit="1" customWidth="1"/>
    <col min="14" max="14" width="25.855468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21</v>
      </c>
      <c r="I2" t="s">
        <v>22</v>
      </c>
      <c r="J2" t="s">
        <v>23</v>
      </c>
      <c r="K2" t="s">
        <v>24</v>
      </c>
      <c r="L2" t="s">
        <v>25</v>
      </c>
      <c r="N2" t="s">
        <v>26</v>
      </c>
    </row>
    <row r="3" spans="1:16" s="7" customFormat="1">
      <c r="A3" s="7">
        <v>1</v>
      </c>
      <c r="B3" s="7" t="s">
        <v>27</v>
      </c>
      <c r="C3" s="7" t="s">
        <v>28</v>
      </c>
      <c r="D3" s="7">
        <v>20240912</v>
      </c>
      <c r="F3" s="7">
        <v>35.016583699999998</v>
      </c>
      <c r="G3" s="7">
        <v>-83.223256300000003</v>
      </c>
      <c r="H3" s="7" t="s">
        <v>29</v>
      </c>
      <c r="I3" s="8">
        <v>0.82708333333333328</v>
      </c>
      <c r="J3" s="7" t="s">
        <v>30</v>
      </c>
      <c r="K3" s="7" t="s">
        <v>31</v>
      </c>
      <c r="L3" s="7" t="s">
        <v>32</v>
      </c>
      <c r="O3" s="7">
        <v>14.5</v>
      </c>
      <c r="P3" s="7">
        <v>44</v>
      </c>
    </row>
    <row r="4" spans="1:16">
      <c r="A4">
        <v>2</v>
      </c>
      <c r="B4" t="s">
        <v>27</v>
      </c>
    </row>
    <row r="5" spans="1:16">
      <c r="A5">
        <v>3</v>
      </c>
      <c r="B5" t="s">
        <v>27</v>
      </c>
      <c r="C5" t="s">
        <v>28</v>
      </c>
      <c r="D5">
        <v>20240913</v>
      </c>
      <c r="J5" t="s">
        <v>30</v>
      </c>
    </row>
    <row r="6" spans="1:16">
      <c r="A6">
        <v>4</v>
      </c>
      <c r="B6" t="s">
        <v>27</v>
      </c>
    </row>
    <row r="7" spans="1:16">
      <c r="A7">
        <v>5</v>
      </c>
      <c r="B7" t="s">
        <v>27</v>
      </c>
    </row>
    <row r="8" spans="1:16">
      <c r="A8">
        <v>6</v>
      </c>
      <c r="B8" t="s">
        <v>27</v>
      </c>
    </row>
    <row r="9" spans="1:16">
      <c r="A9">
        <v>7</v>
      </c>
      <c r="B9" t="s">
        <v>27</v>
      </c>
      <c r="C9" t="s">
        <v>28</v>
      </c>
      <c r="J9" t="s">
        <v>30</v>
      </c>
    </row>
    <row r="10" spans="1:16">
      <c r="A10">
        <v>8</v>
      </c>
      <c r="B10" t="s">
        <v>27</v>
      </c>
      <c r="C10" t="s">
        <v>28</v>
      </c>
      <c r="J10" t="s">
        <v>33</v>
      </c>
    </row>
    <row r="11" spans="1:16">
      <c r="A11">
        <v>9</v>
      </c>
      <c r="B11" t="s">
        <v>27</v>
      </c>
    </row>
    <row r="12" spans="1:16">
      <c r="A12">
        <v>10</v>
      </c>
      <c r="B12" t="s">
        <v>27</v>
      </c>
    </row>
    <row r="13" spans="1:16">
      <c r="A13">
        <v>11</v>
      </c>
      <c r="B13" t="s">
        <v>27</v>
      </c>
    </row>
    <row r="14" spans="1:16">
      <c r="A14">
        <v>12</v>
      </c>
      <c r="B14" t="s">
        <v>27</v>
      </c>
      <c r="C14" t="s">
        <v>28</v>
      </c>
      <c r="J14" t="s">
        <v>33</v>
      </c>
    </row>
    <row r="15" spans="1:16">
      <c r="A15">
        <v>13</v>
      </c>
      <c r="B15" t="s">
        <v>27</v>
      </c>
    </row>
    <row r="16" spans="1:16">
      <c r="A16">
        <v>14</v>
      </c>
      <c r="B16" t="s">
        <v>27</v>
      </c>
    </row>
    <row r="17" spans="1:2">
      <c r="A17">
        <v>15</v>
      </c>
      <c r="B17" t="s">
        <v>27</v>
      </c>
    </row>
    <row r="18" spans="1:2">
      <c r="A18">
        <v>16</v>
      </c>
      <c r="B18" t="s">
        <v>27</v>
      </c>
    </row>
    <row r="19" spans="1:2">
      <c r="A19">
        <v>17</v>
      </c>
      <c r="B19" t="s">
        <v>27</v>
      </c>
    </row>
    <row r="20" spans="1:2">
      <c r="A20">
        <v>18</v>
      </c>
      <c r="B20" t="s">
        <v>27</v>
      </c>
    </row>
    <row r="21" spans="1:2">
      <c r="A21">
        <v>19</v>
      </c>
      <c r="B21" t="s">
        <v>27</v>
      </c>
    </row>
    <row r="22" spans="1:2">
      <c r="A22">
        <v>20</v>
      </c>
      <c r="B22" t="s">
        <v>27</v>
      </c>
    </row>
    <row r="23" spans="1:2">
      <c r="A23">
        <v>21</v>
      </c>
      <c r="B23" t="s">
        <v>27</v>
      </c>
    </row>
    <row r="24" spans="1:2">
      <c r="A24">
        <v>22</v>
      </c>
      <c r="B24" t="s">
        <v>27</v>
      </c>
    </row>
    <row r="25" spans="1:2">
      <c r="A25">
        <v>23</v>
      </c>
      <c r="B25" t="s">
        <v>27</v>
      </c>
    </row>
    <row r="26" spans="1:2">
      <c r="A26">
        <v>24</v>
      </c>
      <c r="B26" t="s">
        <v>27</v>
      </c>
    </row>
    <row r="27" spans="1:2">
      <c r="A27">
        <v>25</v>
      </c>
      <c r="B27" t="s">
        <v>27</v>
      </c>
    </row>
    <row r="28" spans="1:2">
      <c r="A28">
        <v>26</v>
      </c>
      <c r="B28" t="s">
        <v>27</v>
      </c>
    </row>
    <row r="29" spans="1:2">
      <c r="A29">
        <v>27</v>
      </c>
      <c r="B29" t="s">
        <v>27</v>
      </c>
    </row>
    <row r="30" spans="1:2">
      <c r="A30">
        <v>28</v>
      </c>
      <c r="B30" t="s">
        <v>27</v>
      </c>
    </row>
    <row r="31" spans="1:2">
      <c r="A31">
        <v>29</v>
      </c>
      <c r="B31" t="s">
        <v>27</v>
      </c>
    </row>
    <row r="32" spans="1:2">
      <c r="A32">
        <v>30</v>
      </c>
      <c r="B32" t="s">
        <v>27</v>
      </c>
    </row>
    <row r="33" spans="1:16">
      <c r="A33">
        <v>31</v>
      </c>
      <c r="B33" t="s">
        <v>34</v>
      </c>
      <c r="C33" t="s">
        <v>28</v>
      </c>
      <c r="D33">
        <v>20240614</v>
      </c>
      <c r="F33">
        <v>41.338991</v>
      </c>
      <c r="G33">
        <v>-96.148116000000002</v>
      </c>
      <c r="H33" t="s">
        <v>35</v>
      </c>
      <c r="I33" s="1">
        <v>0.93888888888888888</v>
      </c>
      <c r="J33" t="s">
        <v>36</v>
      </c>
      <c r="K33" t="s">
        <v>37</v>
      </c>
      <c r="L33" t="s">
        <v>38</v>
      </c>
      <c r="M33" t="s">
        <v>39</v>
      </c>
      <c r="N33">
        <v>6</v>
      </c>
      <c r="O33">
        <v>16.5</v>
      </c>
    </row>
    <row r="34" spans="1:16">
      <c r="A34">
        <v>32</v>
      </c>
      <c r="B34" t="s">
        <v>40</v>
      </c>
      <c r="C34" t="s">
        <v>28</v>
      </c>
      <c r="D34">
        <v>20240620</v>
      </c>
      <c r="F34">
        <v>41.162732099999999</v>
      </c>
      <c r="G34">
        <v>-95.895853799999998</v>
      </c>
      <c r="H34" t="s">
        <v>41</v>
      </c>
      <c r="I34" s="1">
        <v>0.8930555555555556</v>
      </c>
      <c r="J34" t="s">
        <v>42</v>
      </c>
      <c r="K34" t="s">
        <v>43</v>
      </c>
      <c r="L34" t="s">
        <v>38</v>
      </c>
      <c r="M34" t="s">
        <v>44</v>
      </c>
      <c r="N34">
        <v>4</v>
      </c>
      <c r="O34" t="s">
        <v>45</v>
      </c>
      <c r="P34">
        <v>45</v>
      </c>
    </row>
    <row r="35" spans="1:16">
      <c r="A35">
        <v>33</v>
      </c>
      <c r="B35" t="s">
        <v>40</v>
      </c>
      <c r="C35" t="s">
        <v>28</v>
      </c>
      <c r="D35">
        <v>20240620</v>
      </c>
      <c r="F35">
        <v>41.162732099999999</v>
      </c>
      <c r="G35">
        <v>-95.895853799999998</v>
      </c>
      <c r="H35" t="s">
        <v>41</v>
      </c>
      <c r="I35" s="1">
        <v>0.89722222222222225</v>
      </c>
      <c r="J35" t="s">
        <v>46</v>
      </c>
      <c r="K35" t="s">
        <v>43</v>
      </c>
      <c r="L35" t="s">
        <v>38</v>
      </c>
      <c r="M35" t="s">
        <v>44</v>
      </c>
      <c r="N35">
        <v>2</v>
      </c>
      <c r="O35" t="s">
        <v>45</v>
      </c>
      <c r="P35">
        <v>47</v>
      </c>
    </row>
    <row r="36" spans="1:16">
      <c r="A36">
        <v>34</v>
      </c>
      <c r="B36" t="s">
        <v>40</v>
      </c>
      <c r="C36" t="s">
        <v>28</v>
      </c>
      <c r="D36">
        <v>20240620</v>
      </c>
      <c r="F36">
        <v>41.162732099999999</v>
      </c>
      <c r="G36">
        <v>-95.895853799999998</v>
      </c>
      <c r="H36" t="s">
        <v>41</v>
      </c>
      <c r="I36" s="1">
        <v>0.92708333333333337</v>
      </c>
      <c r="J36" t="s">
        <v>47</v>
      </c>
      <c r="K36" t="s">
        <v>37</v>
      </c>
      <c r="L36" t="s">
        <v>38</v>
      </c>
      <c r="M36" t="s">
        <v>39</v>
      </c>
      <c r="N36">
        <v>3</v>
      </c>
      <c r="O36">
        <v>15</v>
      </c>
      <c r="P36">
        <v>48</v>
      </c>
    </row>
    <row r="37" spans="1:16">
      <c r="A37" s="10">
        <v>35</v>
      </c>
      <c r="B37" t="s">
        <v>48</v>
      </c>
      <c r="C37" t="s">
        <v>28</v>
      </c>
      <c r="D37">
        <v>20240923</v>
      </c>
      <c r="F37" s="19">
        <v>41.715949999999999</v>
      </c>
      <c r="G37">
        <v>-103.67247</v>
      </c>
      <c r="H37" t="s">
        <v>49</v>
      </c>
      <c r="I37" t="s">
        <v>49</v>
      </c>
      <c r="J37" t="s">
        <v>50</v>
      </c>
      <c r="K37" t="s">
        <v>51</v>
      </c>
      <c r="L37" t="s">
        <v>52</v>
      </c>
      <c r="O37">
        <v>6</v>
      </c>
      <c r="P37">
        <v>33.92</v>
      </c>
    </row>
    <row r="38" spans="1:16">
      <c r="A38" s="10">
        <v>36</v>
      </c>
      <c r="B38" t="s">
        <v>48</v>
      </c>
      <c r="C38" t="s">
        <v>28</v>
      </c>
      <c r="D38">
        <v>20240926</v>
      </c>
      <c r="F38" s="19">
        <v>42.717759999999998</v>
      </c>
      <c r="G38">
        <v>-102.92946999999999</v>
      </c>
      <c r="H38" t="s">
        <v>49</v>
      </c>
      <c r="I38" t="s">
        <v>49</v>
      </c>
      <c r="J38" t="s">
        <v>50</v>
      </c>
      <c r="K38" t="s">
        <v>51</v>
      </c>
      <c r="L38" t="s">
        <v>52</v>
      </c>
      <c r="O38">
        <v>6</v>
      </c>
      <c r="P38">
        <v>33.200000000000003</v>
      </c>
    </row>
    <row r="39" spans="1:16">
      <c r="A39" s="10">
        <v>37</v>
      </c>
      <c r="B39" t="s">
        <v>48</v>
      </c>
      <c r="C39" t="s">
        <v>28</v>
      </c>
      <c r="D39">
        <v>20240923</v>
      </c>
      <c r="F39" s="19">
        <v>41.715949999999999</v>
      </c>
      <c r="G39">
        <v>-103.67247</v>
      </c>
      <c r="H39" t="s">
        <v>49</v>
      </c>
      <c r="I39" t="s">
        <v>49</v>
      </c>
      <c r="J39" t="s">
        <v>50</v>
      </c>
      <c r="K39" t="s">
        <v>53</v>
      </c>
      <c r="L39" t="s">
        <v>52</v>
      </c>
      <c r="O39">
        <v>7</v>
      </c>
      <c r="P39">
        <v>33.090000000000003</v>
      </c>
    </row>
    <row r="40" spans="1:16">
      <c r="A40" s="10">
        <v>38</v>
      </c>
      <c r="B40" t="s">
        <v>48</v>
      </c>
      <c r="C40" t="s">
        <v>28</v>
      </c>
      <c r="D40">
        <v>20240926</v>
      </c>
      <c r="F40" s="19">
        <v>42.717759999999998</v>
      </c>
      <c r="G40" s="19">
        <v>-102.92946999999999</v>
      </c>
      <c r="H40" t="s">
        <v>49</v>
      </c>
      <c r="I40" t="s">
        <v>49</v>
      </c>
      <c r="J40" t="s">
        <v>54</v>
      </c>
      <c r="K40" t="s">
        <v>53</v>
      </c>
      <c r="L40" t="s">
        <v>52</v>
      </c>
      <c r="O40">
        <v>13.5</v>
      </c>
      <c r="P40">
        <v>43.05</v>
      </c>
    </row>
    <row r="41" spans="1:16">
      <c r="A41" s="10">
        <v>39</v>
      </c>
      <c r="B41" t="s">
        <v>48</v>
      </c>
      <c r="C41" t="s">
        <v>28</v>
      </c>
      <c r="D41">
        <v>20240923</v>
      </c>
      <c r="F41" s="19">
        <v>41.715949999999999</v>
      </c>
      <c r="G41">
        <v>-103.67247</v>
      </c>
      <c r="H41" t="s">
        <v>49</v>
      </c>
      <c r="I41" t="s">
        <v>49</v>
      </c>
      <c r="J41" t="s">
        <v>50</v>
      </c>
      <c r="K41" t="s">
        <v>55</v>
      </c>
      <c r="L41" t="s">
        <v>52</v>
      </c>
      <c r="O41">
        <v>7.5</v>
      </c>
      <c r="P41">
        <v>33.08</v>
      </c>
    </row>
    <row r="42" spans="1:16">
      <c r="A42" s="10">
        <v>40</v>
      </c>
      <c r="B42" t="s">
        <v>48</v>
      </c>
      <c r="C42" t="s">
        <v>28</v>
      </c>
      <c r="D42">
        <v>20240926</v>
      </c>
      <c r="F42" s="19">
        <v>42.717759999999998</v>
      </c>
      <c r="G42" s="19">
        <v>-102.92946999999999</v>
      </c>
      <c r="H42" t="s">
        <v>49</v>
      </c>
      <c r="I42" t="s">
        <v>49</v>
      </c>
      <c r="J42" t="s">
        <v>56</v>
      </c>
      <c r="K42" t="s">
        <v>31</v>
      </c>
      <c r="L42" t="s">
        <v>52</v>
      </c>
      <c r="O42">
        <v>9.5</v>
      </c>
      <c r="P42">
        <v>38.950000000000003</v>
      </c>
    </row>
    <row r="43" spans="1:16">
      <c r="A43">
        <v>41</v>
      </c>
      <c r="B43" t="s">
        <v>57</v>
      </c>
    </row>
    <row r="44" spans="1:16">
      <c r="A44">
        <v>42</v>
      </c>
      <c r="B44" t="s">
        <v>57</v>
      </c>
    </row>
    <row r="45" spans="1:16">
      <c r="A45">
        <v>43</v>
      </c>
      <c r="B45" t="s">
        <v>57</v>
      </c>
    </row>
    <row r="46" spans="1:16">
      <c r="A46">
        <v>44</v>
      </c>
      <c r="B46" t="s">
        <v>57</v>
      </c>
    </row>
    <row r="47" spans="1:16">
      <c r="A47">
        <v>45</v>
      </c>
      <c r="B47" t="s">
        <v>57</v>
      </c>
    </row>
    <row r="48" spans="1:16">
      <c r="A48">
        <v>46</v>
      </c>
      <c r="B48" t="s">
        <v>57</v>
      </c>
    </row>
    <row r="49" spans="1:16">
      <c r="A49">
        <v>47</v>
      </c>
      <c r="B49" t="s">
        <v>57</v>
      </c>
    </row>
    <row r="50" spans="1:16">
      <c r="A50">
        <v>48</v>
      </c>
      <c r="B50" t="s">
        <v>57</v>
      </c>
    </row>
    <row r="51" spans="1:16">
      <c r="A51">
        <v>49</v>
      </c>
      <c r="B51" t="s">
        <v>57</v>
      </c>
    </row>
    <row r="52" spans="1:16">
      <c r="A52">
        <v>50</v>
      </c>
      <c r="B52" t="s">
        <v>57</v>
      </c>
    </row>
    <row r="53" spans="1:16">
      <c r="A53">
        <v>51</v>
      </c>
      <c r="B53" t="s">
        <v>58</v>
      </c>
    </row>
    <row r="54" spans="1:16">
      <c r="A54">
        <v>52</v>
      </c>
      <c r="B54" t="s">
        <v>58</v>
      </c>
    </row>
    <row r="55" spans="1:16">
      <c r="A55">
        <v>53</v>
      </c>
      <c r="B55" t="s">
        <v>58</v>
      </c>
    </row>
    <row r="56" spans="1:16">
      <c r="A56">
        <v>54</v>
      </c>
      <c r="B56" t="s">
        <v>58</v>
      </c>
    </row>
    <row r="57" spans="1:16">
      <c r="A57">
        <v>55</v>
      </c>
      <c r="B57" t="s">
        <v>58</v>
      </c>
      <c r="C57" t="s">
        <v>28</v>
      </c>
      <c r="D57" s="2">
        <v>45461</v>
      </c>
      <c r="J57" t="s">
        <v>30</v>
      </c>
    </row>
    <row r="58" spans="1:16">
      <c r="A58">
        <v>56</v>
      </c>
      <c r="B58" t="s">
        <v>58</v>
      </c>
      <c r="C58" t="s">
        <v>28</v>
      </c>
      <c r="D58" t="s">
        <v>44</v>
      </c>
    </row>
    <row r="59" spans="1:16">
      <c r="A59">
        <v>57</v>
      </c>
      <c r="B59" t="s">
        <v>58</v>
      </c>
      <c r="C59" t="s">
        <v>28</v>
      </c>
      <c r="D59" t="s">
        <v>44</v>
      </c>
      <c r="F59" t="s">
        <v>44</v>
      </c>
      <c r="G59" t="s">
        <v>44</v>
      </c>
      <c r="H59" t="s">
        <v>44</v>
      </c>
      <c r="I59" t="s">
        <v>44</v>
      </c>
      <c r="J59" t="s">
        <v>44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</row>
    <row r="60" spans="1:16">
      <c r="A60">
        <v>58</v>
      </c>
      <c r="B60" t="s">
        <v>58</v>
      </c>
      <c r="C60" t="s">
        <v>28</v>
      </c>
    </row>
    <row r="61" spans="1:16">
      <c r="A61">
        <v>59</v>
      </c>
      <c r="B61" t="s">
        <v>58</v>
      </c>
    </row>
    <row r="62" spans="1:16">
      <c r="A62">
        <v>60</v>
      </c>
      <c r="B62" t="s">
        <v>58</v>
      </c>
      <c r="C62" t="s">
        <v>28</v>
      </c>
    </row>
    <row r="63" spans="1:16">
      <c r="A63">
        <v>61</v>
      </c>
      <c r="B63" t="s">
        <v>58</v>
      </c>
      <c r="C63" t="s">
        <v>28</v>
      </c>
    </row>
    <row r="64" spans="1:16">
      <c r="A64">
        <v>62</v>
      </c>
      <c r="B64" t="s">
        <v>58</v>
      </c>
    </row>
    <row r="65" spans="1:16">
      <c r="A65">
        <v>63</v>
      </c>
      <c r="B65" t="s">
        <v>58</v>
      </c>
    </row>
    <row r="66" spans="1:16">
      <c r="A66">
        <v>64</v>
      </c>
      <c r="B66" t="s">
        <v>58</v>
      </c>
    </row>
    <row r="67" spans="1:16">
      <c r="A67">
        <v>65</v>
      </c>
      <c r="B67" t="s">
        <v>58</v>
      </c>
    </row>
    <row r="68" spans="1:16">
      <c r="A68">
        <v>66</v>
      </c>
      <c r="B68" t="s">
        <v>58</v>
      </c>
    </row>
    <row r="69" spans="1:16">
      <c r="A69">
        <v>67</v>
      </c>
      <c r="B69" t="s">
        <v>58</v>
      </c>
    </row>
    <row r="70" spans="1:16">
      <c r="A70">
        <v>68</v>
      </c>
      <c r="B70" t="s">
        <v>58</v>
      </c>
    </row>
    <row r="71" spans="1:16">
      <c r="A71">
        <v>69</v>
      </c>
      <c r="B71" t="s">
        <v>58</v>
      </c>
    </row>
    <row r="72" spans="1:16">
      <c r="A72">
        <v>70</v>
      </c>
      <c r="B72" t="s">
        <v>58</v>
      </c>
    </row>
    <row r="73" spans="1:16">
      <c r="A73">
        <v>71</v>
      </c>
      <c r="B73" t="s">
        <v>58</v>
      </c>
      <c r="C73" t="s">
        <v>28</v>
      </c>
    </row>
    <row r="74" spans="1:16">
      <c r="A74">
        <v>72</v>
      </c>
      <c r="B74" t="s">
        <v>58</v>
      </c>
      <c r="C74" t="s">
        <v>28</v>
      </c>
    </row>
    <row r="75" spans="1:16">
      <c r="A75">
        <v>73</v>
      </c>
      <c r="B75" t="s">
        <v>58</v>
      </c>
      <c r="C75" t="s">
        <v>28</v>
      </c>
      <c r="D75" s="2">
        <v>45470</v>
      </c>
      <c r="F75" t="s">
        <v>44</v>
      </c>
      <c r="G75" t="s">
        <v>44</v>
      </c>
      <c r="H75" t="s">
        <v>44</v>
      </c>
      <c r="I75" t="s">
        <v>44</v>
      </c>
      <c r="J75" t="s">
        <v>30</v>
      </c>
      <c r="K75" t="s">
        <v>43</v>
      </c>
      <c r="L75" t="s">
        <v>38</v>
      </c>
      <c r="N75" t="s">
        <v>44</v>
      </c>
      <c r="O75" t="s">
        <v>44</v>
      </c>
      <c r="P75" t="s">
        <v>44</v>
      </c>
    </row>
    <row r="76" spans="1:16">
      <c r="A76">
        <v>74</v>
      </c>
      <c r="B76" t="s">
        <v>58</v>
      </c>
      <c r="C76" t="s">
        <v>28</v>
      </c>
    </row>
    <row r="77" spans="1:16">
      <c r="A77">
        <v>75</v>
      </c>
      <c r="B77" t="s">
        <v>58</v>
      </c>
      <c r="C77" t="s">
        <v>28</v>
      </c>
      <c r="D77" s="2">
        <v>45461</v>
      </c>
      <c r="J77" t="s">
        <v>30</v>
      </c>
    </row>
    <row r="78" spans="1:16">
      <c r="A78">
        <v>76</v>
      </c>
      <c r="B78" t="s">
        <v>58</v>
      </c>
      <c r="C78" t="s">
        <v>28</v>
      </c>
      <c r="D78" t="s">
        <v>44</v>
      </c>
      <c r="F78" t="s">
        <v>44</v>
      </c>
      <c r="G78" t="s">
        <v>44</v>
      </c>
      <c r="H78" t="s">
        <v>44</v>
      </c>
      <c r="I78" t="s">
        <v>44</v>
      </c>
      <c r="J78" t="s">
        <v>44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</row>
    <row r="79" spans="1:16">
      <c r="A79">
        <v>77</v>
      </c>
      <c r="B79" t="s">
        <v>58</v>
      </c>
    </row>
    <row r="80" spans="1:16">
      <c r="A80">
        <v>78</v>
      </c>
      <c r="B80" t="s">
        <v>58</v>
      </c>
      <c r="C80" t="s">
        <v>28</v>
      </c>
      <c r="D80" t="s">
        <v>44</v>
      </c>
      <c r="F80" t="s">
        <v>44</v>
      </c>
      <c r="G80" t="s">
        <v>44</v>
      </c>
      <c r="H80" t="s">
        <v>44</v>
      </c>
      <c r="I80" t="s">
        <v>44</v>
      </c>
      <c r="J80" t="s">
        <v>44</v>
      </c>
      <c r="K80" t="s">
        <v>44</v>
      </c>
      <c r="L80" t="s">
        <v>44</v>
      </c>
      <c r="M80" t="s">
        <v>44</v>
      </c>
      <c r="N80" t="s">
        <v>44</v>
      </c>
      <c r="O80" t="s">
        <v>44</v>
      </c>
      <c r="P80" t="s">
        <v>44</v>
      </c>
    </row>
    <row r="81" spans="1:16">
      <c r="A81">
        <v>79</v>
      </c>
      <c r="B81" t="s">
        <v>58</v>
      </c>
      <c r="C81" t="s">
        <v>28</v>
      </c>
      <c r="D81" t="s">
        <v>44</v>
      </c>
      <c r="F81" t="s">
        <v>44</v>
      </c>
      <c r="G81" t="s">
        <v>44</v>
      </c>
      <c r="H81" t="s">
        <v>44</v>
      </c>
      <c r="I81" t="s">
        <v>44</v>
      </c>
      <c r="J81" t="s">
        <v>44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</row>
    <row r="82" spans="1:16">
      <c r="A82">
        <v>80</v>
      </c>
      <c r="B82" t="s">
        <v>58</v>
      </c>
      <c r="C82" t="s">
        <v>28</v>
      </c>
      <c r="D82" t="s">
        <v>44</v>
      </c>
      <c r="F82" t="s">
        <v>44</v>
      </c>
      <c r="G82" t="s">
        <v>44</v>
      </c>
      <c r="H82" t="s">
        <v>44</v>
      </c>
      <c r="I82" t="s">
        <v>44</v>
      </c>
      <c r="J82" t="s">
        <v>44</v>
      </c>
      <c r="K82" t="s">
        <v>44</v>
      </c>
      <c r="L82" t="s">
        <v>44</v>
      </c>
      <c r="M82" t="s">
        <v>44</v>
      </c>
      <c r="N82" t="s">
        <v>44</v>
      </c>
      <c r="O82" t="s">
        <v>44</v>
      </c>
      <c r="P82" t="s">
        <v>44</v>
      </c>
    </row>
    <row r="83" spans="1:16">
      <c r="A83">
        <v>81</v>
      </c>
      <c r="B83" t="s">
        <v>27</v>
      </c>
    </row>
    <row r="84" spans="1:16">
      <c r="A84">
        <v>82</v>
      </c>
      <c r="B84" t="s">
        <v>27</v>
      </c>
    </row>
    <row r="85" spans="1:16">
      <c r="A85">
        <v>83</v>
      </c>
      <c r="B85" t="s">
        <v>27</v>
      </c>
    </row>
    <row r="86" spans="1:16">
      <c r="A86">
        <v>84</v>
      </c>
      <c r="B86" t="s">
        <v>27</v>
      </c>
    </row>
    <row r="87" spans="1:16">
      <c r="A87">
        <v>85</v>
      </c>
      <c r="B87" t="s">
        <v>27</v>
      </c>
    </row>
    <row r="88" spans="1:16">
      <c r="A88">
        <v>86</v>
      </c>
      <c r="B88" t="s">
        <v>27</v>
      </c>
    </row>
    <row r="89" spans="1:16">
      <c r="A89">
        <v>87</v>
      </c>
      <c r="B89" t="s">
        <v>27</v>
      </c>
    </row>
    <row r="90" spans="1:16">
      <c r="A90">
        <v>88</v>
      </c>
      <c r="B90" t="s">
        <v>27</v>
      </c>
    </row>
    <row r="91" spans="1:16">
      <c r="A91">
        <v>89</v>
      </c>
      <c r="B91" t="s">
        <v>27</v>
      </c>
      <c r="C91" t="s">
        <v>28</v>
      </c>
      <c r="J91" t="s">
        <v>30</v>
      </c>
    </row>
    <row r="92" spans="1:16">
      <c r="A92">
        <v>90</v>
      </c>
      <c r="B92" t="s">
        <v>27</v>
      </c>
    </row>
    <row r="93" spans="1:16">
      <c r="A93">
        <v>91</v>
      </c>
      <c r="B93" t="s">
        <v>27</v>
      </c>
    </row>
    <row r="94" spans="1:16">
      <c r="A94">
        <v>92</v>
      </c>
      <c r="B94" t="s">
        <v>27</v>
      </c>
      <c r="C94" t="s">
        <v>28</v>
      </c>
      <c r="D94" s="7">
        <v>20240912</v>
      </c>
      <c r="F94">
        <v>35.016583699999998</v>
      </c>
      <c r="G94">
        <v>-83.223256300000003</v>
      </c>
      <c r="H94" t="s">
        <v>29</v>
      </c>
      <c r="I94" s="1">
        <v>0.92986111111111114</v>
      </c>
      <c r="J94" t="s">
        <v>33</v>
      </c>
      <c r="K94" t="s">
        <v>55</v>
      </c>
      <c r="L94" t="s">
        <v>59</v>
      </c>
      <c r="M94" t="s">
        <v>60</v>
      </c>
      <c r="O94">
        <v>4</v>
      </c>
      <c r="P94">
        <v>33</v>
      </c>
    </row>
    <row r="95" spans="1:16">
      <c r="A95">
        <v>93</v>
      </c>
      <c r="B95" t="s">
        <v>27</v>
      </c>
    </row>
    <row r="96" spans="1:16">
      <c r="A96">
        <v>94</v>
      </c>
      <c r="B96" t="s">
        <v>27</v>
      </c>
      <c r="C96" t="s">
        <v>28</v>
      </c>
      <c r="D96" s="7">
        <v>20240912</v>
      </c>
      <c r="F96">
        <v>35.016583699999998</v>
      </c>
      <c r="G96">
        <v>-83.223256300000003</v>
      </c>
      <c r="H96" t="s">
        <v>29</v>
      </c>
      <c r="I96" s="1">
        <v>0.83472222222222225</v>
      </c>
      <c r="J96" t="s">
        <v>33</v>
      </c>
      <c r="K96" t="s">
        <v>31</v>
      </c>
      <c r="L96" t="s">
        <v>61</v>
      </c>
      <c r="O96">
        <v>3.75</v>
      </c>
      <c r="P96">
        <v>32</v>
      </c>
    </row>
    <row r="97" spans="1:16">
      <c r="A97">
        <v>95</v>
      </c>
      <c r="B97" t="s">
        <v>27</v>
      </c>
    </row>
    <row r="98" spans="1:16">
      <c r="A98">
        <v>96</v>
      </c>
      <c r="B98" t="s">
        <v>27</v>
      </c>
    </row>
    <row r="99" spans="1:16">
      <c r="A99">
        <v>97</v>
      </c>
      <c r="B99" t="s">
        <v>27</v>
      </c>
    </row>
    <row r="100" spans="1:16">
      <c r="A100">
        <v>98</v>
      </c>
      <c r="B100" t="s">
        <v>27</v>
      </c>
    </row>
    <row r="101" spans="1:16">
      <c r="A101">
        <v>99</v>
      </c>
      <c r="B101" t="s">
        <v>27</v>
      </c>
      <c r="C101" t="s">
        <v>28</v>
      </c>
      <c r="J101" t="s">
        <v>30</v>
      </c>
    </row>
    <row r="102" spans="1:16">
      <c r="A102">
        <v>100</v>
      </c>
      <c r="B102" t="s">
        <v>27</v>
      </c>
    </row>
    <row r="103" spans="1:16">
      <c r="A103">
        <v>101</v>
      </c>
      <c r="B103" t="s">
        <v>62</v>
      </c>
      <c r="C103" t="s">
        <v>63</v>
      </c>
      <c r="J103" t="s">
        <v>30</v>
      </c>
    </row>
    <row r="104" spans="1:16">
      <c r="A104">
        <v>102</v>
      </c>
      <c r="B104" t="s">
        <v>62</v>
      </c>
      <c r="C104" t="s">
        <v>28</v>
      </c>
      <c r="F104">
        <v>40.434157999999996</v>
      </c>
      <c r="G104">
        <v>-92.986716999999999</v>
      </c>
      <c r="J104" t="s">
        <v>30</v>
      </c>
      <c r="K104" t="s">
        <v>31</v>
      </c>
      <c r="L104" t="s">
        <v>59</v>
      </c>
      <c r="N104" t="s">
        <v>64</v>
      </c>
      <c r="O104">
        <v>17.899999999999999</v>
      </c>
      <c r="P104">
        <v>47</v>
      </c>
    </row>
    <row r="105" spans="1:16">
      <c r="A105">
        <v>103</v>
      </c>
      <c r="B105" t="s">
        <v>62</v>
      </c>
      <c r="C105" t="s">
        <v>28</v>
      </c>
      <c r="F105">
        <v>40.434157999999996</v>
      </c>
      <c r="G105">
        <v>-92.986716999999999</v>
      </c>
      <c r="J105" t="s">
        <v>30</v>
      </c>
      <c r="K105" t="s">
        <v>55</v>
      </c>
      <c r="L105" t="s">
        <v>61</v>
      </c>
      <c r="M105" t="s">
        <v>60</v>
      </c>
      <c r="N105" t="s">
        <v>64</v>
      </c>
      <c r="O105">
        <v>19.25</v>
      </c>
      <c r="P105">
        <v>50.5</v>
      </c>
    </row>
    <row r="106" spans="1:16">
      <c r="A106">
        <v>104</v>
      </c>
      <c r="B106" t="s">
        <v>62</v>
      </c>
      <c r="C106" t="s">
        <v>28</v>
      </c>
      <c r="F106">
        <v>40.434157999999996</v>
      </c>
      <c r="G106">
        <v>-92.986716999999999</v>
      </c>
      <c r="J106" t="s">
        <v>30</v>
      </c>
      <c r="K106" t="s">
        <v>55</v>
      </c>
      <c r="L106" t="s">
        <v>59</v>
      </c>
      <c r="M106" t="s">
        <v>65</v>
      </c>
      <c r="N106" t="s">
        <v>64</v>
      </c>
      <c r="O106">
        <v>21.5</v>
      </c>
      <c r="P106">
        <v>48</v>
      </c>
    </row>
    <row r="107" spans="1:16">
      <c r="A107">
        <v>105</v>
      </c>
      <c r="B107" t="s">
        <v>62</v>
      </c>
      <c r="C107" t="s">
        <v>28</v>
      </c>
      <c r="F107">
        <v>40.434157999999996</v>
      </c>
      <c r="G107">
        <v>-92.986716999999999</v>
      </c>
      <c r="J107" t="s">
        <v>30</v>
      </c>
      <c r="K107" t="s">
        <v>55</v>
      </c>
      <c r="L107" t="s">
        <v>61</v>
      </c>
      <c r="M107" t="s">
        <v>60</v>
      </c>
      <c r="N107" t="s">
        <v>64</v>
      </c>
      <c r="O107">
        <v>16.100000000000001</v>
      </c>
      <c r="P107">
        <v>44</v>
      </c>
    </row>
    <row r="108" spans="1:16">
      <c r="A108">
        <v>106</v>
      </c>
      <c r="B108" t="s">
        <v>62</v>
      </c>
      <c r="C108" t="s">
        <v>28</v>
      </c>
      <c r="F108">
        <v>40.434157999999996</v>
      </c>
      <c r="G108">
        <v>-92.986716999999999</v>
      </c>
      <c r="J108" t="s">
        <v>30</v>
      </c>
      <c r="K108" t="s">
        <v>55</v>
      </c>
      <c r="L108" t="s">
        <v>61</v>
      </c>
      <c r="M108" t="s">
        <v>60</v>
      </c>
      <c r="O108">
        <v>14.6</v>
      </c>
      <c r="P108">
        <v>45</v>
      </c>
    </row>
    <row r="109" spans="1:16">
      <c r="A109">
        <v>107</v>
      </c>
      <c r="B109" t="s">
        <v>62</v>
      </c>
      <c r="C109" t="s">
        <v>28</v>
      </c>
      <c r="F109">
        <v>40.413840899999997</v>
      </c>
      <c r="G109">
        <v>-92.949175999999994</v>
      </c>
      <c r="J109" t="s">
        <v>30</v>
      </c>
      <c r="K109" t="s">
        <v>55</v>
      </c>
      <c r="L109" t="s">
        <v>61</v>
      </c>
      <c r="M109" t="s">
        <v>60</v>
      </c>
      <c r="O109">
        <v>20</v>
      </c>
      <c r="P109">
        <v>45.3</v>
      </c>
    </row>
    <row r="110" spans="1:16">
      <c r="A110">
        <v>108</v>
      </c>
      <c r="B110" t="s">
        <v>62</v>
      </c>
      <c r="C110" t="s">
        <v>28</v>
      </c>
      <c r="F110">
        <v>40.413840899999997</v>
      </c>
      <c r="G110">
        <v>-92.949175999999994</v>
      </c>
      <c r="J110" t="s">
        <v>30</v>
      </c>
      <c r="K110" t="s">
        <v>31</v>
      </c>
      <c r="L110" t="s">
        <v>61</v>
      </c>
      <c r="O110" t="s">
        <v>64</v>
      </c>
      <c r="P110">
        <v>46.1</v>
      </c>
    </row>
    <row r="111" spans="1:16">
      <c r="A111">
        <v>109</v>
      </c>
      <c r="B111" t="s">
        <v>62</v>
      </c>
      <c r="C111" t="s">
        <v>28</v>
      </c>
      <c r="F111">
        <v>40.413840899999997</v>
      </c>
      <c r="G111">
        <v>-92.949175999999994</v>
      </c>
      <c r="J111" t="s">
        <v>30</v>
      </c>
      <c r="K111" t="s">
        <v>55</v>
      </c>
      <c r="L111" t="s">
        <v>61</v>
      </c>
      <c r="M111" t="s">
        <v>60</v>
      </c>
      <c r="O111">
        <v>21</v>
      </c>
      <c r="P111">
        <v>49.4</v>
      </c>
    </row>
    <row r="112" spans="1:16">
      <c r="A112">
        <v>110</v>
      </c>
      <c r="B112" t="s">
        <v>62</v>
      </c>
      <c r="C112" t="s">
        <v>28</v>
      </c>
      <c r="F112">
        <v>39.866156552251297</v>
      </c>
      <c r="G112">
        <v>-92.505637534948093</v>
      </c>
      <c r="J112" t="s">
        <v>30</v>
      </c>
      <c r="K112" t="s">
        <v>31</v>
      </c>
      <c r="L112" t="s">
        <v>59</v>
      </c>
      <c r="O112">
        <v>18.8</v>
      </c>
      <c r="P112">
        <v>48</v>
      </c>
    </row>
    <row r="113" spans="1:16">
      <c r="A113">
        <v>111</v>
      </c>
      <c r="B113" t="s">
        <v>62</v>
      </c>
      <c r="C113" t="s">
        <v>28</v>
      </c>
      <c r="F113">
        <v>40.434157999999996</v>
      </c>
      <c r="G113">
        <v>-92.986716999999999</v>
      </c>
      <c r="J113" t="s">
        <v>30</v>
      </c>
      <c r="K113" t="s">
        <v>55</v>
      </c>
      <c r="L113" t="s">
        <v>59</v>
      </c>
      <c r="M113" t="s">
        <v>65</v>
      </c>
      <c r="O113">
        <v>19.5</v>
      </c>
      <c r="P113">
        <v>50</v>
      </c>
    </row>
    <row r="114" spans="1:16">
      <c r="A114">
        <v>112</v>
      </c>
      <c r="B114" t="s">
        <v>62</v>
      </c>
      <c r="C114" t="s">
        <v>28</v>
      </c>
      <c r="F114">
        <v>40.569919339999998</v>
      </c>
      <c r="G114">
        <v>-92.710783320000004</v>
      </c>
      <c r="J114" t="s">
        <v>30</v>
      </c>
      <c r="K114" t="s">
        <v>55</v>
      </c>
      <c r="L114" t="s">
        <v>61</v>
      </c>
      <c r="M114" t="s">
        <v>60</v>
      </c>
      <c r="O114">
        <v>20</v>
      </c>
      <c r="P114">
        <v>47.9</v>
      </c>
    </row>
    <row r="115" spans="1:16">
      <c r="A115">
        <v>113</v>
      </c>
      <c r="B115" t="s">
        <v>62</v>
      </c>
      <c r="C115" t="s">
        <v>28</v>
      </c>
      <c r="F115">
        <v>40.563229</v>
      </c>
      <c r="G115">
        <v>-91.858440000000002</v>
      </c>
      <c r="J115" t="s">
        <v>30</v>
      </c>
      <c r="K115" t="s">
        <v>31</v>
      </c>
      <c r="L115" t="s">
        <v>61</v>
      </c>
      <c r="O115">
        <v>18</v>
      </c>
      <c r="P115">
        <v>45.2</v>
      </c>
    </row>
    <row r="116" spans="1:16">
      <c r="A116">
        <v>114</v>
      </c>
      <c r="B116" t="s">
        <v>62</v>
      </c>
      <c r="C116" t="s">
        <v>28</v>
      </c>
      <c r="F116">
        <v>40.434157999999996</v>
      </c>
      <c r="G116">
        <v>-92.986716999999999</v>
      </c>
      <c r="J116" t="s">
        <v>30</v>
      </c>
      <c r="K116" t="s">
        <v>31</v>
      </c>
      <c r="L116" t="s">
        <v>61</v>
      </c>
      <c r="O116">
        <v>15.5</v>
      </c>
      <c r="P116">
        <v>46</v>
      </c>
    </row>
    <row r="117" spans="1:16">
      <c r="A117">
        <v>115</v>
      </c>
      <c r="B117" t="s">
        <v>62</v>
      </c>
      <c r="C117" t="s">
        <v>28</v>
      </c>
      <c r="F117">
        <v>40.434157999999996</v>
      </c>
      <c r="G117">
        <v>-92.986716999999999</v>
      </c>
      <c r="J117" t="s">
        <v>30</v>
      </c>
      <c r="K117" t="s">
        <v>55</v>
      </c>
      <c r="L117" t="s">
        <v>61</v>
      </c>
      <c r="O117">
        <v>15.7</v>
      </c>
      <c r="P117">
        <v>47</v>
      </c>
    </row>
    <row r="118" spans="1:16">
      <c r="A118">
        <v>116</v>
      </c>
      <c r="B118" t="s">
        <v>62</v>
      </c>
      <c r="C118" t="s">
        <v>28</v>
      </c>
      <c r="F118">
        <v>39.866156552251297</v>
      </c>
      <c r="G118">
        <v>-92.505637534948093</v>
      </c>
      <c r="J118" t="s">
        <v>30</v>
      </c>
      <c r="K118" t="s">
        <v>31</v>
      </c>
      <c r="L118" t="s">
        <v>59</v>
      </c>
      <c r="O118">
        <v>16</v>
      </c>
      <c r="P118">
        <v>44</v>
      </c>
    </row>
    <row r="119" spans="1:16">
      <c r="A119">
        <v>117</v>
      </c>
      <c r="B119" t="s">
        <v>62</v>
      </c>
      <c r="C119" t="s">
        <v>63</v>
      </c>
      <c r="F119">
        <v>40.578815702506901</v>
      </c>
      <c r="G119">
        <v>-91.896880373966894</v>
      </c>
      <c r="J119" t="s">
        <v>30</v>
      </c>
    </row>
    <row r="120" spans="1:16">
      <c r="A120">
        <v>118</v>
      </c>
      <c r="B120" t="s">
        <v>62</v>
      </c>
      <c r="C120" t="s">
        <v>28</v>
      </c>
      <c r="F120">
        <v>40.434157999999996</v>
      </c>
      <c r="G120">
        <v>-92.986716999999999</v>
      </c>
      <c r="J120" t="s">
        <v>30</v>
      </c>
      <c r="K120" t="s">
        <v>31</v>
      </c>
      <c r="L120" t="s">
        <v>61</v>
      </c>
      <c r="O120">
        <v>15.1</v>
      </c>
      <c r="P120">
        <v>48</v>
      </c>
    </row>
    <row r="121" spans="1:16">
      <c r="A121">
        <v>119</v>
      </c>
      <c r="B121" t="s">
        <v>62</v>
      </c>
      <c r="C121" t="s">
        <v>28</v>
      </c>
      <c r="F121">
        <v>40.578815702506901</v>
      </c>
      <c r="G121">
        <v>-91.896880373966894</v>
      </c>
      <c r="J121" t="s">
        <v>30</v>
      </c>
      <c r="K121" t="s">
        <v>55</v>
      </c>
      <c r="L121" t="s">
        <v>59</v>
      </c>
      <c r="M121" t="s">
        <v>65</v>
      </c>
      <c r="O121">
        <v>21.3</v>
      </c>
      <c r="P121">
        <v>46</v>
      </c>
    </row>
    <row r="122" spans="1:16">
      <c r="A122">
        <v>120</v>
      </c>
      <c r="B122" t="s">
        <v>62</v>
      </c>
      <c r="C122" t="s">
        <v>28</v>
      </c>
      <c r="F122">
        <v>40.578815702506901</v>
      </c>
      <c r="G122">
        <v>-91.896880373966894</v>
      </c>
      <c r="J122" t="s">
        <v>30</v>
      </c>
      <c r="K122" t="s">
        <v>55</v>
      </c>
      <c r="L122" t="s">
        <v>59</v>
      </c>
      <c r="M122" t="s">
        <v>65</v>
      </c>
      <c r="O122">
        <v>24</v>
      </c>
      <c r="P122">
        <v>49</v>
      </c>
    </row>
    <row r="123" spans="1:16">
      <c r="A123">
        <v>121</v>
      </c>
      <c r="B123" t="s">
        <v>62</v>
      </c>
      <c r="C123" t="s">
        <v>28</v>
      </c>
      <c r="F123">
        <v>40.434157999999996</v>
      </c>
      <c r="G123">
        <v>-92.986716999999999</v>
      </c>
      <c r="J123" t="s">
        <v>30</v>
      </c>
      <c r="K123" t="s">
        <v>55</v>
      </c>
      <c r="L123" t="s">
        <v>61</v>
      </c>
      <c r="M123" t="s">
        <v>60</v>
      </c>
      <c r="O123">
        <v>18.899999999999999</v>
      </c>
      <c r="P123">
        <v>48</v>
      </c>
    </row>
    <row r="124" spans="1:16">
      <c r="A124">
        <v>122</v>
      </c>
      <c r="B124" t="s">
        <v>62</v>
      </c>
      <c r="C124" t="s">
        <v>28</v>
      </c>
      <c r="F124">
        <v>40.434157999999996</v>
      </c>
      <c r="G124">
        <v>-92.986716999999999</v>
      </c>
      <c r="J124" t="s">
        <v>30</v>
      </c>
      <c r="K124" t="s">
        <v>31</v>
      </c>
      <c r="L124" t="s">
        <v>61</v>
      </c>
      <c r="O124">
        <v>17.5</v>
      </c>
      <c r="P124">
        <v>46</v>
      </c>
    </row>
    <row r="125" spans="1:16">
      <c r="A125">
        <v>123</v>
      </c>
      <c r="B125" t="s">
        <v>62</v>
      </c>
      <c r="C125" t="s">
        <v>28</v>
      </c>
      <c r="F125">
        <v>40.565305431585998</v>
      </c>
      <c r="G125">
        <v>-92.696214004771903</v>
      </c>
      <c r="J125" t="s">
        <v>30</v>
      </c>
      <c r="K125" t="s">
        <v>55</v>
      </c>
      <c r="L125" t="s">
        <v>61</v>
      </c>
      <c r="M125" t="s">
        <v>60</v>
      </c>
      <c r="O125">
        <v>19.8</v>
      </c>
      <c r="P125">
        <v>46</v>
      </c>
    </row>
    <row r="126" spans="1:16">
      <c r="A126">
        <v>124</v>
      </c>
      <c r="B126" t="s">
        <v>62</v>
      </c>
      <c r="C126" t="s">
        <v>28</v>
      </c>
      <c r="F126">
        <v>40.434157999999996</v>
      </c>
      <c r="G126">
        <v>-92.986716999999999</v>
      </c>
      <c r="J126" t="s">
        <v>30</v>
      </c>
      <c r="K126" t="s">
        <v>55</v>
      </c>
      <c r="L126" t="s">
        <v>59</v>
      </c>
      <c r="M126" t="s">
        <v>65</v>
      </c>
      <c r="O126">
        <v>20.9</v>
      </c>
      <c r="P126">
        <v>46</v>
      </c>
    </row>
    <row r="127" spans="1:16">
      <c r="A127">
        <v>125</v>
      </c>
      <c r="B127" t="s">
        <v>62</v>
      </c>
      <c r="C127" t="s">
        <v>28</v>
      </c>
      <c r="F127">
        <v>40.434157999999996</v>
      </c>
      <c r="G127">
        <v>-92.986716999999999</v>
      </c>
      <c r="J127" t="s">
        <v>30</v>
      </c>
      <c r="K127" t="s">
        <v>55</v>
      </c>
      <c r="L127" t="s">
        <v>59</v>
      </c>
      <c r="M127" t="s">
        <v>66</v>
      </c>
      <c r="O127">
        <v>20.399999999999999</v>
      </c>
      <c r="P127">
        <v>52</v>
      </c>
    </row>
    <row r="128" spans="1:16">
      <c r="A128">
        <v>126</v>
      </c>
      <c r="B128" t="s">
        <v>62</v>
      </c>
      <c r="C128" t="s">
        <v>28</v>
      </c>
      <c r="F128">
        <v>40.434157999999996</v>
      </c>
      <c r="G128">
        <v>-92.986716999999999</v>
      </c>
      <c r="J128" t="s">
        <v>30</v>
      </c>
      <c r="K128" t="s">
        <v>31</v>
      </c>
      <c r="L128" t="s">
        <v>59</v>
      </c>
      <c r="O128">
        <v>18.7</v>
      </c>
      <c r="P128">
        <v>46</v>
      </c>
    </row>
    <row r="129" spans="1:16">
      <c r="A129">
        <v>127</v>
      </c>
      <c r="B129" t="s">
        <v>62</v>
      </c>
      <c r="C129" t="s">
        <v>28</v>
      </c>
      <c r="F129">
        <v>40.565305431585998</v>
      </c>
      <c r="G129">
        <v>-92.696214004771903</v>
      </c>
      <c r="J129" t="s">
        <v>30</v>
      </c>
      <c r="K129" t="s">
        <v>31</v>
      </c>
      <c r="L129" t="s">
        <v>59</v>
      </c>
      <c r="O129">
        <v>19.2</v>
      </c>
      <c r="P129">
        <v>45</v>
      </c>
    </row>
    <row r="130" spans="1:16">
      <c r="A130">
        <v>128</v>
      </c>
      <c r="B130" t="s">
        <v>62</v>
      </c>
      <c r="C130" t="s">
        <v>28</v>
      </c>
      <c r="F130">
        <v>40.565305431585998</v>
      </c>
      <c r="G130">
        <v>-92.696214004771903</v>
      </c>
      <c r="J130" t="s">
        <v>30</v>
      </c>
      <c r="K130" t="s">
        <v>55</v>
      </c>
      <c r="L130" t="s">
        <v>59</v>
      </c>
      <c r="M130" t="s">
        <v>65</v>
      </c>
      <c r="O130">
        <v>20.100000000000001</v>
      </c>
      <c r="P130">
        <v>49</v>
      </c>
    </row>
    <row r="131" spans="1:16">
      <c r="A131">
        <v>129</v>
      </c>
      <c r="B131" t="s">
        <v>62</v>
      </c>
      <c r="C131" t="s">
        <v>28</v>
      </c>
      <c r="F131">
        <v>40.578815702506901</v>
      </c>
      <c r="G131">
        <v>-91.896880373966894</v>
      </c>
      <c r="J131" t="s">
        <v>30</v>
      </c>
      <c r="K131" t="s">
        <v>55</v>
      </c>
      <c r="L131" t="s">
        <v>59</v>
      </c>
      <c r="M131" t="s">
        <v>66</v>
      </c>
      <c r="O131">
        <v>23.5</v>
      </c>
      <c r="P131">
        <v>50</v>
      </c>
    </row>
    <row r="132" spans="1:16">
      <c r="A132">
        <v>130</v>
      </c>
      <c r="B132" t="s">
        <v>62</v>
      </c>
      <c r="C132" t="s">
        <v>28</v>
      </c>
      <c r="F132">
        <v>40.578815702506901</v>
      </c>
      <c r="G132">
        <v>-91.896880373966894</v>
      </c>
      <c r="J132" t="s">
        <v>30</v>
      </c>
      <c r="K132" t="s">
        <v>55</v>
      </c>
      <c r="L132" t="s">
        <v>59</v>
      </c>
      <c r="M132" t="s">
        <v>66</v>
      </c>
      <c r="O132">
        <v>19.399999999999999</v>
      </c>
      <c r="P132">
        <v>48</v>
      </c>
    </row>
    <row r="133" spans="1:16">
      <c r="A133">
        <v>131</v>
      </c>
      <c r="B133" t="s">
        <v>57</v>
      </c>
    </row>
    <row r="134" spans="1:16">
      <c r="A134">
        <v>132</v>
      </c>
      <c r="B134" t="s">
        <v>57</v>
      </c>
    </row>
    <row r="135" spans="1:16">
      <c r="A135">
        <v>133</v>
      </c>
      <c r="B135" t="s">
        <v>57</v>
      </c>
    </row>
    <row r="136" spans="1:16">
      <c r="A136">
        <v>134</v>
      </c>
      <c r="B136" t="s">
        <v>57</v>
      </c>
    </row>
    <row r="137" spans="1:16">
      <c r="A137">
        <v>135</v>
      </c>
      <c r="B137" t="s">
        <v>57</v>
      </c>
    </row>
    <row r="138" spans="1:16">
      <c r="A138">
        <v>136</v>
      </c>
      <c r="B138" t="s">
        <v>57</v>
      </c>
    </row>
    <row r="139" spans="1:16">
      <c r="A139">
        <v>137</v>
      </c>
      <c r="B139" t="s">
        <v>57</v>
      </c>
    </row>
    <row r="140" spans="1:16">
      <c r="A140">
        <v>138</v>
      </c>
      <c r="B140" t="s">
        <v>57</v>
      </c>
    </row>
    <row r="141" spans="1:16">
      <c r="A141">
        <v>139</v>
      </c>
      <c r="B141" t="s">
        <v>57</v>
      </c>
    </row>
    <row r="142" spans="1:16">
      <c r="A142">
        <v>140</v>
      </c>
      <c r="B142" t="s">
        <v>57</v>
      </c>
    </row>
    <row r="143" spans="1:16">
      <c r="A143">
        <v>141</v>
      </c>
      <c r="B143" t="s">
        <v>57</v>
      </c>
    </row>
    <row r="144" spans="1:16">
      <c r="A144">
        <v>142</v>
      </c>
      <c r="B144" t="s">
        <v>57</v>
      </c>
    </row>
    <row r="145" spans="1:17">
      <c r="A145">
        <v>143</v>
      </c>
      <c r="B145" t="s">
        <v>57</v>
      </c>
    </row>
    <row r="146" spans="1:17">
      <c r="A146">
        <v>144</v>
      </c>
      <c r="B146" t="s">
        <v>57</v>
      </c>
    </row>
    <row r="147" spans="1:17">
      <c r="A147">
        <v>145</v>
      </c>
      <c r="B147" t="s">
        <v>57</v>
      </c>
    </row>
    <row r="148" spans="1:17">
      <c r="A148">
        <v>146</v>
      </c>
      <c r="B148" t="s">
        <v>57</v>
      </c>
    </row>
    <row r="149" spans="1:17">
      <c r="A149">
        <v>147</v>
      </c>
      <c r="B149" t="s">
        <v>57</v>
      </c>
    </row>
    <row r="150" spans="1:17">
      <c r="A150">
        <v>148</v>
      </c>
      <c r="B150" t="s">
        <v>57</v>
      </c>
    </row>
    <row r="151" spans="1:17">
      <c r="A151">
        <v>149</v>
      </c>
      <c r="B151" t="s">
        <v>57</v>
      </c>
    </row>
    <row r="152" spans="1:17">
      <c r="A152">
        <v>150</v>
      </c>
      <c r="B152" t="s">
        <v>57</v>
      </c>
    </row>
    <row r="153" spans="1:17">
      <c r="A153">
        <v>151</v>
      </c>
      <c r="B153" t="s">
        <v>67</v>
      </c>
      <c r="C153" t="s">
        <v>28</v>
      </c>
      <c r="D153">
        <v>20240905</v>
      </c>
      <c r="F153">
        <v>41.164673999999998</v>
      </c>
      <c r="G153">
        <v>-95.896407999999994</v>
      </c>
      <c r="H153" t="s">
        <v>68</v>
      </c>
      <c r="I153" s="1">
        <v>0.92361111111111116</v>
      </c>
      <c r="J153" t="s">
        <v>30</v>
      </c>
      <c r="K153" t="s">
        <v>31</v>
      </c>
      <c r="L153" t="s">
        <v>69</v>
      </c>
      <c r="N153">
        <v>5</v>
      </c>
      <c r="O153" t="s">
        <v>70</v>
      </c>
      <c r="P153" t="s">
        <v>71</v>
      </c>
    </row>
    <row r="154" spans="1:17">
      <c r="A154">
        <v>152</v>
      </c>
      <c r="B154" t="s">
        <v>72</v>
      </c>
      <c r="C154" t="s">
        <v>28</v>
      </c>
      <c r="D154">
        <v>20240905</v>
      </c>
      <c r="F154">
        <v>41.162732099999999</v>
      </c>
      <c r="G154">
        <v>-95.895853799999998</v>
      </c>
      <c r="H154" t="s">
        <v>41</v>
      </c>
      <c r="I154" s="1">
        <v>0.93402777777777779</v>
      </c>
      <c r="J154" t="s">
        <v>30</v>
      </c>
      <c r="K154" t="s">
        <v>55</v>
      </c>
      <c r="L154" t="s">
        <v>69</v>
      </c>
      <c r="M154" t="s">
        <v>60</v>
      </c>
      <c r="N154">
        <v>2</v>
      </c>
      <c r="O154" t="s">
        <v>73</v>
      </c>
      <c r="P154" t="s">
        <v>71</v>
      </c>
    </row>
    <row r="155" spans="1:17">
      <c r="A155">
        <v>153</v>
      </c>
      <c r="B155" t="s">
        <v>72</v>
      </c>
      <c r="C155" t="s">
        <v>28</v>
      </c>
      <c r="D155">
        <v>20240905</v>
      </c>
      <c r="F155">
        <v>41.162732099999999</v>
      </c>
      <c r="G155">
        <v>-95.895853799999998</v>
      </c>
      <c r="H155" t="s">
        <v>41</v>
      </c>
      <c r="I155" s="1">
        <v>0.97569444444444442</v>
      </c>
      <c r="J155" t="s">
        <v>30</v>
      </c>
      <c r="K155" t="s">
        <v>55</v>
      </c>
      <c r="L155" t="s">
        <v>69</v>
      </c>
      <c r="M155" t="s">
        <v>60</v>
      </c>
      <c r="N155">
        <v>3</v>
      </c>
      <c r="O155" t="s">
        <v>74</v>
      </c>
      <c r="P155" t="s">
        <v>75</v>
      </c>
    </row>
    <row r="156" spans="1:17">
      <c r="A156">
        <v>154</v>
      </c>
      <c r="B156" t="s">
        <v>72</v>
      </c>
      <c r="C156" t="s">
        <v>28</v>
      </c>
      <c r="D156">
        <v>20240911</v>
      </c>
      <c r="F156">
        <v>40.591200000000001</v>
      </c>
      <c r="G156">
        <v>-96.122299999999996</v>
      </c>
      <c r="H156" t="s">
        <v>76</v>
      </c>
      <c r="I156" s="1">
        <v>0.89583333333333337</v>
      </c>
      <c r="J156" t="s">
        <v>30</v>
      </c>
      <c r="K156" t="s">
        <v>55</v>
      </c>
      <c r="L156" t="s">
        <v>69</v>
      </c>
      <c r="M156" t="s">
        <v>77</v>
      </c>
      <c r="N156">
        <v>4</v>
      </c>
      <c r="O156" t="s">
        <v>78</v>
      </c>
      <c r="P156" t="s">
        <v>79</v>
      </c>
    </row>
    <row r="157" spans="1:17">
      <c r="A157">
        <v>155</v>
      </c>
      <c r="B157" t="s">
        <v>72</v>
      </c>
      <c r="C157" t="s">
        <v>28</v>
      </c>
      <c r="D157">
        <v>20240911</v>
      </c>
      <c r="F157">
        <v>40.591200000000001</v>
      </c>
      <c r="G157">
        <v>-96.122299999999996</v>
      </c>
      <c r="H157" t="s">
        <v>76</v>
      </c>
      <c r="I157" s="1">
        <v>0.89652777777777781</v>
      </c>
      <c r="J157" t="s">
        <v>30</v>
      </c>
      <c r="K157" t="s">
        <v>55</v>
      </c>
      <c r="L157" t="s">
        <v>69</v>
      </c>
      <c r="M157" t="s">
        <v>60</v>
      </c>
      <c r="N157">
        <v>9</v>
      </c>
      <c r="O157" t="s">
        <v>80</v>
      </c>
      <c r="P157" t="s">
        <v>75</v>
      </c>
    </row>
    <row r="158" spans="1:17">
      <c r="A158">
        <v>156</v>
      </c>
      <c r="B158" t="s">
        <v>72</v>
      </c>
      <c r="C158" t="s">
        <v>28</v>
      </c>
      <c r="D158">
        <v>20240911</v>
      </c>
      <c r="F158">
        <v>40.591200000000001</v>
      </c>
      <c r="G158">
        <v>-96.122299999999996</v>
      </c>
      <c r="H158" t="s">
        <v>41</v>
      </c>
      <c r="I158" s="1">
        <v>0.9145833333333333</v>
      </c>
      <c r="J158" t="s">
        <v>81</v>
      </c>
      <c r="K158" t="s">
        <v>55</v>
      </c>
      <c r="L158" t="s">
        <v>82</v>
      </c>
      <c r="M158" t="s">
        <v>60</v>
      </c>
      <c r="N158">
        <v>3</v>
      </c>
      <c r="O158" t="s">
        <v>83</v>
      </c>
      <c r="P158" t="s">
        <v>84</v>
      </c>
    </row>
    <row r="159" spans="1:17">
      <c r="A159">
        <v>157</v>
      </c>
      <c r="B159" t="s">
        <v>85</v>
      </c>
      <c r="D159">
        <v>20240921</v>
      </c>
      <c r="E159" t="s">
        <v>86</v>
      </c>
      <c r="J159" t="s">
        <v>30</v>
      </c>
      <c r="K159" t="s">
        <v>55</v>
      </c>
      <c r="L159" t="s">
        <v>82</v>
      </c>
      <c r="M159" t="s">
        <v>60</v>
      </c>
      <c r="N159">
        <v>3</v>
      </c>
      <c r="O159" t="s">
        <v>87</v>
      </c>
      <c r="P159" t="s">
        <v>88</v>
      </c>
      <c r="Q159" t="s">
        <v>89</v>
      </c>
    </row>
    <row r="160" spans="1:17">
      <c r="A160">
        <v>158</v>
      </c>
      <c r="B160" t="s">
        <v>90</v>
      </c>
      <c r="D160">
        <v>20240921</v>
      </c>
      <c r="E160" t="s">
        <v>91</v>
      </c>
      <c r="I160" t="s">
        <v>92</v>
      </c>
      <c r="J160" t="s">
        <v>30</v>
      </c>
      <c r="N160">
        <v>6</v>
      </c>
    </row>
    <row r="161" spans="1:17">
      <c r="A161">
        <v>159</v>
      </c>
      <c r="B161" t="s">
        <v>90</v>
      </c>
      <c r="D161">
        <v>20240921</v>
      </c>
      <c r="E161" t="s">
        <v>91</v>
      </c>
      <c r="I161" t="s">
        <v>93</v>
      </c>
      <c r="J161" t="s">
        <v>30</v>
      </c>
      <c r="N161">
        <v>6</v>
      </c>
    </row>
    <row r="162" spans="1:17">
      <c r="A162">
        <v>160</v>
      </c>
      <c r="B162" t="s">
        <v>90</v>
      </c>
      <c r="D162">
        <v>20240922</v>
      </c>
      <c r="E162" t="s">
        <v>91</v>
      </c>
      <c r="I162" t="s">
        <v>92</v>
      </c>
      <c r="J162" t="s">
        <v>30</v>
      </c>
      <c r="N162">
        <v>6</v>
      </c>
    </row>
    <row r="163" spans="1:17">
      <c r="A163">
        <v>161</v>
      </c>
      <c r="B163" t="s">
        <v>90</v>
      </c>
      <c r="D163">
        <v>20240922</v>
      </c>
      <c r="E163" t="s">
        <v>91</v>
      </c>
      <c r="I163" t="s">
        <v>93</v>
      </c>
      <c r="J163" t="s">
        <v>30</v>
      </c>
      <c r="N163">
        <v>6</v>
      </c>
    </row>
    <row r="164" spans="1:17">
      <c r="A164">
        <v>162</v>
      </c>
      <c r="B164" t="s">
        <v>90</v>
      </c>
      <c r="D164">
        <v>20240924</v>
      </c>
      <c r="E164" t="s">
        <v>86</v>
      </c>
      <c r="J164" t="s">
        <v>30</v>
      </c>
      <c r="K164" t="s">
        <v>31</v>
      </c>
      <c r="L164" t="s">
        <v>69</v>
      </c>
      <c r="M164" t="s">
        <v>60</v>
      </c>
      <c r="N164">
        <v>4</v>
      </c>
      <c r="O164" t="s">
        <v>94</v>
      </c>
      <c r="P164" t="s">
        <v>95</v>
      </c>
      <c r="Q164" t="s">
        <v>96</v>
      </c>
    </row>
    <row r="165" spans="1:17">
      <c r="A165">
        <v>163</v>
      </c>
      <c r="B165" t="s">
        <v>90</v>
      </c>
      <c r="D165">
        <v>20240925</v>
      </c>
      <c r="E165" t="s">
        <v>91</v>
      </c>
      <c r="I165" t="s">
        <v>93</v>
      </c>
      <c r="J165" t="s">
        <v>30</v>
      </c>
      <c r="N165">
        <v>6</v>
      </c>
    </row>
    <row r="166" spans="1:17">
      <c r="A166">
        <v>164</v>
      </c>
      <c r="B166" t="s">
        <v>90</v>
      </c>
      <c r="C166" t="s">
        <v>97</v>
      </c>
    </row>
    <row r="167" spans="1:17">
      <c r="A167">
        <v>165</v>
      </c>
      <c r="B167" t="s">
        <v>90</v>
      </c>
      <c r="D167">
        <v>20240929</v>
      </c>
      <c r="E167" t="s">
        <v>91</v>
      </c>
      <c r="I167" t="s">
        <v>92</v>
      </c>
      <c r="J167" t="s">
        <v>30</v>
      </c>
      <c r="N167">
        <v>6</v>
      </c>
    </row>
    <row r="168" spans="1:17">
      <c r="A168">
        <v>166</v>
      </c>
      <c r="B168" t="s">
        <v>90</v>
      </c>
    </row>
    <row r="169" spans="1:17">
      <c r="A169">
        <v>167</v>
      </c>
      <c r="B169" t="s">
        <v>90</v>
      </c>
    </row>
    <row r="170" spans="1:17">
      <c r="A170">
        <v>168</v>
      </c>
      <c r="B170" t="s">
        <v>90</v>
      </c>
    </row>
    <row r="171" spans="1:17">
      <c r="A171">
        <v>169</v>
      </c>
      <c r="B171" t="s">
        <v>90</v>
      </c>
    </row>
    <row r="172" spans="1:17">
      <c r="A172">
        <v>170</v>
      </c>
      <c r="B172" t="s">
        <v>90</v>
      </c>
    </row>
    <row r="173" spans="1:17">
      <c r="A173">
        <v>171</v>
      </c>
      <c r="B173" t="s">
        <v>90</v>
      </c>
    </row>
    <row r="174" spans="1:17">
      <c r="A174">
        <v>172</v>
      </c>
      <c r="B174" t="s">
        <v>90</v>
      </c>
    </row>
    <row r="175" spans="1:17">
      <c r="A175">
        <v>173</v>
      </c>
      <c r="B175" t="s">
        <v>90</v>
      </c>
    </row>
    <row r="176" spans="1:17">
      <c r="A176">
        <v>174</v>
      </c>
      <c r="B176" t="s">
        <v>90</v>
      </c>
    </row>
    <row r="177" spans="1:2">
      <c r="A177">
        <v>175</v>
      </c>
      <c r="B177" t="s">
        <v>90</v>
      </c>
    </row>
    <row r="178" spans="1:2">
      <c r="A178">
        <v>176</v>
      </c>
      <c r="B178" t="s">
        <v>90</v>
      </c>
    </row>
    <row r="179" spans="1:2">
      <c r="A179">
        <v>177</v>
      </c>
      <c r="B179" t="s">
        <v>90</v>
      </c>
    </row>
    <row r="180" spans="1:2">
      <c r="A180">
        <v>178</v>
      </c>
      <c r="B180" t="s">
        <v>90</v>
      </c>
    </row>
    <row r="181" spans="1:2">
      <c r="A181">
        <v>179</v>
      </c>
      <c r="B181" t="s">
        <v>90</v>
      </c>
    </row>
    <row r="182" spans="1:2">
      <c r="A182">
        <v>180</v>
      </c>
      <c r="B182" t="s">
        <v>90</v>
      </c>
    </row>
    <row r="183" spans="1:2">
      <c r="A183">
        <v>181</v>
      </c>
      <c r="B183" t="s">
        <v>98</v>
      </c>
    </row>
    <row r="184" spans="1:2">
      <c r="A184">
        <v>182</v>
      </c>
      <c r="B184" t="s">
        <v>98</v>
      </c>
    </row>
    <row r="185" spans="1:2">
      <c r="A185">
        <v>183</v>
      </c>
      <c r="B185" t="s">
        <v>98</v>
      </c>
    </row>
    <row r="186" spans="1:2">
      <c r="A186">
        <v>184</v>
      </c>
      <c r="B186" t="s">
        <v>98</v>
      </c>
    </row>
    <row r="187" spans="1:2">
      <c r="A187">
        <v>185</v>
      </c>
      <c r="B187" t="s">
        <v>98</v>
      </c>
    </row>
    <row r="188" spans="1:2">
      <c r="A188">
        <v>186</v>
      </c>
      <c r="B188" t="s">
        <v>98</v>
      </c>
    </row>
    <row r="189" spans="1:2">
      <c r="A189">
        <v>187</v>
      </c>
      <c r="B189" t="s">
        <v>98</v>
      </c>
    </row>
    <row r="190" spans="1:2">
      <c r="A190">
        <v>188</v>
      </c>
      <c r="B190" t="s">
        <v>98</v>
      </c>
    </row>
    <row r="191" spans="1:2">
      <c r="A191">
        <v>189</v>
      </c>
      <c r="B191" t="s">
        <v>98</v>
      </c>
    </row>
    <row r="192" spans="1:2">
      <c r="A192">
        <v>190</v>
      </c>
      <c r="B192" t="s">
        <v>98</v>
      </c>
    </row>
    <row r="193" spans="1:2">
      <c r="A193">
        <v>191</v>
      </c>
      <c r="B193" t="s">
        <v>98</v>
      </c>
    </row>
    <row r="194" spans="1:2">
      <c r="A194">
        <v>192</v>
      </c>
      <c r="B194" t="s">
        <v>98</v>
      </c>
    </row>
    <row r="195" spans="1:2">
      <c r="A195">
        <v>193</v>
      </c>
      <c r="B195" t="s">
        <v>98</v>
      </c>
    </row>
    <row r="196" spans="1:2">
      <c r="A196">
        <v>194</v>
      </c>
      <c r="B196" t="s">
        <v>98</v>
      </c>
    </row>
    <row r="197" spans="1:2">
      <c r="A197">
        <v>195</v>
      </c>
      <c r="B197" t="s">
        <v>98</v>
      </c>
    </row>
    <row r="198" spans="1:2">
      <c r="A198">
        <v>196</v>
      </c>
      <c r="B198" t="s">
        <v>98</v>
      </c>
    </row>
    <row r="199" spans="1:2">
      <c r="A199">
        <v>197</v>
      </c>
      <c r="B199" t="s">
        <v>98</v>
      </c>
    </row>
    <row r="200" spans="1:2">
      <c r="A200">
        <v>198</v>
      </c>
      <c r="B200" t="s">
        <v>98</v>
      </c>
    </row>
    <row r="201" spans="1:2">
      <c r="A201">
        <v>199</v>
      </c>
      <c r="B201" t="s">
        <v>98</v>
      </c>
    </row>
    <row r="202" spans="1:2">
      <c r="A202">
        <v>200</v>
      </c>
      <c r="B20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BAE9-458A-4B0E-95C0-89B684803F49}">
  <dimension ref="A1:H54"/>
  <sheetViews>
    <sheetView workbookViewId="0">
      <pane ySplit="1" topLeftCell="A2" activePane="bottomLeft" state="frozen"/>
      <selection pane="bottomLeft" activeCell="H42" sqref="H42"/>
    </sheetView>
  </sheetViews>
  <sheetFormatPr defaultRowHeight="15"/>
  <cols>
    <col min="1" max="1" width="18.28515625" customWidth="1"/>
    <col min="2" max="2" width="18.140625" customWidth="1"/>
    <col min="3" max="3" width="23" customWidth="1"/>
    <col min="4" max="4" width="46.85546875" customWidth="1"/>
    <col min="5" max="5" width="24" customWidth="1"/>
    <col min="6" max="6" width="18.7109375" customWidth="1"/>
    <col min="7" max="7" width="16.42578125" customWidth="1"/>
  </cols>
  <sheetData>
    <row r="1" spans="1:8" s="3" customFormat="1">
      <c r="A1" s="3" t="s">
        <v>99</v>
      </c>
      <c r="B1" s="3" t="s">
        <v>100</v>
      </c>
      <c r="C1" s="3" t="s">
        <v>101</v>
      </c>
      <c r="D1" s="3" t="s">
        <v>102</v>
      </c>
      <c r="E1" s="3" t="s">
        <v>103</v>
      </c>
      <c r="F1" s="4" t="s">
        <v>104</v>
      </c>
      <c r="G1" s="3" t="s">
        <v>105</v>
      </c>
      <c r="H1" s="3" t="s">
        <v>106</v>
      </c>
    </row>
    <row r="2" spans="1:8">
      <c r="A2" s="14" t="s">
        <v>107</v>
      </c>
      <c r="B2" s="2">
        <v>45457</v>
      </c>
      <c r="C2" s="2">
        <v>45541</v>
      </c>
      <c r="D2" t="s">
        <v>34</v>
      </c>
      <c r="E2" t="s">
        <v>108</v>
      </c>
      <c r="F2" s="6" t="s">
        <v>109</v>
      </c>
      <c r="G2" t="s">
        <v>56</v>
      </c>
      <c r="H2" t="s">
        <v>110</v>
      </c>
    </row>
    <row r="3" spans="1:8">
      <c r="A3" s="14" t="s">
        <v>111</v>
      </c>
      <c r="B3" s="2">
        <v>45463</v>
      </c>
      <c r="C3" s="2">
        <v>45541</v>
      </c>
      <c r="D3" t="s">
        <v>40</v>
      </c>
      <c r="E3" t="s">
        <v>108</v>
      </c>
      <c r="F3" t="s">
        <v>109</v>
      </c>
      <c r="G3" t="s">
        <v>30</v>
      </c>
      <c r="H3" t="s">
        <v>110</v>
      </c>
    </row>
    <row r="4" spans="1:8">
      <c r="A4" t="s">
        <v>112</v>
      </c>
      <c r="B4" s="2">
        <v>45463</v>
      </c>
      <c r="C4" s="2">
        <v>45541</v>
      </c>
      <c r="D4" t="s">
        <v>40</v>
      </c>
      <c r="E4" t="s">
        <v>108</v>
      </c>
      <c r="F4" t="s">
        <v>109</v>
      </c>
      <c r="G4" t="s">
        <v>30</v>
      </c>
      <c r="H4" t="s">
        <v>110</v>
      </c>
    </row>
    <row r="5" spans="1:8">
      <c r="A5" t="s">
        <v>113</v>
      </c>
      <c r="B5" s="2">
        <v>45463</v>
      </c>
      <c r="C5" s="2">
        <v>45541</v>
      </c>
      <c r="D5" t="s">
        <v>40</v>
      </c>
      <c r="E5" t="s">
        <v>108</v>
      </c>
      <c r="F5" t="s">
        <v>114</v>
      </c>
      <c r="G5" t="s">
        <v>30</v>
      </c>
      <c r="H5" t="s">
        <v>115</v>
      </c>
    </row>
    <row r="6" spans="1:8">
      <c r="A6" s="14" t="s">
        <v>116</v>
      </c>
      <c r="B6" s="2">
        <v>45540</v>
      </c>
      <c r="C6" s="2">
        <v>45541</v>
      </c>
      <c r="D6" t="s">
        <v>67</v>
      </c>
      <c r="E6" t="s">
        <v>108</v>
      </c>
      <c r="F6" t="s">
        <v>114</v>
      </c>
      <c r="G6" t="s">
        <v>30</v>
      </c>
      <c r="H6" t="s">
        <v>110</v>
      </c>
    </row>
    <row r="7" spans="1:8">
      <c r="A7" t="s">
        <v>117</v>
      </c>
      <c r="B7" s="2">
        <v>45540</v>
      </c>
      <c r="C7" s="2">
        <v>45541</v>
      </c>
      <c r="D7" t="s">
        <v>72</v>
      </c>
      <c r="E7" t="s">
        <v>108</v>
      </c>
      <c r="F7" t="s">
        <v>114</v>
      </c>
      <c r="G7" t="s">
        <v>30</v>
      </c>
      <c r="H7" t="s">
        <v>110</v>
      </c>
    </row>
    <row r="8" spans="1:8">
      <c r="A8" s="14" t="s">
        <v>118</v>
      </c>
      <c r="B8" s="2">
        <v>45540</v>
      </c>
      <c r="C8" s="2">
        <v>45541</v>
      </c>
      <c r="D8" t="s">
        <v>72</v>
      </c>
      <c r="E8" t="s">
        <v>108</v>
      </c>
      <c r="F8" s="5" t="s">
        <v>114</v>
      </c>
      <c r="G8" t="s">
        <v>30</v>
      </c>
      <c r="H8" t="s">
        <v>110</v>
      </c>
    </row>
    <row r="9" spans="1:8">
      <c r="A9" s="14" t="s">
        <v>119</v>
      </c>
      <c r="B9" s="2">
        <v>45546</v>
      </c>
      <c r="C9" s="2">
        <v>45548</v>
      </c>
      <c r="D9" t="s">
        <v>72</v>
      </c>
      <c r="E9" t="s">
        <v>108</v>
      </c>
      <c r="F9" t="s">
        <v>114</v>
      </c>
      <c r="G9" t="s">
        <v>30</v>
      </c>
      <c r="H9" t="s">
        <v>110</v>
      </c>
    </row>
    <row r="10" spans="1:8">
      <c r="A10" t="s">
        <v>120</v>
      </c>
      <c r="B10" s="2">
        <v>45546</v>
      </c>
      <c r="C10" s="2">
        <v>45548</v>
      </c>
      <c r="D10" t="s">
        <v>72</v>
      </c>
      <c r="E10" t="s">
        <v>108</v>
      </c>
      <c r="F10" t="s">
        <v>114</v>
      </c>
      <c r="G10" t="s">
        <v>30</v>
      </c>
      <c r="H10" t="s">
        <v>110</v>
      </c>
    </row>
    <row r="11" spans="1:8">
      <c r="A11" s="14" t="s">
        <v>121</v>
      </c>
      <c r="B11" s="2">
        <v>45546</v>
      </c>
      <c r="C11" s="2">
        <v>45548</v>
      </c>
      <c r="D11" t="s">
        <v>72</v>
      </c>
      <c r="E11" t="s">
        <v>108</v>
      </c>
      <c r="F11" t="s">
        <v>109</v>
      </c>
      <c r="G11" t="s">
        <v>81</v>
      </c>
    </row>
    <row r="12" spans="1:8">
      <c r="A12" s="14" t="s">
        <v>122</v>
      </c>
      <c r="B12" s="9"/>
      <c r="C12" s="2">
        <v>45558</v>
      </c>
      <c r="D12" t="s">
        <v>27</v>
      </c>
      <c r="E12" t="s">
        <v>108</v>
      </c>
      <c r="F12" t="s">
        <v>114</v>
      </c>
      <c r="G12" t="s">
        <v>30</v>
      </c>
      <c r="H12" t="s">
        <v>110</v>
      </c>
    </row>
    <row r="13" spans="1:8">
      <c r="A13" t="s">
        <v>123</v>
      </c>
      <c r="B13" s="9"/>
      <c r="C13" s="2">
        <v>45558</v>
      </c>
      <c r="D13" t="s">
        <v>27</v>
      </c>
      <c r="E13" t="s">
        <v>108</v>
      </c>
      <c r="F13" t="s">
        <v>114</v>
      </c>
      <c r="G13" t="s">
        <v>30</v>
      </c>
      <c r="H13" t="s">
        <v>110</v>
      </c>
    </row>
    <row r="14" spans="1:8">
      <c r="A14" t="s">
        <v>124</v>
      </c>
      <c r="B14" s="9"/>
      <c r="C14" s="2">
        <v>45558</v>
      </c>
      <c r="D14" t="s">
        <v>27</v>
      </c>
      <c r="E14" t="s">
        <v>108</v>
      </c>
      <c r="F14" t="s">
        <v>109</v>
      </c>
      <c r="G14" t="s">
        <v>33</v>
      </c>
    </row>
    <row r="15" spans="1:8">
      <c r="A15" t="s">
        <v>125</v>
      </c>
      <c r="B15" s="9"/>
      <c r="C15" s="2">
        <v>45558</v>
      </c>
      <c r="D15" t="s">
        <v>27</v>
      </c>
      <c r="E15" t="s">
        <v>108</v>
      </c>
      <c r="F15" t="s">
        <v>109</v>
      </c>
      <c r="G15" t="s">
        <v>33</v>
      </c>
    </row>
    <row r="16" spans="1:8">
      <c r="A16" s="14" t="s">
        <v>126</v>
      </c>
      <c r="B16" s="9"/>
      <c r="C16" s="2">
        <v>45558</v>
      </c>
      <c r="D16" t="s">
        <v>27</v>
      </c>
      <c r="E16" t="s">
        <v>108</v>
      </c>
      <c r="F16" t="s">
        <v>114</v>
      </c>
      <c r="G16" t="s">
        <v>30</v>
      </c>
      <c r="H16" t="s">
        <v>110</v>
      </c>
    </row>
    <row r="17" spans="1:8">
      <c r="A17" t="s">
        <v>127</v>
      </c>
      <c r="B17" s="2">
        <v>45547</v>
      </c>
      <c r="C17" s="2">
        <v>45558</v>
      </c>
      <c r="D17" t="s">
        <v>27</v>
      </c>
      <c r="E17" t="s">
        <v>108</v>
      </c>
      <c r="F17" t="s">
        <v>109</v>
      </c>
      <c r="G17" t="s">
        <v>33</v>
      </c>
    </row>
    <row r="18" spans="1:8">
      <c r="A18" t="s">
        <v>128</v>
      </c>
      <c r="B18" s="2">
        <v>45547</v>
      </c>
      <c r="C18" s="2">
        <v>45558</v>
      </c>
      <c r="D18" t="s">
        <v>27</v>
      </c>
      <c r="E18" t="s">
        <v>108</v>
      </c>
      <c r="F18" t="s">
        <v>129</v>
      </c>
      <c r="G18" t="s">
        <v>33</v>
      </c>
    </row>
    <row r="19" spans="1:8">
      <c r="A19" t="s">
        <v>130</v>
      </c>
      <c r="B19" s="10"/>
      <c r="C19" s="2">
        <v>45558</v>
      </c>
      <c r="D19" t="s">
        <v>27</v>
      </c>
      <c r="E19" t="s">
        <v>108</v>
      </c>
      <c r="F19" t="s">
        <v>114</v>
      </c>
      <c r="G19" t="s">
        <v>30</v>
      </c>
      <c r="H19" t="s">
        <v>110</v>
      </c>
    </row>
    <row r="20" spans="1:8">
      <c r="A20" t="s">
        <v>131</v>
      </c>
      <c r="B20" s="2">
        <v>45558</v>
      </c>
      <c r="C20" s="2">
        <v>45596</v>
      </c>
      <c r="D20" t="s">
        <v>132</v>
      </c>
      <c r="E20" t="s">
        <v>108</v>
      </c>
      <c r="F20" t="s">
        <v>109</v>
      </c>
      <c r="G20" t="s">
        <v>50</v>
      </c>
    </row>
    <row r="21" spans="1:8">
      <c r="A21" s="14" t="s">
        <v>133</v>
      </c>
      <c r="B21" s="2">
        <v>45561</v>
      </c>
      <c r="C21" s="2">
        <v>45596</v>
      </c>
      <c r="D21" t="s">
        <v>132</v>
      </c>
      <c r="E21" t="s">
        <v>108</v>
      </c>
      <c r="F21" t="s">
        <v>109</v>
      </c>
      <c r="G21" t="s">
        <v>50</v>
      </c>
    </row>
    <row r="22" spans="1:8">
      <c r="A22" t="s">
        <v>134</v>
      </c>
      <c r="B22" s="2">
        <v>45558</v>
      </c>
      <c r="C22" s="2">
        <v>45596</v>
      </c>
      <c r="D22" t="s">
        <v>132</v>
      </c>
      <c r="E22" t="s">
        <v>108</v>
      </c>
      <c r="F22" t="s">
        <v>114</v>
      </c>
      <c r="G22" t="s">
        <v>50</v>
      </c>
    </row>
    <row r="23" spans="1:8">
      <c r="A23" t="s">
        <v>135</v>
      </c>
      <c r="B23" s="2">
        <v>45561</v>
      </c>
      <c r="C23" s="2">
        <v>45596</v>
      </c>
      <c r="D23" t="s">
        <v>132</v>
      </c>
      <c r="E23" t="s">
        <v>108</v>
      </c>
      <c r="F23" t="s">
        <v>109</v>
      </c>
      <c r="G23" t="s">
        <v>54</v>
      </c>
    </row>
    <row r="24" spans="1:8">
      <c r="A24" t="s">
        <v>136</v>
      </c>
      <c r="B24" s="2">
        <v>45558</v>
      </c>
      <c r="C24" s="2">
        <v>45596</v>
      </c>
      <c r="D24" t="s">
        <v>132</v>
      </c>
      <c r="E24" t="s">
        <v>108</v>
      </c>
      <c r="F24" t="s">
        <v>114</v>
      </c>
      <c r="G24" t="s">
        <v>50</v>
      </c>
    </row>
    <row r="25" spans="1:8">
      <c r="A25" t="s">
        <v>137</v>
      </c>
      <c r="B25" s="2">
        <v>45561</v>
      </c>
      <c r="C25" s="2">
        <v>45596</v>
      </c>
      <c r="D25" t="s">
        <v>132</v>
      </c>
      <c r="E25" t="s">
        <v>108</v>
      </c>
      <c r="F25" t="s">
        <v>109</v>
      </c>
      <c r="G25" t="s">
        <v>56</v>
      </c>
    </row>
    <row r="26" spans="1:8">
      <c r="A26" s="14" t="s">
        <v>138</v>
      </c>
      <c r="C26" s="2">
        <v>45609</v>
      </c>
      <c r="E26" t="s">
        <v>108</v>
      </c>
      <c r="G26" t="s">
        <v>30</v>
      </c>
      <c r="H26" t="s">
        <v>110</v>
      </c>
    </row>
    <row r="27" spans="1:8">
      <c r="A27" s="14" t="s">
        <v>139</v>
      </c>
      <c r="C27" s="2">
        <v>45609</v>
      </c>
      <c r="E27" t="s">
        <v>108</v>
      </c>
      <c r="G27" t="s">
        <v>30</v>
      </c>
      <c r="H27" t="s">
        <v>110</v>
      </c>
    </row>
    <row r="28" spans="1:8">
      <c r="A28" t="s">
        <v>140</v>
      </c>
      <c r="C28" s="2">
        <v>45609</v>
      </c>
      <c r="E28" t="s">
        <v>108</v>
      </c>
    </row>
    <row r="29" spans="1:8">
      <c r="A29" t="s">
        <v>141</v>
      </c>
      <c r="C29" s="2">
        <v>45609</v>
      </c>
      <c r="E29" t="s">
        <v>108</v>
      </c>
    </row>
    <row r="30" spans="1:8">
      <c r="A30" t="s">
        <v>142</v>
      </c>
      <c r="C30" s="2">
        <v>45609</v>
      </c>
      <c r="E30" t="s">
        <v>108</v>
      </c>
    </row>
    <row r="31" spans="1:8">
      <c r="A31" s="14" t="s">
        <v>143</v>
      </c>
      <c r="C31" s="2">
        <v>45609</v>
      </c>
      <c r="E31" t="s">
        <v>108</v>
      </c>
      <c r="G31" t="s">
        <v>30</v>
      </c>
      <c r="H31" t="s">
        <v>110</v>
      </c>
    </row>
    <row r="32" spans="1:8">
      <c r="A32" s="14" t="s">
        <v>144</v>
      </c>
      <c r="C32" s="2">
        <v>45609</v>
      </c>
      <c r="E32" t="s">
        <v>108</v>
      </c>
      <c r="G32" t="s">
        <v>30</v>
      </c>
      <c r="H32" t="s">
        <v>110</v>
      </c>
    </row>
    <row r="33" spans="1:8">
      <c r="A33" t="s">
        <v>145</v>
      </c>
      <c r="C33" s="2">
        <v>45609</v>
      </c>
      <c r="E33" t="s">
        <v>108</v>
      </c>
    </row>
    <row r="34" spans="1:8">
      <c r="A34" t="s">
        <v>146</v>
      </c>
      <c r="C34" s="2">
        <v>45609</v>
      </c>
      <c r="E34" t="s">
        <v>108</v>
      </c>
    </row>
    <row r="35" spans="1:8">
      <c r="A35" t="s">
        <v>147</v>
      </c>
      <c r="C35" s="2">
        <v>45609</v>
      </c>
      <c r="E35" t="s">
        <v>108</v>
      </c>
    </row>
    <row r="36" spans="1:8">
      <c r="A36" t="s">
        <v>148</v>
      </c>
      <c r="C36" s="2">
        <v>45609</v>
      </c>
      <c r="E36" t="s">
        <v>108</v>
      </c>
    </row>
    <row r="37" spans="1:8">
      <c r="A37" t="s">
        <v>149</v>
      </c>
      <c r="C37" s="2">
        <v>45609</v>
      </c>
      <c r="E37" t="s">
        <v>108</v>
      </c>
    </row>
    <row r="38" spans="1:8">
      <c r="A38" s="14" t="s">
        <v>150</v>
      </c>
      <c r="C38" s="2">
        <v>45609</v>
      </c>
      <c r="E38" t="s">
        <v>108</v>
      </c>
      <c r="G38" t="s">
        <v>30</v>
      </c>
      <c r="H38" t="s">
        <v>110</v>
      </c>
    </row>
    <row r="39" spans="1:8">
      <c r="A39" s="14" t="s">
        <v>151</v>
      </c>
      <c r="C39" s="2">
        <v>45609</v>
      </c>
      <c r="E39" t="s">
        <v>108</v>
      </c>
      <c r="G39" t="s">
        <v>30</v>
      </c>
      <c r="H39" t="s">
        <v>110</v>
      </c>
    </row>
    <row r="40" spans="1:8">
      <c r="A40" s="14" t="s">
        <v>152</v>
      </c>
      <c r="C40" s="2">
        <v>45609</v>
      </c>
      <c r="E40" t="s">
        <v>108</v>
      </c>
      <c r="G40" t="s">
        <v>30</v>
      </c>
      <c r="H40" t="s">
        <v>110</v>
      </c>
    </row>
    <row r="41" spans="1:8">
      <c r="A41" s="14" t="s">
        <v>153</v>
      </c>
      <c r="C41" s="2">
        <v>45609</v>
      </c>
      <c r="E41" t="s">
        <v>108</v>
      </c>
      <c r="G41" t="s">
        <v>30</v>
      </c>
      <c r="H41" t="s">
        <v>110</v>
      </c>
    </row>
    <row r="42" spans="1:8">
      <c r="A42" s="14" t="s">
        <v>154</v>
      </c>
      <c r="C42" s="2">
        <v>45609</v>
      </c>
      <c r="E42" t="s">
        <v>108</v>
      </c>
      <c r="G42" t="s">
        <v>30</v>
      </c>
      <c r="H42" t="s">
        <v>110</v>
      </c>
    </row>
    <row r="43" spans="1:8">
      <c r="A43" s="14" t="s">
        <v>155</v>
      </c>
      <c r="C43" s="2">
        <v>45609</v>
      </c>
      <c r="E43" t="s">
        <v>108</v>
      </c>
      <c r="G43" t="s">
        <v>30</v>
      </c>
      <c r="H43" t="s">
        <v>110</v>
      </c>
    </row>
    <row r="44" spans="1:8">
      <c r="A44" s="14" t="s">
        <v>156</v>
      </c>
      <c r="C44" s="2">
        <v>45609</v>
      </c>
      <c r="E44" t="s">
        <v>108</v>
      </c>
      <c r="G44" t="s">
        <v>30</v>
      </c>
      <c r="H44" t="s">
        <v>110</v>
      </c>
    </row>
    <row r="45" spans="1:8">
      <c r="A45" s="14" t="s">
        <v>157</v>
      </c>
      <c r="C45" s="2">
        <v>45609</v>
      </c>
      <c r="E45" t="s">
        <v>108</v>
      </c>
      <c r="G45" t="s">
        <v>30</v>
      </c>
      <c r="H45" t="s">
        <v>110</v>
      </c>
    </row>
    <row r="46" spans="1:8">
      <c r="A46" s="14" t="s">
        <v>158</v>
      </c>
      <c r="C46" s="2">
        <v>45609</v>
      </c>
      <c r="E46" t="s">
        <v>108</v>
      </c>
      <c r="G46" t="s">
        <v>30</v>
      </c>
      <c r="H46" t="s">
        <v>110</v>
      </c>
    </row>
    <row r="47" spans="1:8">
      <c r="A47" s="14" t="s">
        <v>159</v>
      </c>
      <c r="C47" s="2">
        <v>45609</v>
      </c>
      <c r="E47" t="s">
        <v>108</v>
      </c>
      <c r="G47" t="s">
        <v>30</v>
      </c>
      <c r="H47" t="s">
        <v>110</v>
      </c>
    </row>
    <row r="48" spans="1:8">
      <c r="A48" t="s">
        <v>160</v>
      </c>
      <c r="C48" s="2">
        <v>45609</v>
      </c>
      <c r="E48" t="s">
        <v>108</v>
      </c>
    </row>
    <row r="49" spans="1:8">
      <c r="A49" s="14" t="s">
        <v>161</v>
      </c>
      <c r="C49" s="2">
        <v>45609</v>
      </c>
      <c r="E49" t="s">
        <v>108</v>
      </c>
      <c r="G49" t="s">
        <v>30</v>
      </c>
      <c r="H49" t="s">
        <v>110</v>
      </c>
    </row>
    <row r="50" spans="1:8">
      <c r="A50" s="14" t="s">
        <v>162</v>
      </c>
      <c r="C50" s="2">
        <v>45609</v>
      </c>
      <c r="E50" t="s">
        <v>108</v>
      </c>
      <c r="G50" t="s">
        <v>30</v>
      </c>
      <c r="H50" t="s">
        <v>110</v>
      </c>
    </row>
    <row r="51" spans="1:8">
      <c r="A51" s="14" t="s">
        <v>163</v>
      </c>
      <c r="C51" s="2">
        <v>45609</v>
      </c>
      <c r="E51" t="s">
        <v>108</v>
      </c>
      <c r="G51" t="s">
        <v>30</v>
      </c>
      <c r="H51" t="s">
        <v>110</v>
      </c>
    </row>
    <row r="52" spans="1:8">
      <c r="A52" s="14" t="s">
        <v>164</v>
      </c>
      <c r="C52" s="2">
        <v>45609</v>
      </c>
      <c r="E52" t="s">
        <v>108</v>
      </c>
      <c r="G52" t="s">
        <v>30</v>
      </c>
      <c r="H52" t="s">
        <v>110</v>
      </c>
    </row>
    <row r="53" spans="1:8">
      <c r="A53" s="14" t="s">
        <v>165</v>
      </c>
      <c r="C53" s="2">
        <v>45609</v>
      </c>
      <c r="E53" t="s">
        <v>108</v>
      </c>
      <c r="G53" t="s">
        <v>30</v>
      </c>
      <c r="H53" t="s">
        <v>110</v>
      </c>
    </row>
    <row r="54" spans="1:8">
      <c r="A54" s="14" t="s">
        <v>166</v>
      </c>
      <c r="C54" s="2">
        <v>45609</v>
      </c>
      <c r="E54" t="s">
        <v>108</v>
      </c>
      <c r="G54" t="s">
        <v>30</v>
      </c>
      <c r="H54" t="s">
        <v>110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C8B3-CE3F-499B-9EC9-B82565E5B0E6}">
  <dimension ref="A1:L115"/>
  <sheetViews>
    <sheetView workbookViewId="0">
      <pane ySplit="1" topLeftCell="A2" activePane="bottomLeft" state="frozen"/>
      <selection pane="bottomLeft" activeCell="I7" sqref="I7"/>
    </sheetView>
  </sheetViews>
  <sheetFormatPr defaultRowHeight="15"/>
  <cols>
    <col min="1" max="1" width="12.7109375" customWidth="1"/>
    <col min="2" max="2" width="13.85546875" customWidth="1"/>
    <col min="3" max="4" width="14" customWidth="1"/>
    <col min="5" max="5" width="22.28515625" style="11" customWidth="1"/>
    <col min="6" max="6" width="16.85546875" style="16" customWidth="1"/>
    <col min="7" max="7" width="10.5703125" style="16" customWidth="1"/>
    <col min="8" max="8" width="22.28515625" style="11" customWidth="1"/>
    <col min="9" max="9" width="22.28515625" style="16" customWidth="1"/>
    <col min="10" max="10" width="14" customWidth="1"/>
    <col min="11" max="11" width="35.42578125" customWidth="1"/>
    <col min="12" max="12" width="26.28515625" customWidth="1"/>
    <col min="13" max="13" width="18.42578125" customWidth="1"/>
    <col min="14" max="14" width="20.42578125" customWidth="1"/>
  </cols>
  <sheetData>
    <row r="1" spans="1:12" s="12" customFormat="1" ht="27.75">
      <c r="A1" s="12" t="s">
        <v>99</v>
      </c>
      <c r="B1" s="12" t="s">
        <v>167</v>
      </c>
      <c r="C1" s="12" t="s">
        <v>168</v>
      </c>
      <c r="D1" s="12" t="s">
        <v>169</v>
      </c>
      <c r="E1" s="13" t="s">
        <v>170</v>
      </c>
      <c r="F1" s="17" t="s">
        <v>171</v>
      </c>
      <c r="G1" s="17" t="s">
        <v>172</v>
      </c>
      <c r="H1" s="13" t="s">
        <v>173</v>
      </c>
      <c r="I1" s="17" t="s">
        <v>174</v>
      </c>
      <c r="J1" s="12" t="s">
        <v>175</v>
      </c>
      <c r="K1" s="12" t="s">
        <v>176</v>
      </c>
      <c r="L1" s="12" t="s">
        <v>177</v>
      </c>
    </row>
    <row r="2" spans="1:12">
      <c r="A2" t="s">
        <v>122</v>
      </c>
      <c r="B2" t="s">
        <v>178</v>
      </c>
      <c r="C2" s="2">
        <v>45575</v>
      </c>
      <c r="D2" t="s">
        <v>179</v>
      </c>
      <c r="E2" s="11">
        <v>0.185</v>
      </c>
      <c r="F2" s="16">
        <v>75</v>
      </c>
      <c r="G2" s="18">
        <f>E2*F2</f>
        <v>13.875</v>
      </c>
      <c r="H2" s="11">
        <v>0.51200000000000001</v>
      </c>
      <c r="I2" s="16">
        <v>20</v>
      </c>
      <c r="J2" t="s">
        <v>180</v>
      </c>
      <c r="K2" t="s">
        <v>181</v>
      </c>
      <c r="L2" t="s">
        <v>182</v>
      </c>
    </row>
    <row r="3" spans="1:12">
      <c r="A3" t="s">
        <v>122</v>
      </c>
      <c r="B3" s="14" t="s">
        <v>183</v>
      </c>
      <c r="C3" s="2">
        <v>45582</v>
      </c>
      <c r="D3" t="s">
        <v>184</v>
      </c>
      <c r="E3" s="11">
        <v>5.5</v>
      </c>
      <c r="F3" s="16">
        <v>20</v>
      </c>
      <c r="G3" s="18">
        <f>E3*F3</f>
        <v>110</v>
      </c>
      <c r="J3" t="s">
        <v>180</v>
      </c>
      <c r="K3" t="s">
        <v>181</v>
      </c>
      <c r="L3" t="s">
        <v>182</v>
      </c>
    </row>
    <row r="4" spans="1:12">
      <c r="A4" t="s">
        <v>122</v>
      </c>
      <c r="B4" t="s">
        <v>185</v>
      </c>
      <c r="C4" s="2">
        <v>45582</v>
      </c>
      <c r="D4" t="s">
        <v>184</v>
      </c>
      <c r="E4" s="11">
        <v>2.75</v>
      </c>
      <c r="F4" s="16">
        <v>20</v>
      </c>
      <c r="G4" s="18">
        <f>E4*F4</f>
        <v>55</v>
      </c>
      <c r="J4" t="s">
        <v>180</v>
      </c>
      <c r="K4" t="s">
        <v>181</v>
      </c>
      <c r="L4" t="s">
        <v>182</v>
      </c>
    </row>
    <row r="5" spans="1:12">
      <c r="A5" t="s">
        <v>123</v>
      </c>
      <c r="B5" t="s">
        <v>186</v>
      </c>
      <c r="C5" s="2">
        <v>45582</v>
      </c>
      <c r="D5" t="s">
        <v>184</v>
      </c>
      <c r="E5" s="11">
        <v>4.58E-2</v>
      </c>
      <c r="F5" s="16">
        <v>20</v>
      </c>
      <c r="G5" s="18">
        <f>E5*F5</f>
        <v>0.91600000000000004</v>
      </c>
      <c r="J5" t="s">
        <v>180</v>
      </c>
      <c r="K5" t="s">
        <v>181</v>
      </c>
      <c r="L5" t="s">
        <v>182</v>
      </c>
    </row>
    <row r="6" spans="1:12">
      <c r="A6" t="s">
        <v>123</v>
      </c>
      <c r="B6" t="s">
        <v>187</v>
      </c>
      <c r="C6" s="2">
        <v>45582</v>
      </c>
      <c r="D6" t="s">
        <v>184</v>
      </c>
      <c r="E6" s="11">
        <v>6.6400000000000001E-2</v>
      </c>
      <c r="F6" s="16">
        <v>20</v>
      </c>
      <c r="G6" s="18">
        <f>E6*F6</f>
        <v>1.3280000000000001</v>
      </c>
      <c r="J6" t="s">
        <v>180</v>
      </c>
      <c r="K6" t="s">
        <v>181</v>
      </c>
      <c r="L6" t="s">
        <v>182</v>
      </c>
    </row>
    <row r="7" spans="1:12">
      <c r="A7" t="s">
        <v>123</v>
      </c>
      <c r="B7" t="s">
        <v>188</v>
      </c>
      <c r="C7" s="2">
        <v>45601</v>
      </c>
      <c r="D7" t="s">
        <v>179</v>
      </c>
      <c r="E7" s="11">
        <v>6.0299999999999999E-2</v>
      </c>
      <c r="F7" s="16">
        <v>75</v>
      </c>
      <c r="G7" s="18">
        <f>E7*F7</f>
        <v>4.5225</v>
      </c>
      <c r="J7" t="s">
        <v>180</v>
      </c>
      <c r="K7" t="s">
        <v>181</v>
      </c>
      <c r="L7" t="s">
        <v>182</v>
      </c>
    </row>
    <row r="8" spans="1:12">
      <c r="A8" t="s">
        <v>123</v>
      </c>
      <c r="B8" t="s">
        <v>189</v>
      </c>
      <c r="C8" s="2">
        <v>45631</v>
      </c>
      <c r="D8" t="s">
        <v>179</v>
      </c>
      <c r="E8" s="11">
        <v>3.8300000000000001E-2</v>
      </c>
      <c r="F8" s="16">
        <v>75</v>
      </c>
      <c r="G8" s="16">
        <f>E8*F8</f>
        <v>2.8725000000000001</v>
      </c>
    </row>
    <row r="9" spans="1:12">
      <c r="A9" t="s">
        <v>124</v>
      </c>
      <c r="B9" t="s">
        <v>190</v>
      </c>
      <c r="C9" s="2">
        <v>45638</v>
      </c>
      <c r="D9" t="s">
        <v>184</v>
      </c>
      <c r="E9" s="11">
        <v>0.23799999999999999</v>
      </c>
      <c r="F9" s="16">
        <v>75</v>
      </c>
      <c r="G9" s="16">
        <f>E9*F9</f>
        <v>17.849999999999998</v>
      </c>
    </row>
    <row r="10" spans="1:12">
      <c r="A10" t="s">
        <v>125</v>
      </c>
      <c r="B10" t="s">
        <v>191</v>
      </c>
      <c r="C10" s="2">
        <v>45638</v>
      </c>
      <c r="D10" t="s">
        <v>184</v>
      </c>
      <c r="E10" s="11">
        <v>0.16600000000000001</v>
      </c>
      <c r="F10" s="16">
        <v>75</v>
      </c>
      <c r="G10" s="16">
        <f>E10*F10</f>
        <v>12.450000000000001</v>
      </c>
    </row>
    <row r="11" spans="1:12">
      <c r="A11" t="s">
        <v>107</v>
      </c>
      <c r="B11" s="14" t="s">
        <v>192</v>
      </c>
      <c r="C11" s="2">
        <v>45561</v>
      </c>
      <c r="D11" t="s">
        <v>193</v>
      </c>
      <c r="E11" s="11">
        <v>0.29699999999999999</v>
      </c>
      <c r="F11" s="16">
        <v>75</v>
      </c>
      <c r="G11" s="18">
        <f>E11*F11</f>
        <v>22.274999999999999</v>
      </c>
      <c r="H11" s="11">
        <v>1.22</v>
      </c>
      <c r="I11" s="16">
        <v>20</v>
      </c>
      <c r="J11" t="s">
        <v>180</v>
      </c>
      <c r="K11" t="s">
        <v>181</v>
      </c>
      <c r="L11" t="s">
        <v>182</v>
      </c>
    </row>
    <row r="12" spans="1:12">
      <c r="A12" t="s">
        <v>111</v>
      </c>
      <c r="B12" s="14" t="s">
        <v>194</v>
      </c>
      <c r="C12" s="2">
        <v>45561</v>
      </c>
      <c r="D12" t="s">
        <v>193</v>
      </c>
      <c r="E12" s="11">
        <v>0.374</v>
      </c>
      <c r="F12" s="16">
        <v>75</v>
      </c>
      <c r="G12" s="18">
        <f>E12*F12</f>
        <v>28.05</v>
      </c>
      <c r="H12" s="11">
        <v>0.97299999999999998</v>
      </c>
      <c r="I12" s="16">
        <v>20</v>
      </c>
      <c r="J12" t="s">
        <v>180</v>
      </c>
      <c r="K12" t="s">
        <v>181</v>
      </c>
      <c r="L12" t="s">
        <v>182</v>
      </c>
    </row>
    <row r="13" spans="1:12">
      <c r="A13" t="s">
        <v>112</v>
      </c>
      <c r="B13" t="s">
        <v>195</v>
      </c>
      <c r="C13" s="2">
        <v>45561</v>
      </c>
      <c r="D13" t="s">
        <v>193</v>
      </c>
      <c r="E13" s="11" t="s">
        <v>196</v>
      </c>
      <c r="F13" s="16">
        <v>75</v>
      </c>
      <c r="G13" s="18"/>
      <c r="J13" t="s">
        <v>180</v>
      </c>
      <c r="K13" t="s">
        <v>181</v>
      </c>
      <c r="L13" t="s">
        <v>182</v>
      </c>
    </row>
    <row r="14" spans="1:12">
      <c r="A14" t="s">
        <v>112</v>
      </c>
      <c r="B14" t="s">
        <v>197</v>
      </c>
      <c r="C14" s="2">
        <v>45596</v>
      </c>
      <c r="D14" t="s">
        <v>184</v>
      </c>
      <c r="E14" s="15">
        <v>0.16300000000000001</v>
      </c>
      <c r="F14" s="16">
        <v>20</v>
      </c>
      <c r="G14" s="18">
        <f>E14*F14</f>
        <v>3.2600000000000002</v>
      </c>
      <c r="J14" t="s">
        <v>180</v>
      </c>
      <c r="K14" t="s">
        <v>181</v>
      </c>
      <c r="L14" t="s">
        <v>182</v>
      </c>
    </row>
    <row r="15" spans="1:12">
      <c r="A15" t="s">
        <v>112</v>
      </c>
      <c r="B15" t="s">
        <v>198</v>
      </c>
      <c r="C15" s="2">
        <v>45631</v>
      </c>
      <c r="D15" t="s">
        <v>179</v>
      </c>
      <c r="E15" s="11">
        <v>0.31900000000000001</v>
      </c>
      <c r="F15" s="16">
        <v>75</v>
      </c>
      <c r="G15" s="16">
        <f>E15*F15</f>
        <v>23.925000000000001</v>
      </c>
    </row>
    <row r="16" spans="1:12">
      <c r="A16" t="s">
        <v>131</v>
      </c>
      <c r="B16" t="s">
        <v>199</v>
      </c>
      <c r="C16" s="2">
        <v>45596</v>
      </c>
      <c r="D16" t="s">
        <v>184</v>
      </c>
      <c r="E16" s="11">
        <v>0.13400000000000001</v>
      </c>
      <c r="F16" s="16">
        <v>75</v>
      </c>
      <c r="G16" s="18">
        <f>E16*F16</f>
        <v>10.050000000000001</v>
      </c>
      <c r="J16" t="s">
        <v>180</v>
      </c>
      <c r="K16" t="s">
        <v>181</v>
      </c>
      <c r="L16" t="s">
        <v>182</v>
      </c>
    </row>
    <row r="17" spans="1:12">
      <c r="A17" t="s">
        <v>133</v>
      </c>
      <c r="B17" s="14" t="s">
        <v>200</v>
      </c>
      <c r="C17" s="2">
        <v>45596</v>
      </c>
      <c r="D17" t="s">
        <v>184</v>
      </c>
      <c r="E17" s="11">
        <v>2.29</v>
      </c>
      <c r="F17" s="16">
        <v>75</v>
      </c>
      <c r="G17" s="18">
        <f>E17*F17</f>
        <v>171.75</v>
      </c>
      <c r="J17" t="s">
        <v>180</v>
      </c>
      <c r="K17" t="s">
        <v>181</v>
      </c>
      <c r="L17" t="s">
        <v>182</v>
      </c>
    </row>
    <row r="18" spans="1:12">
      <c r="A18" t="s">
        <v>134</v>
      </c>
      <c r="B18" t="s">
        <v>201</v>
      </c>
      <c r="C18" s="2">
        <v>45596</v>
      </c>
      <c r="D18" t="s">
        <v>184</v>
      </c>
      <c r="E18" s="11">
        <v>0.16300000000000001</v>
      </c>
      <c r="F18" s="16">
        <v>75</v>
      </c>
      <c r="G18" s="18">
        <f>E18*F18</f>
        <v>12.225</v>
      </c>
      <c r="H18" s="11">
        <v>0.32400000000000001</v>
      </c>
      <c r="J18" t="s">
        <v>180</v>
      </c>
      <c r="K18" t="s">
        <v>181</v>
      </c>
      <c r="L18" t="s">
        <v>182</v>
      </c>
    </row>
    <row r="19" spans="1:12">
      <c r="A19" t="s">
        <v>126</v>
      </c>
      <c r="B19" t="s">
        <v>202</v>
      </c>
      <c r="C19" s="2">
        <v>45575</v>
      </c>
      <c r="D19" t="s">
        <v>179</v>
      </c>
      <c r="E19" s="11">
        <v>5.3E-3</v>
      </c>
      <c r="F19" s="16">
        <v>75</v>
      </c>
      <c r="G19" s="18">
        <f>E19*F19</f>
        <v>0.39750000000000002</v>
      </c>
      <c r="J19" t="s">
        <v>180</v>
      </c>
      <c r="K19" t="s">
        <v>181</v>
      </c>
      <c r="L19" t="s">
        <v>182</v>
      </c>
    </row>
    <row r="20" spans="1:12">
      <c r="A20" t="s">
        <v>126</v>
      </c>
      <c r="B20" t="s">
        <v>203</v>
      </c>
      <c r="C20" s="2">
        <v>45583</v>
      </c>
      <c r="D20" t="s">
        <v>184</v>
      </c>
      <c r="E20" s="15">
        <v>0.35899999999999999</v>
      </c>
      <c r="F20" s="16">
        <v>20</v>
      </c>
      <c r="G20" s="18">
        <f>E20*F20</f>
        <v>7.18</v>
      </c>
      <c r="J20" t="s">
        <v>180</v>
      </c>
      <c r="K20" t="s">
        <v>181</v>
      </c>
      <c r="L20" t="s">
        <v>182</v>
      </c>
    </row>
    <row r="21" spans="1:12">
      <c r="A21" t="s">
        <v>126</v>
      </c>
      <c r="B21" s="14" t="s">
        <v>204</v>
      </c>
      <c r="C21" s="2">
        <v>45583</v>
      </c>
      <c r="D21" t="s">
        <v>184</v>
      </c>
      <c r="E21" s="11">
        <v>1.61</v>
      </c>
      <c r="F21" s="16">
        <v>20</v>
      </c>
      <c r="G21" s="18">
        <f>E21*F21</f>
        <v>32.200000000000003</v>
      </c>
      <c r="J21" t="s">
        <v>180</v>
      </c>
      <c r="K21" t="s">
        <v>181</v>
      </c>
      <c r="L21" t="s">
        <v>182</v>
      </c>
    </row>
    <row r="22" spans="1:12">
      <c r="A22" t="s">
        <v>128</v>
      </c>
      <c r="B22" t="s">
        <v>205</v>
      </c>
      <c r="C22" s="2">
        <v>45638</v>
      </c>
      <c r="D22" t="s">
        <v>184</v>
      </c>
      <c r="E22" s="11">
        <v>0.16900000000000001</v>
      </c>
      <c r="F22" s="16">
        <v>75</v>
      </c>
      <c r="G22" s="16">
        <f>E22*F22</f>
        <v>12.675000000000001</v>
      </c>
    </row>
    <row r="23" spans="1:12">
      <c r="A23" t="s">
        <v>127</v>
      </c>
      <c r="B23" t="s">
        <v>206</v>
      </c>
      <c r="C23" s="2">
        <v>45638</v>
      </c>
      <c r="D23" t="s">
        <v>184</v>
      </c>
      <c r="E23" s="11">
        <v>0.40699999999999997</v>
      </c>
      <c r="F23" s="16">
        <v>75</v>
      </c>
      <c r="G23" s="16">
        <f>E23*F23</f>
        <v>30.524999999999999</v>
      </c>
    </row>
    <row r="24" spans="1:12">
      <c r="A24" t="s">
        <v>130</v>
      </c>
      <c r="B24" t="s">
        <v>207</v>
      </c>
      <c r="C24" s="2">
        <v>45582</v>
      </c>
      <c r="D24" t="s">
        <v>184</v>
      </c>
      <c r="E24" s="15">
        <v>0.20899999999999999</v>
      </c>
      <c r="F24" s="16">
        <v>20</v>
      </c>
      <c r="G24" s="18">
        <f>E24*F24</f>
        <v>4.18</v>
      </c>
      <c r="J24" t="s">
        <v>180</v>
      </c>
      <c r="K24" t="s">
        <v>181</v>
      </c>
      <c r="L24" t="s">
        <v>182</v>
      </c>
    </row>
    <row r="25" spans="1:12">
      <c r="A25" t="s">
        <v>130</v>
      </c>
      <c r="B25" t="s">
        <v>208</v>
      </c>
      <c r="C25" s="2">
        <v>45582</v>
      </c>
      <c r="D25" t="s">
        <v>184</v>
      </c>
      <c r="E25" s="11">
        <v>0.127</v>
      </c>
      <c r="F25" s="16">
        <v>20</v>
      </c>
      <c r="G25" s="18">
        <f>E25*F25</f>
        <v>2.54</v>
      </c>
      <c r="J25" t="s">
        <v>180</v>
      </c>
      <c r="K25" t="s">
        <v>181</v>
      </c>
      <c r="L25" t="s">
        <v>182</v>
      </c>
    </row>
    <row r="26" spans="1:12">
      <c r="A26" t="s">
        <v>130</v>
      </c>
      <c r="B26" t="s">
        <v>209</v>
      </c>
      <c r="C26" s="2">
        <v>45596</v>
      </c>
      <c r="D26" t="s">
        <v>184</v>
      </c>
      <c r="E26" s="15">
        <v>0.26</v>
      </c>
      <c r="F26" s="16">
        <v>20</v>
      </c>
      <c r="G26" s="18">
        <f>E26*F26</f>
        <v>5.2</v>
      </c>
      <c r="J26" t="s">
        <v>180</v>
      </c>
      <c r="K26" t="s">
        <v>181</v>
      </c>
      <c r="L26" t="s">
        <v>182</v>
      </c>
    </row>
    <row r="27" spans="1:12">
      <c r="A27" t="s">
        <v>130</v>
      </c>
      <c r="B27" t="s">
        <v>210</v>
      </c>
      <c r="C27" s="2">
        <v>45601</v>
      </c>
      <c r="D27" t="s">
        <v>179</v>
      </c>
      <c r="E27" s="11">
        <v>0.14699999999999999</v>
      </c>
      <c r="F27" s="16">
        <v>75</v>
      </c>
      <c r="G27" s="18">
        <f>E27*F27</f>
        <v>11.024999999999999</v>
      </c>
      <c r="H27" s="11">
        <v>0.30199999999999999</v>
      </c>
      <c r="I27" s="16">
        <v>20</v>
      </c>
      <c r="J27" t="s">
        <v>180</v>
      </c>
      <c r="K27" t="s">
        <v>181</v>
      </c>
      <c r="L27" t="s">
        <v>182</v>
      </c>
    </row>
    <row r="28" spans="1:12">
      <c r="A28" t="s">
        <v>138</v>
      </c>
      <c r="B28" s="14" t="s">
        <v>211</v>
      </c>
      <c r="C28" s="2">
        <v>45609</v>
      </c>
      <c r="D28" t="s">
        <v>179</v>
      </c>
      <c r="E28" s="11">
        <v>0.75600000000000001</v>
      </c>
      <c r="G28" s="16">
        <f>E28*F28</f>
        <v>0</v>
      </c>
      <c r="J28" t="s">
        <v>180</v>
      </c>
      <c r="K28" t="s">
        <v>181</v>
      </c>
      <c r="L28" t="s">
        <v>182</v>
      </c>
    </row>
    <row r="29" spans="1:12">
      <c r="A29" t="s">
        <v>139</v>
      </c>
      <c r="B29" s="14" t="s">
        <v>212</v>
      </c>
      <c r="C29" s="2">
        <v>45609</v>
      </c>
      <c r="D29" t="s">
        <v>179</v>
      </c>
      <c r="E29" s="11">
        <v>0.82799999999999996</v>
      </c>
      <c r="G29" s="16">
        <f>E29*F29</f>
        <v>0</v>
      </c>
      <c r="J29" t="s">
        <v>180</v>
      </c>
      <c r="K29" t="s">
        <v>181</v>
      </c>
      <c r="L29" t="s">
        <v>182</v>
      </c>
    </row>
    <row r="30" spans="1:12">
      <c r="A30" t="s">
        <v>140</v>
      </c>
      <c r="B30" t="s">
        <v>213</v>
      </c>
      <c r="C30" s="2">
        <v>45609</v>
      </c>
      <c r="D30" t="s">
        <v>179</v>
      </c>
      <c r="E30" s="11">
        <v>0.28699999999999998</v>
      </c>
      <c r="G30" s="16">
        <f>E30*F30</f>
        <v>0</v>
      </c>
      <c r="J30" t="s">
        <v>180</v>
      </c>
      <c r="K30" t="s">
        <v>181</v>
      </c>
      <c r="L30" t="s">
        <v>182</v>
      </c>
    </row>
    <row r="31" spans="1:12">
      <c r="A31" t="s">
        <v>141</v>
      </c>
      <c r="B31" t="s">
        <v>214</v>
      </c>
      <c r="C31" s="2">
        <v>45609</v>
      </c>
      <c r="D31" t="s">
        <v>179</v>
      </c>
      <c r="E31" s="11">
        <v>0.628</v>
      </c>
      <c r="G31" s="16">
        <f>E31*F31</f>
        <v>0</v>
      </c>
      <c r="J31" t="s">
        <v>180</v>
      </c>
      <c r="K31" t="s">
        <v>181</v>
      </c>
      <c r="L31" t="s">
        <v>182</v>
      </c>
    </row>
    <row r="32" spans="1:12">
      <c r="A32" t="s">
        <v>142</v>
      </c>
      <c r="B32" t="s">
        <v>215</v>
      </c>
      <c r="C32" s="2">
        <v>45609</v>
      </c>
      <c r="D32" t="s">
        <v>179</v>
      </c>
      <c r="E32" s="11">
        <v>0.309</v>
      </c>
      <c r="G32" s="16">
        <f>E32*F32</f>
        <v>0</v>
      </c>
      <c r="J32" t="s">
        <v>180</v>
      </c>
      <c r="K32" t="s">
        <v>181</v>
      </c>
      <c r="L32" t="s">
        <v>182</v>
      </c>
    </row>
    <row r="33" spans="1:12">
      <c r="A33" t="s">
        <v>143</v>
      </c>
      <c r="B33" s="14" t="s">
        <v>216</v>
      </c>
      <c r="C33" s="2">
        <v>45609</v>
      </c>
      <c r="D33" t="s">
        <v>179</v>
      </c>
      <c r="E33" s="11">
        <v>1.02</v>
      </c>
      <c r="G33" s="16">
        <f>E33*F33</f>
        <v>0</v>
      </c>
      <c r="J33" t="s">
        <v>180</v>
      </c>
      <c r="K33" t="s">
        <v>181</v>
      </c>
      <c r="L33" t="s">
        <v>182</v>
      </c>
    </row>
    <row r="34" spans="1:12">
      <c r="A34" t="s">
        <v>144</v>
      </c>
      <c r="B34" s="14" t="s">
        <v>217</v>
      </c>
      <c r="C34" s="2">
        <v>45609</v>
      </c>
      <c r="D34" t="s">
        <v>179</v>
      </c>
      <c r="E34" s="11">
        <v>5.2</v>
      </c>
      <c r="G34" s="16">
        <f>E34*F34</f>
        <v>0</v>
      </c>
      <c r="J34" t="s">
        <v>180</v>
      </c>
      <c r="K34" t="s">
        <v>181</v>
      </c>
      <c r="L34" t="s">
        <v>182</v>
      </c>
    </row>
    <row r="35" spans="1:12">
      <c r="A35" t="s">
        <v>145</v>
      </c>
      <c r="B35" t="s">
        <v>218</v>
      </c>
      <c r="C35" s="2">
        <v>45609</v>
      </c>
      <c r="D35" t="s">
        <v>179</v>
      </c>
      <c r="E35" s="11">
        <v>0.63900000000000001</v>
      </c>
      <c r="G35" s="16">
        <f>E35*F35</f>
        <v>0</v>
      </c>
      <c r="J35" t="s">
        <v>180</v>
      </c>
      <c r="K35" t="s">
        <v>181</v>
      </c>
      <c r="L35" t="s">
        <v>182</v>
      </c>
    </row>
    <row r="36" spans="1:12">
      <c r="A36" t="s">
        <v>146</v>
      </c>
      <c r="B36" t="s">
        <v>219</v>
      </c>
      <c r="C36" s="2">
        <v>45609</v>
      </c>
      <c r="D36" t="s">
        <v>179</v>
      </c>
      <c r="E36" s="11">
        <v>0.23599999999999999</v>
      </c>
      <c r="G36" s="16">
        <f>E36*F36</f>
        <v>0</v>
      </c>
      <c r="J36" t="s">
        <v>180</v>
      </c>
      <c r="K36" t="s">
        <v>181</v>
      </c>
      <c r="L36" t="s">
        <v>182</v>
      </c>
    </row>
    <row r="37" spans="1:12">
      <c r="A37" t="s">
        <v>147</v>
      </c>
      <c r="B37" t="s">
        <v>220</v>
      </c>
      <c r="C37" s="2">
        <v>45609</v>
      </c>
      <c r="D37" t="s">
        <v>179</v>
      </c>
      <c r="E37" s="11">
        <v>0.60499999999999998</v>
      </c>
      <c r="G37" s="16">
        <f>E37*F37</f>
        <v>0</v>
      </c>
      <c r="J37" t="s">
        <v>180</v>
      </c>
      <c r="K37" t="s">
        <v>181</v>
      </c>
      <c r="L37" t="s">
        <v>182</v>
      </c>
    </row>
    <row r="38" spans="1:12">
      <c r="A38" t="s">
        <v>148</v>
      </c>
      <c r="B38" t="s">
        <v>221</v>
      </c>
      <c r="C38" s="2">
        <v>45610</v>
      </c>
      <c r="D38" t="s">
        <v>179</v>
      </c>
      <c r="E38" s="11">
        <v>0.23</v>
      </c>
      <c r="G38" s="16">
        <f>E38*F38</f>
        <v>0</v>
      </c>
      <c r="J38" t="s">
        <v>180</v>
      </c>
      <c r="K38" t="s">
        <v>181</v>
      </c>
      <c r="L38" t="s">
        <v>182</v>
      </c>
    </row>
    <row r="39" spans="1:12">
      <c r="A39" t="s">
        <v>149</v>
      </c>
      <c r="B39" t="s">
        <v>222</v>
      </c>
      <c r="C39" s="2">
        <v>45610</v>
      </c>
      <c r="D39" t="s">
        <v>179</v>
      </c>
      <c r="E39" s="11">
        <v>0.34899999999999998</v>
      </c>
      <c r="G39" s="16">
        <f>E39*F39</f>
        <v>0</v>
      </c>
      <c r="J39" t="s">
        <v>180</v>
      </c>
      <c r="K39" t="s">
        <v>181</v>
      </c>
      <c r="L39" t="s">
        <v>182</v>
      </c>
    </row>
    <row r="40" spans="1:12">
      <c r="A40" t="s">
        <v>149</v>
      </c>
      <c r="B40" t="s">
        <v>223</v>
      </c>
      <c r="C40" s="2">
        <v>45631</v>
      </c>
      <c r="D40" t="s">
        <v>179</v>
      </c>
      <c r="E40" s="11">
        <v>6.7100000000000007E-2</v>
      </c>
      <c r="F40" s="16">
        <v>75</v>
      </c>
      <c r="G40" s="16">
        <f>E40*F40</f>
        <v>5.0325000000000006</v>
      </c>
    </row>
    <row r="41" spans="1:12">
      <c r="A41" t="s">
        <v>150</v>
      </c>
      <c r="B41" s="14" t="s">
        <v>224</v>
      </c>
      <c r="C41" s="2">
        <v>45610</v>
      </c>
      <c r="D41" t="s">
        <v>179</v>
      </c>
      <c r="E41" s="11">
        <v>0.69199999999999995</v>
      </c>
      <c r="G41" s="16">
        <f>E41*F41</f>
        <v>0</v>
      </c>
      <c r="J41" t="s">
        <v>180</v>
      </c>
      <c r="K41" t="s">
        <v>181</v>
      </c>
      <c r="L41" t="s">
        <v>182</v>
      </c>
    </row>
    <row r="42" spans="1:12">
      <c r="A42" t="s">
        <v>151</v>
      </c>
      <c r="B42" s="14" t="s">
        <v>225</v>
      </c>
      <c r="C42" s="2">
        <v>45610</v>
      </c>
      <c r="D42" t="s">
        <v>179</v>
      </c>
      <c r="E42" s="11">
        <v>0.98699999999999999</v>
      </c>
      <c r="G42" s="16">
        <f>E42*F42</f>
        <v>0</v>
      </c>
      <c r="J42" t="s">
        <v>180</v>
      </c>
      <c r="K42" t="s">
        <v>181</v>
      </c>
      <c r="L42" t="s">
        <v>182</v>
      </c>
    </row>
    <row r="43" spans="1:12">
      <c r="A43" t="s">
        <v>152</v>
      </c>
      <c r="B43" s="14" t="s">
        <v>226</v>
      </c>
      <c r="C43" s="2">
        <v>45610</v>
      </c>
      <c r="D43" t="s">
        <v>179</v>
      </c>
      <c r="E43" s="11">
        <v>1.0900000000000001</v>
      </c>
      <c r="G43" s="16">
        <f>E43*F43</f>
        <v>0</v>
      </c>
      <c r="J43" t="s">
        <v>180</v>
      </c>
      <c r="K43" t="s">
        <v>181</v>
      </c>
      <c r="L43" t="s">
        <v>182</v>
      </c>
    </row>
    <row r="44" spans="1:12">
      <c r="A44" t="s">
        <v>153</v>
      </c>
      <c r="B44" s="14" t="s">
        <v>227</v>
      </c>
      <c r="C44" s="2">
        <v>45610</v>
      </c>
      <c r="D44" t="s">
        <v>179</v>
      </c>
      <c r="E44" s="11">
        <v>3.4</v>
      </c>
      <c r="G44" s="16">
        <f>E44*F44</f>
        <v>0</v>
      </c>
      <c r="J44" t="s">
        <v>180</v>
      </c>
      <c r="K44" t="s">
        <v>181</v>
      </c>
      <c r="L44" t="s">
        <v>182</v>
      </c>
    </row>
    <row r="45" spans="1:12">
      <c r="A45" t="s">
        <v>154</v>
      </c>
      <c r="B45" s="14" t="s">
        <v>228</v>
      </c>
      <c r="C45" s="2">
        <v>45610</v>
      </c>
      <c r="D45" t="s">
        <v>179</v>
      </c>
      <c r="E45" s="11">
        <v>0.80700000000000005</v>
      </c>
      <c r="G45" s="16">
        <f>E45*F45</f>
        <v>0</v>
      </c>
      <c r="J45" t="s">
        <v>180</v>
      </c>
      <c r="K45" t="s">
        <v>181</v>
      </c>
      <c r="L45" t="s">
        <v>182</v>
      </c>
    </row>
    <row r="46" spans="1:12">
      <c r="A46" t="s">
        <v>155</v>
      </c>
      <c r="B46" s="14" t="s">
        <v>229</v>
      </c>
      <c r="C46" s="2">
        <v>45610</v>
      </c>
      <c r="D46" t="s">
        <v>179</v>
      </c>
      <c r="E46" s="11">
        <v>0.83</v>
      </c>
      <c r="G46" s="16">
        <f>E46*F46</f>
        <v>0</v>
      </c>
      <c r="J46" t="s">
        <v>180</v>
      </c>
      <c r="K46" t="s">
        <v>181</v>
      </c>
      <c r="L46" t="s">
        <v>182</v>
      </c>
    </row>
    <row r="47" spans="1:12">
      <c r="A47" t="s">
        <v>156</v>
      </c>
      <c r="B47" s="14" t="s">
        <v>230</v>
      </c>
      <c r="C47" s="2">
        <v>45610</v>
      </c>
      <c r="D47" t="s">
        <v>179</v>
      </c>
      <c r="E47" s="11">
        <v>1.23</v>
      </c>
      <c r="G47" s="16">
        <f>E47*F47</f>
        <v>0</v>
      </c>
      <c r="J47" t="s">
        <v>180</v>
      </c>
      <c r="K47" t="s">
        <v>181</v>
      </c>
      <c r="L47" t="s">
        <v>182</v>
      </c>
    </row>
    <row r="48" spans="1:12">
      <c r="A48" t="s">
        <v>157</v>
      </c>
      <c r="B48" s="14" t="s">
        <v>231</v>
      </c>
      <c r="C48" s="2">
        <v>45610</v>
      </c>
      <c r="D48" t="s">
        <v>179</v>
      </c>
      <c r="E48" s="11">
        <v>0.69</v>
      </c>
      <c r="G48" s="16">
        <f>E48*F48</f>
        <v>0</v>
      </c>
      <c r="J48" t="s">
        <v>180</v>
      </c>
      <c r="K48" t="s">
        <v>181</v>
      </c>
      <c r="L48" t="s">
        <v>182</v>
      </c>
    </row>
    <row r="49" spans="1:12">
      <c r="A49" t="s">
        <v>158</v>
      </c>
      <c r="B49" s="14" t="s">
        <v>232</v>
      </c>
      <c r="C49" s="2">
        <v>45621</v>
      </c>
      <c r="D49" t="s">
        <v>184</v>
      </c>
      <c r="E49" s="11">
        <v>0.877</v>
      </c>
      <c r="G49" s="16">
        <f>E49*F49</f>
        <v>0</v>
      </c>
      <c r="J49" t="s">
        <v>180</v>
      </c>
      <c r="K49" t="s">
        <v>181</v>
      </c>
      <c r="L49" t="s">
        <v>233</v>
      </c>
    </row>
    <row r="50" spans="1:12">
      <c r="A50" t="s">
        <v>158</v>
      </c>
      <c r="B50" t="s">
        <v>234</v>
      </c>
      <c r="C50" s="2">
        <v>45621</v>
      </c>
      <c r="D50" t="s">
        <v>184</v>
      </c>
      <c r="E50" s="11">
        <v>0.70799999999999996</v>
      </c>
      <c r="F50" s="16">
        <v>75</v>
      </c>
      <c r="G50" s="16">
        <f>E50*F50</f>
        <v>53.099999999999994</v>
      </c>
      <c r="J50" t="s">
        <v>180</v>
      </c>
      <c r="K50" t="s">
        <v>181</v>
      </c>
      <c r="L50" t="s">
        <v>233</v>
      </c>
    </row>
    <row r="51" spans="1:12">
      <c r="A51" t="s">
        <v>159</v>
      </c>
      <c r="B51" t="s">
        <v>235</v>
      </c>
      <c r="C51" s="2">
        <v>45621</v>
      </c>
      <c r="D51" t="s">
        <v>184</v>
      </c>
      <c r="E51" s="11">
        <v>0.42499999999999999</v>
      </c>
      <c r="F51" s="16">
        <v>75</v>
      </c>
      <c r="G51" s="16">
        <f>E51*F51</f>
        <v>31.875</v>
      </c>
      <c r="H51" s="11">
        <v>1.36</v>
      </c>
      <c r="I51" s="16">
        <v>20</v>
      </c>
      <c r="J51" t="s">
        <v>180</v>
      </c>
      <c r="K51" t="s">
        <v>181</v>
      </c>
      <c r="L51" t="s">
        <v>233</v>
      </c>
    </row>
    <row r="52" spans="1:12">
      <c r="A52" t="s">
        <v>159</v>
      </c>
      <c r="B52" s="14" t="s">
        <v>236</v>
      </c>
      <c r="C52" s="2">
        <v>45621</v>
      </c>
      <c r="D52" t="s">
        <v>184</v>
      </c>
      <c r="E52" s="11">
        <v>0.623</v>
      </c>
      <c r="F52" s="16">
        <v>75</v>
      </c>
      <c r="G52" s="16">
        <f>E52*F52</f>
        <v>46.725000000000001</v>
      </c>
      <c r="H52" s="11">
        <v>1.66</v>
      </c>
      <c r="I52" s="16">
        <v>20</v>
      </c>
      <c r="J52" t="s">
        <v>180</v>
      </c>
      <c r="K52" t="s">
        <v>181</v>
      </c>
      <c r="L52" t="s">
        <v>233</v>
      </c>
    </row>
    <row r="53" spans="1:12">
      <c r="A53" t="s">
        <v>160</v>
      </c>
      <c r="B53" t="s">
        <v>237</v>
      </c>
      <c r="C53" s="2">
        <v>45621</v>
      </c>
      <c r="D53" t="s">
        <v>184</v>
      </c>
      <c r="E53" s="11">
        <v>0.23100000000000001</v>
      </c>
      <c r="F53" s="16">
        <v>75</v>
      </c>
      <c r="G53" s="16">
        <f>E53*F53</f>
        <v>17.324999999999999</v>
      </c>
      <c r="H53" s="11">
        <v>0.59199999999999997</v>
      </c>
      <c r="I53" s="16">
        <v>20</v>
      </c>
      <c r="J53" t="s">
        <v>180</v>
      </c>
      <c r="K53" t="s">
        <v>181</v>
      </c>
      <c r="L53" t="s">
        <v>233</v>
      </c>
    </row>
    <row r="54" spans="1:12">
      <c r="A54" t="s">
        <v>160</v>
      </c>
      <c r="B54" t="s">
        <v>238</v>
      </c>
      <c r="C54" s="2">
        <v>45621</v>
      </c>
      <c r="D54" t="s">
        <v>184</v>
      </c>
      <c r="E54" s="11">
        <v>0.32700000000000001</v>
      </c>
      <c r="F54" s="16">
        <v>75</v>
      </c>
      <c r="G54" s="16">
        <f>E54*F54</f>
        <v>24.525000000000002</v>
      </c>
      <c r="H54" s="11">
        <v>0.56000000000000005</v>
      </c>
      <c r="I54" s="16">
        <v>20</v>
      </c>
      <c r="J54" t="s">
        <v>180</v>
      </c>
      <c r="K54" t="s">
        <v>181</v>
      </c>
      <c r="L54" t="s">
        <v>233</v>
      </c>
    </row>
    <row r="55" spans="1:12">
      <c r="A55" t="s">
        <v>160</v>
      </c>
      <c r="B55" t="s">
        <v>239</v>
      </c>
      <c r="C55" s="2">
        <v>45631</v>
      </c>
      <c r="D55" t="s">
        <v>179</v>
      </c>
      <c r="E55" s="11">
        <v>2.5600000000000001E-2</v>
      </c>
      <c r="F55" s="16">
        <v>75</v>
      </c>
      <c r="G55" s="16">
        <f>E55*F55</f>
        <v>1.9200000000000002</v>
      </c>
    </row>
    <row r="56" spans="1:12">
      <c r="A56" t="s">
        <v>161</v>
      </c>
      <c r="B56" s="14" t="s">
        <v>240</v>
      </c>
      <c r="C56" s="2">
        <v>45621</v>
      </c>
      <c r="D56" t="s">
        <v>184</v>
      </c>
      <c r="E56" s="11">
        <v>0.49399999999999999</v>
      </c>
      <c r="F56" s="16">
        <v>75</v>
      </c>
      <c r="G56" s="16">
        <f>E56*F56</f>
        <v>37.049999999999997</v>
      </c>
      <c r="H56" s="11">
        <v>1.46</v>
      </c>
      <c r="I56" s="16">
        <v>20</v>
      </c>
      <c r="J56" t="s">
        <v>180</v>
      </c>
      <c r="K56" t="s">
        <v>181</v>
      </c>
      <c r="L56" t="s">
        <v>233</v>
      </c>
    </row>
    <row r="57" spans="1:12">
      <c r="A57" t="s">
        <v>161</v>
      </c>
      <c r="B57" s="14" t="s">
        <v>241</v>
      </c>
      <c r="C57" s="2">
        <v>45621</v>
      </c>
      <c r="D57" t="s">
        <v>184</v>
      </c>
      <c r="E57" s="11">
        <v>0.79900000000000004</v>
      </c>
      <c r="F57" s="16">
        <v>75</v>
      </c>
      <c r="G57" s="16">
        <f>E57*F57</f>
        <v>59.925000000000004</v>
      </c>
      <c r="J57" t="s">
        <v>180</v>
      </c>
      <c r="K57" t="s">
        <v>181</v>
      </c>
      <c r="L57" t="s">
        <v>233</v>
      </c>
    </row>
    <row r="58" spans="1:12">
      <c r="A58" t="s">
        <v>162</v>
      </c>
      <c r="B58" s="14" t="s">
        <v>242</v>
      </c>
      <c r="C58" s="2">
        <v>45621</v>
      </c>
      <c r="D58" t="s">
        <v>184</v>
      </c>
      <c r="E58" s="11">
        <v>0.374</v>
      </c>
      <c r="F58" s="16">
        <v>75</v>
      </c>
      <c r="G58" s="16">
        <f>E58*F58</f>
        <v>28.05</v>
      </c>
      <c r="H58" s="11">
        <v>1.0900000000000001</v>
      </c>
      <c r="I58" s="16">
        <v>20</v>
      </c>
      <c r="J58" t="s">
        <v>180</v>
      </c>
      <c r="K58" t="s">
        <v>181</v>
      </c>
      <c r="L58" t="s">
        <v>233</v>
      </c>
    </row>
    <row r="59" spans="1:12">
      <c r="A59" t="s">
        <v>162</v>
      </c>
      <c r="B59" t="s">
        <v>243</v>
      </c>
      <c r="C59" s="2">
        <v>45621</v>
      </c>
      <c r="D59" t="s">
        <v>184</v>
      </c>
      <c r="E59" s="11">
        <v>0.26900000000000002</v>
      </c>
      <c r="F59" s="16">
        <v>75</v>
      </c>
      <c r="G59" s="16">
        <f>E59*F59</f>
        <v>20.175000000000001</v>
      </c>
      <c r="H59" s="11">
        <v>0.624</v>
      </c>
      <c r="I59" s="16">
        <v>20</v>
      </c>
      <c r="J59" t="s">
        <v>180</v>
      </c>
      <c r="K59" t="s">
        <v>181</v>
      </c>
      <c r="L59" t="s">
        <v>233</v>
      </c>
    </row>
    <row r="60" spans="1:12">
      <c r="A60" t="s">
        <v>162</v>
      </c>
      <c r="B60" t="s">
        <v>244</v>
      </c>
      <c r="C60" s="2">
        <v>45631</v>
      </c>
      <c r="D60" t="s">
        <v>179</v>
      </c>
      <c r="E60" s="11">
        <v>3.2099999999999997E-2</v>
      </c>
      <c r="F60" s="16">
        <v>75</v>
      </c>
      <c r="G60" s="16">
        <f>E60*F60</f>
        <v>2.4074999999999998</v>
      </c>
    </row>
    <row r="61" spans="1:12">
      <c r="A61" t="s">
        <v>163</v>
      </c>
      <c r="B61" s="14" t="s">
        <v>245</v>
      </c>
      <c r="C61" s="2">
        <v>45621</v>
      </c>
      <c r="D61" t="s">
        <v>184</v>
      </c>
      <c r="E61" s="11">
        <v>0.60899999999999999</v>
      </c>
      <c r="F61" s="16">
        <v>75</v>
      </c>
      <c r="G61" s="16">
        <f>E61*F61</f>
        <v>45.674999999999997</v>
      </c>
      <c r="H61" s="11">
        <v>0.95399999999999996</v>
      </c>
      <c r="I61" s="16">
        <v>20</v>
      </c>
      <c r="J61" t="s">
        <v>180</v>
      </c>
      <c r="K61" t="s">
        <v>181</v>
      </c>
      <c r="L61" t="s">
        <v>233</v>
      </c>
    </row>
    <row r="62" spans="1:12">
      <c r="A62" t="s">
        <v>163</v>
      </c>
      <c r="B62" t="s">
        <v>246</v>
      </c>
      <c r="C62" s="2">
        <v>45621</v>
      </c>
      <c r="D62" t="s">
        <v>184</v>
      </c>
      <c r="E62" s="11">
        <v>0.187</v>
      </c>
      <c r="F62" s="16">
        <v>75</v>
      </c>
      <c r="G62" s="16">
        <f>E62*F62</f>
        <v>14.025</v>
      </c>
      <c r="H62" s="11">
        <v>0.47199999999999998</v>
      </c>
      <c r="I62" s="16">
        <v>20</v>
      </c>
      <c r="J62" t="s">
        <v>180</v>
      </c>
      <c r="K62" t="s">
        <v>181</v>
      </c>
      <c r="L62" t="s">
        <v>233</v>
      </c>
    </row>
    <row r="63" spans="1:12">
      <c r="A63" t="s">
        <v>163</v>
      </c>
      <c r="B63" t="s">
        <v>247</v>
      </c>
      <c r="C63" s="2">
        <v>45631</v>
      </c>
      <c r="D63" t="s">
        <v>179</v>
      </c>
      <c r="E63" s="11">
        <v>0.14899999999999999</v>
      </c>
      <c r="F63" s="16">
        <v>75</v>
      </c>
      <c r="G63" s="16">
        <f>E63*F63</f>
        <v>11.174999999999999</v>
      </c>
    </row>
    <row r="64" spans="1:12">
      <c r="A64" t="s">
        <v>164</v>
      </c>
      <c r="B64" t="s">
        <v>248</v>
      </c>
      <c r="C64" s="2">
        <v>45621</v>
      </c>
      <c r="D64" t="s">
        <v>184</v>
      </c>
      <c r="E64" s="11">
        <v>2.58</v>
      </c>
      <c r="F64" s="16">
        <v>75</v>
      </c>
      <c r="G64" s="16">
        <f>E64*F64</f>
        <v>193.5</v>
      </c>
      <c r="J64" t="s">
        <v>180</v>
      </c>
      <c r="K64" t="s">
        <v>181</v>
      </c>
      <c r="L64" t="s">
        <v>233</v>
      </c>
    </row>
    <row r="65" spans="1:12">
      <c r="A65" t="s">
        <v>164</v>
      </c>
      <c r="B65" s="14" t="s">
        <v>249</v>
      </c>
      <c r="C65" s="2">
        <v>45621</v>
      </c>
      <c r="D65" t="s">
        <v>184</v>
      </c>
      <c r="E65" s="11">
        <v>4.01</v>
      </c>
      <c r="F65" s="16">
        <v>75</v>
      </c>
      <c r="G65" s="16">
        <f>E65*F65</f>
        <v>300.75</v>
      </c>
      <c r="J65" t="s">
        <v>180</v>
      </c>
      <c r="K65" t="s">
        <v>181</v>
      </c>
      <c r="L65" t="s">
        <v>233</v>
      </c>
    </row>
    <row r="66" spans="1:12">
      <c r="A66" t="s">
        <v>165</v>
      </c>
      <c r="B66" s="14" t="s">
        <v>250</v>
      </c>
      <c r="C66" s="2">
        <v>45638</v>
      </c>
      <c r="D66" t="s">
        <v>184</v>
      </c>
      <c r="E66" s="11">
        <v>1.99</v>
      </c>
      <c r="F66" s="16">
        <v>75</v>
      </c>
      <c r="G66" s="16">
        <f>E66*F66</f>
        <v>149.25</v>
      </c>
    </row>
    <row r="67" spans="1:12">
      <c r="A67" t="s">
        <v>166</v>
      </c>
      <c r="B67" s="14" t="s">
        <v>251</v>
      </c>
      <c r="C67" s="2">
        <v>45638</v>
      </c>
      <c r="D67" t="s">
        <v>184</v>
      </c>
      <c r="E67" s="11">
        <v>1.65</v>
      </c>
      <c r="F67" s="16">
        <v>75</v>
      </c>
      <c r="G67" s="16">
        <f>E67*F67</f>
        <v>123.75</v>
      </c>
    </row>
    <row r="68" spans="1:12">
      <c r="A68" t="s">
        <v>116</v>
      </c>
      <c r="B68" s="14" t="s">
        <v>252</v>
      </c>
      <c r="C68" s="2">
        <v>45575</v>
      </c>
      <c r="D68" t="s">
        <v>179</v>
      </c>
      <c r="E68" s="11">
        <v>0.19500000000000001</v>
      </c>
      <c r="F68" s="16">
        <v>75</v>
      </c>
      <c r="G68" s="18">
        <f>E68*F68</f>
        <v>14.625</v>
      </c>
      <c r="H68" s="11">
        <v>0.76900000000000002</v>
      </c>
      <c r="I68" s="16">
        <v>20</v>
      </c>
      <c r="J68" t="s">
        <v>180</v>
      </c>
      <c r="K68" t="s">
        <v>181</v>
      </c>
      <c r="L68" t="s">
        <v>182</v>
      </c>
    </row>
    <row r="69" spans="1:12">
      <c r="A69" t="s">
        <v>116</v>
      </c>
      <c r="B69" t="s">
        <v>253</v>
      </c>
      <c r="C69" s="2">
        <v>45581</v>
      </c>
      <c r="D69" t="s">
        <v>184</v>
      </c>
      <c r="E69" s="11">
        <v>7.5300000000000006E-2</v>
      </c>
      <c r="F69" s="16">
        <v>50</v>
      </c>
      <c r="G69" s="18">
        <f>E69*F69</f>
        <v>3.7650000000000001</v>
      </c>
      <c r="J69" t="s">
        <v>180</v>
      </c>
      <c r="K69" t="s">
        <v>181</v>
      </c>
      <c r="L69" t="s">
        <v>182</v>
      </c>
    </row>
    <row r="70" spans="1:12">
      <c r="A70" t="s">
        <v>116</v>
      </c>
      <c r="B70" t="s">
        <v>254</v>
      </c>
      <c r="C70" s="2">
        <v>45581</v>
      </c>
      <c r="D70" t="s">
        <v>184</v>
      </c>
      <c r="E70" s="11">
        <v>3.6999999999999998E-2</v>
      </c>
      <c r="F70" s="16">
        <v>50</v>
      </c>
      <c r="G70" s="18">
        <f>E70*F70</f>
        <v>1.8499999999999999</v>
      </c>
      <c r="J70" t="s">
        <v>180</v>
      </c>
      <c r="K70" t="s">
        <v>181</v>
      </c>
      <c r="L70" t="s">
        <v>182</v>
      </c>
    </row>
    <row r="71" spans="1:12">
      <c r="A71" t="s">
        <v>117</v>
      </c>
      <c r="B71" t="s">
        <v>255</v>
      </c>
      <c r="C71" s="2">
        <v>45581</v>
      </c>
      <c r="D71" t="s">
        <v>184</v>
      </c>
      <c r="E71" s="11">
        <v>6.1999999999999998E-3</v>
      </c>
      <c r="F71" s="16">
        <v>50</v>
      </c>
      <c r="G71" s="18">
        <f>E71*F71</f>
        <v>0.31</v>
      </c>
      <c r="J71" t="s">
        <v>180</v>
      </c>
      <c r="K71" t="s">
        <v>181</v>
      </c>
      <c r="L71" t="s">
        <v>182</v>
      </c>
    </row>
    <row r="72" spans="1:12">
      <c r="A72" t="s">
        <v>117</v>
      </c>
      <c r="B72" t="s">
        <v>256</v>
      </c>
      <c r="C72" s="2">
        <v>45581</v>
      </c>
      <c r="D72" t="s">
        <v>184</v>
      </c>
      <c r="E72" s="11">
        <v>1.6299999999999999E-2</v>
      </c>
      <c r="F72" s="16">
        <v>50</v>
      </c>
      <c r="G72" s="18">
        <f>E72*F72</f>
        <v>0.81499999999999995</v>
      </c>
      <c r="J72" t="s">
        <v>180</v>
      </c>
      <c r="K72" t="s">
        <v>181</v>
      </c>
      <c r="L72" t="s">
        <v>182</v>
      </c>
    </row>
    <row r="73" spans="1:12">
      <c r="A73" t="s">
        <v>117</v>
      </c>
      <c r="B73" t="s">
        <v>257</v>
      </c>
      <c r="C73" s="2">
        <v>45596</v>
      </c>
      <c r="D73" t="s">
        <v>184</v>
      </c>
      <c r="E73" s="15">
        <v>0.24</v>
      </c>
      <c r="F73" s="16">
        <v>20</v>
      </c>
      <c r="G73" s="18">
        <f>E73*F73</f>
        <v>4.8</v>
      </c>
      <c r="J73" t="s">
        <v>180</v>
      </c>
      <c r="K73" t="s">
        <v>181</v>
      </c>
      <c r="L73" t="s">
        <v>182</v>
      </c>
    </row>
    <row r="74" spans="1:12">
      <c r="A74" t="s">
        <v>117</v>
      </c>
      <c r="B74" t="s">
        <v>258</v>
      </c>
      <c r="C74" s="2">
        <v>45601</v>
      </c>
      <c r="D74" t="s">
        <v>179</v>
      </c>
      <c r="E74" s="11">
        <v>0.17599999999999999</v>
      </c>
      <c r="F74" s="16">
        <v>75</v>
      </c>
      <c r="G74" s="18">
        <f>E74*F74</f>
        <v>13.2</v>
      </c>
      <c r="H74" s="11">
        <v>0.51200000000000001</v>
      </c>
      <c r="I74" s="16">
        <v>20</v>
      </c>
      <c r="J74" t="s">
        <v>180</v>
      </c>
      <c r="K74" t="s">
        <v>181</v>
      </c>
      <c r="L74" t="s">
        <v>182</v>
      </c>
    </row>
    <row r="75" spans="1:12">
      <c r="A75" t="s">
        <v>118</v>
      </c>
      <c r="B75" t="s">
        <v>259</v>
      </c>
      <c r="C75" s="2">
        <v>45581</v>
      </c>
      <c r="D75" t="s">
        <v>184</v>
      </c>
      <c r="E75" s="11">
        <v>3.6499999999999998E-2</v>
      </c>
      <c r="F75" s="16">
        <v>50</v>
      </c>
      <c r="G75" s="18">
        <f>E75*F75</f>
        <v>1.825</v>
      </c>
      <c r="J75" t="s">
        <v>180</v>
      </c>
      <c r="K75" t="s">
        <v>181</v>
      </c>
      <c r="L75" t="s">
        <v>182</v>
      </c>
    </row>
    <row r="76" spans="1:12">
      <c r="A76" t="s">
        <v>118</v>
      </c>
      <c r="B76" t="s">
        <v>260</v>
      </c>
      <c r="C76" s="2">
        <v>45581</v>
      </c>
      <c r="D76" t="s">
        <v>184</v>
      </c>
      <c r="E76" s="11" t="s">
        <v>196</v>
      </c>
      <c r="F76" s="16">
        <v>50</v>
      </c>
      <c r="G76" s="18"/>
      <c r="J76" t="s">
        <v>180</v>
      </c>
      <c r="K76" t="s">
        <v>181</v>
      </c>
      <c r="L76" t="s">
        <v>182</v>
      </c>
    </row>
    <row r="77" spans="1:12">
      <c r="A77" t="s">
        <v>118</v>
      </c>
      <c r="B77" t="s">
        <v>261</v>
      </c>
      <c r="C77" s="2">
        <v>45586</v>
      </c>
      <c r="D77" t="s">
        <v>184</v>
      </c>
      <c r="E77" s="15">
        <v>0.156</v>
      </c>
      <c r="F77" s="16">
        <v>20</v>
      </c>
      <c r="G77" s="18">
        <f>E77*F77</f>
        <v>3.12</v>
      </c>
      <c r="J77" t="s">
        <v>180</v>
      </c>
      <c r="K77" t="s">
        <v>181</v>
      </c>
      <c r="L77" t="s">
        <v>182</v>
      </c>
    </row>
    <row r="78" spans="1:12">
      <c r="A78" t="s">
        <v>118</v>
      </c>
      <c r="B78" s="14" t="s">
        <v>262</v>
      </c>
      <c r="C78" s="2">
        <v>45601</v>
      </c>
      <c r="D78" t="s">
        <v>179</v>
      </c>
      <c r="E78" s="11">
        <v>1.27</v>
      </c>
      <c r="F78" s="16">
        <v>75</v>
      </c>
      <c r="G78" s="18">
        <f>E78*F78</f>
        <v>95.25</v>
      </c>
      <c r="J78" t="s">
        <v>180</v>
      </c>
      <c r="K78" t="s">
        <v>181</v>
      </c>
      <c r="L78" t="s">
        <v>182</v>
      </c>
    </row>
    <row r="79" spans="1:12">
      <c r="A79" t="s">
        <v>119</v>
      </c>
      <c r="B79" t="s">
        <v>263</v>
      </c>
      <c r="C79" s="2">
        <v>45583</v>
      </c>
      <c r="D79" t="s">
        <v>184</v>
      </c>
      <c r="E79" s="15">
        <v>0.20499999999999999</v>
      </c>
      <c r="F79" s="16">
        <v>20</v>
      </c>
      <c r="G79" s="18">
        <f>E79*F79</f>
        <v>4.0999999999999996</v>
      </c>
      <c r="J79" t="s">
        <v>180</v>
      </c>
      <c r="K79" t="s">
        <v>181</v>
      </c>
      <c r="L79" t="s">
        <v>182</v>
      </c>
    </row>
    <row r="80" spans="1:12">
      <c r="A80" t="s">
        <v>119</v>
      </c>
      <c r="B80" t="s">
        <v>264</v>
      </c>
      <c r="C80" s="2">
        <v>45583</v>
      </c>
      <c r="D80" t="s">
        <v>184</v>
      </c>
      <c r="E80" s="15">
        <v>0.14899999999999999</v>
      </c>
      <c r="F80" s="16">
        <v>20</v>
      </c>
      <c r="G80" s="18">
        <f>E80*F80</f>
        <v>2.98</v>
      </c>
      <c r="J80" t="s">
        <v>180</v>
      </c>
      <c r="K80" t="s">
        <v>181</v>
      </c>
      <c r="L80" t="s">
        <v>182</v>
      </c>
    </row>
    <row r="81" spans="1:12">
      <c r="A81" t="s">
        <v>119</v>
      </c>
      <c r="B81" t="s">
        <v>265</v>
      </c>
      <c r="C81" s="2">
        <v>45586</v>
      </c>
      <c r="D81" t="s">
        <v>184</v>
      </c>
      <c r="E81" s="11">
        <v>0.128</v>
      </c>
      <c r="F81" s="16">
        <v>20</v>
      </c>
      <c r="G81" s="18">
        <f>E81*F81</f>
        <v>2.56</v>
      </c>
      <c r="J81" t="s">
        <v>180</v>
      </c>
      <c r="K81" t="s">
        <v>181</v>
      </c>
      <c r="L81" t="s">
        <v>182</v>
      </c>
    </row>
    <row r="82" spans="1:12">
      <c r="A82" t="s">
        <v>119</v>
      </c>
      <c r="B82" s="14" t="s">
        <v>266</v>
      </c>
      <c r="C82" s="2">
        <v>45601</v>
      </c>
      <c r="D82" t="s">
        <v>179</v>
      </c>
      <c r="E82" s="11">
        <v>0.32900000000000001</v>
      </c>
      <c r="F82" s="16">
        <v>75</v>
      </c>
      <c r="G82" s="18">
        <f>E82*F82</f>
        <v>24.675000000000001</v>
      </c>
      <c r="H82" s="11">
        <v>0.68</v>
      </c>
      <c r="I82" s="16">
        <v>20</v>
      </c>
      <c r="J82" t="s">
        <v>180</v>
      </c>
      <c r="K82" t="s">
        <v>181</v>
      </c>
      <c r="L82" t="s">
        <v>182</v>
      </c>
    </row>
    <row r="83" spans="1:12">
      <c r="A83" t="s">
        <v>120</v>
      </c>
      <c r="B83" t="s">
        <v>267</v>
      </c>
      <c r="C83" s="2">
        <v>45583</v>
      </c>
      <c r="D83" t="s">
        <v>184</v>
      </c>
      <c r="E83" s="15">
        <v>0.15</v>
      </c>
      <c r="F83" s="16">
        <v>20</v>
      </c>
      <c r="G83" s="18">
        <f>E83*F83</f>
        <v>3</v>
      </c>
      <c r="J83" t="s">
        <v>180</v>
      </c>
      <c r="K83" t="s">
        <v>181</v>
      </c>
      <c r="L83" t="s">
        <v>182</v>
      </c>
    </row>
    <row r="84" spans="1:12">
      <c r="A84" t="s">
        <v>120</v>
      </c>
      <c r="B84" t="s">
        <v>268</v>
      </c>
      <c r="C84" s="2">
        <v>45583</v>
      </c>
      <c r="D84" t="s">
        <v>184</v>
      </c>
      <c r="E84" s="11">
        <v>0.115</v>
      </c>
      <c r="F84" s="16">
        <v>20</v>
      </c>
      <c r="G84" s="18">
        <f>E84*F84</f>
        <v>2.3000000000000003</v>
      </c>
      <c r="J84" t="s">
        <v>180</v>
      </c>
      <c r="K84" t="s">
        <v>181</v>
      </c>
      <c r="L84" t="s">
        <v>182</v>
      </c>
    </row>
    <row r="85" spans="1:12">
      <c r="A85" t="s">
        <v>120</v>
      </c>
      <c r="B85" t="s">
        <v>269</v>
      </c>
      <c r="C85" s="2">
        <v>45586</v>
      </c>
      <c r="D85" t="s">
        <v>184</v>
      </c>
      <c r="E85" s="11">
        <v>7.7100000000000002E-2</v>
      </c>
      <c r="F85" s="16">
        <v>20</v>
      </c>
      <c r="G85" s="18">
        <f>E85*F85</f>
        <v>1.542</v>
      </c>
      <c r="J85" t="s">
        <v>180</v>
      </c>
      <c r="K85" t="s">
        <v>181</v>
      </c>
      <c r="L85" t="s">
        <v>182</v>
      </c>
    </row>
    <row r="86" spans="1:12">
      <c r="A86" t="s">
        <v>120</v>
      </c>
      <c r="B86" t="s">
        <v>270</v>
      </c>
      <c r="C86" s="2">
        <v>45601</v>
      </c>
      <c r="D86" t="s">
        <v>179</v>
      </c>
      <c r="E86" s="11">
        <v>6.4199999999999993E-2</v>
      </c>
      <c r="F86" s="16">
        <v>75</v>
      </c>
      <c r="G86" s="18">
        <f>E86*F86</f>
        <v>4.8149999999999995</v>
      </c>
      <c r="J86" t="s">
        <v>180</v>
      </c>
      <c r="K86" t="s">
        <v>181</v>
      </c>
      <c r="L86" t="s">
        <v>182</v>
      </c>
    </row>
    <row r="87" spans="1:12">
      <c r="A87" t="s">
        <v>121</v>
      </c>
      <c r="B87" s="14" t="s">
        <v>271</v>
      </c>
      <c r="C87" s="2">
        <v>45638</v>
      </c>
      <c r="D87" t="s">
        <v>184</v>
      </c>
      <c r="E87" s="11">
        <v>1.04</v>
      </c>
      <c r="F87" s="16">
        <v>75</v>
      </c>
      <c r="G87" s="16">
        <f>E87*F87</f>
        <v>78</v>
      </c>
    </row>
    <row r="88" spans="1:12">
      <c r="G88" s="16">
        <f>E88*F88</f>
        <v>0</v>
      </c>
    </row>
    <row r="89" spans="1:12">
      <c r="G89" s="16">
        <f>E89*F89</f>
        <v>0</v>
      </c>
    </row>
    <row r="90" spans="1:12">
      <c r="G90" s="16">
        <f>E90*F90</f>
        <v>0</v>
      </c>
    </row>
    <row r="91" spans="1:12">
      <c r="G91" s="16">
        <f>E91*F91</f>
        <v>0</v>
      </c>
    </row>
    <row r="92" spans="1:12">
      <c r="G92" s="16">
        <f>E92*F92</f>
        <v>0</v>
      </c>
    </row>
    <row r="93" spans="1:12">
      <c r="G93" s="16">
        <f>E93*F93</f>
        <v>0</v>
      </c>
    </row>
    <row r="94" spans="1:12">
      <c r="G94" s="16">
        <f>E94*F94</f>
        <v>0</v>
      </c>
    </row>
    <row r="95" spans="1:12">
      <c r="G95" s="16">
        <f>E95*F95</f>
        <v>0</v>
      </c>
    </row>
    <row r="96" spans="1:12">
      <c r="G96" s="16">
        <f>E96*F96</f>
        <v>0</v>
      </c>
    </row>
    <row r="97" spans="7:7">
      <c r="G97" s="16">
        <f>E97*F97</f>
        <v>0</v>
      </c>
    </row>
    <row r="98" spans="7:7">
      <c r="G98" s="16">
        <f>E98*F98</f>
        <v>0</v>
      </c>
    </row>
    <row r="99" spans="7:7">
      <c r="G99" s="16">
        <f>E99*F99</f>
        <v>0</v>
      </c>
    </row>
    <row r="100" spans="7:7">
      <c r="G100" s="16">
        <f>E100*F100</f>
        <v>0</v>
      </c>
    </row>
    <row r="101" spans="7:7">
      <c r="G101" s="16">
        <f>E101*F101</f>
        <v>0</v>
      </c>
    </row>
    <row r="102" spans="7:7">
      <c r="G102" s="16">
        <f>E102*F102</f>
        <v>0</v>
      </c>
    </row>
    <row r="103" spans="7:7">
      <c r="G103" s="16">
        <f>E103*F103</f>
        <v>0</v>
      </c>
    </row>
    <row r="104" spans="7:7">
      <c r="G104" s="16">
        <f>E104*F104</f>
        <v>0</v>
      </c>
    </row>
    <row r="105" spans="7:7">
      <c r="G105" s="16">
        <f>E105*F105</f>
        <v>0</v>
      </c>
    </row>
    <row r="106" spans="7:7">
      <c r="G106" s="16">
        <f>E106*F106</f>
        <v>0</v>
      </c>
    </row>
    <row r="107" spans="7:7">
      <c r="G107" s="16">
        <f>E107*F107</f>
        <v>0</v>
      </c>
    </row>
    <row r="108" spans="7:7">
      <c r="G108" s="16">
        <f>E108*F108</f>
        <v>0</v>
      </c>
    </row>
    <row r="109" spans="7:7">
      <c r="G109" s="16">
        <f>E109*F109</f>
        <v>0</v>
      </c>
    </row>
    <row r="110" spans="7:7">
      <c r="G110" s="16">
        <f>E110*F110</f>
        <v>0</v>
      </c>
    </row>
    <row r="111" spans="7:7">
      <c r="G111" s="16">
        <f>E111*F111</f>
        <v>0</v>
      </c>
    </row>
    <row r="112" spans="7:7">
      <c r="G112" s="16">
        <f>E112*F112</f>
        <v>0</v>
      </c>
    </row>
    <row r="113" spans="7:7">
      <c r="G113" s="16">
        <f>E113*F113</f>
        <v>0</v>
      </c>
    </row>
    <row r="114" spans="7:7">
      <c r="G114" s="16">
        <f>E114*F114</f>
        <v>0</v>
      </c>
    </row>
    <row r="115" spans="7:7">
      <c r="G115" s="16">
        <f>E115*F115</f>
        <v>0</v>
      </c>
    </row>
  </sheetData>
  <sortState xmlns:xlrd2="http://schemas.microsoft.com/office/spreadsheetml/2017/richdata2" ref="A2:L115">
    <sortCondition ref="B2:B115"/>
  </sortState>
  <conditionalFormatting sqref="E2:E100">
    <cfRule type="containsText" dxfId="6" priority="2" operator="containsText" text="low">
      <formula>NOT(ISERROR(SEARCH("low",E2)))</formula>
    </cfRule>
    <cfRule type="cellIs" dxfId="5" priority="3" operator="lessThan">
      <formula>0.67</formula>
    </cfRule>
    <cfRule type="cellIs" dxfId="4" priority="6" operator="between">
      <formula>0.14</formula>
      <formula>0.68</formula>
    </cfRule>
    <cfRule type="cellIs" dxfId="3" priority="7" operator="greaterThanOrEqual">
      <formula>0.67</formula>
    </cfRule>
  </conditionalFormatting>
  <conditionalFormatting sqref="G2:G40">
    <cfRule type="cellIs" dxfId="2" priority="1" operator="greaterThan">
      <formula>10.5</formula>
    </cfRule>
  </conditionalFormatting>
  <conditionalFormatting sqref="H2:H100">
    <cfRule type="cellIs" dxfId="1" priority="8" operator="lessThan">
      <formula>0.67</formula>
    </cfRule>
    <cfRule type="cellIs" dxfId="0" priority="9" operator="greaterThanOrEqual">
      <formula>0.67</formula>
    </cfRule>
  </conditionalFormatting>
  <dataValidations count="1">
    <dataValidation allowBlank="1" showInputMessage="1" showErrorMessage="1" promptTitle="Color coding" prompt="red = too low to resuspend;_x000a_yellow = needs rususpend;_x000a_green = good to go" sqref="E1:I1" xr:uid="{3051562C-CC3C-4E33-8819-1C1D91821758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21C-97C3-45C0-A294-C521BAF6D359}">
  <dimension ref="A1:H25"/>
  <sheetViews>
    <sheetView tabSelected="1" workbookViewId="0">
      <selection activeCell="F26" sqref="F26"/>
    </sheetView>
  </sheetViews>
  <sheetFormatPr defaultRowHeight="15"/>
  <cols>
    <col min="1" max="1" width="14.5703125" customWidth="1"/>
    <col min="2" max="2" width="18" customWidth="1"/>
    <col min="3" max="4" width="17.7109375" customWidth="1"/>
    <col min="5" max="5" width="15.140625" customWidth="1"/>
    <col min="6" max="6" width="30" customWidth="1"/>
    <col min="7" max="7" width="18.140625" customWidth="1"/>
    <col min="8" max="8" width="23.7109375" customWidth="1"/>
    <col min="9" max="9" width="20.28515625" customWidth="1"/>
    <col min="10" max="10" width="21.42578125" customWidth="1"/>
  </cols>
  <sheetData>
    <row r="1" spans="1:8">
      <c r="A1" t="s">
        <v>99</v>
      </c>
      <c r="B1" t="s">
        <v>167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</row>
    <row r="2" spans="1:8">
      <c r="A2" t="s">
        <v>122</v>
      </c>
      <c r="B2" t="s">
        <v>278</v>
      </c>
      <c r="C2" t="s">
        <v>279</v>
      </c>
      <c r="D2" t="str">
        <f>CONCATENATE(A2, "-", C2)</f>
        <v>NWR-003-S1</v>
      </c>
      <c r="E2" t="s">
        <v>280</v>
      </c>
      <c r="F2">
        <v>5.5</v>
      </c>
      <c r="G2">
        <f>15-H2</f>
        <v>13.181818181818182</v>
      </c>
      <c r="H2">
        <f>10/F2</f>
        <v>1.8181818181818181</v>
      </c>
    </row>
    <row r="3" spans="1:8">
      <c r="A3" t="s">
        <v>111</v>
      </c>
      <c r="B3" t="s">
        <v>281</v>
      </c>
      <c r="C3" t="s">
        <v>282</v>
      </c>
      <c r="D3" t="str">
        <f t="shared" ref="D3:D25" si="0">CONCATENATE(A3, "-", C3)</f>
        <v>NWR-032-S2</v>
      </c>
      <c r="E3" t="s">
        <v>283</v>
      </c>
      <c r="F3">
        <v>0.97299999999999998</v>
      </c>
      <c r="G3">
        <f>15-H3</f>
        <v>4.7225077081192186</v>
      </c>
      <c r="H3">
        <f>10/F3</f>
        <v>10.277492291880781</v>
      </c>
    </row>
    <row r="4" spans="1:8">
      <c r="A4" t="s">
        <v>133</v>
      </c>
      <c r="B4" t="s">
        <v>281</v>
      </c>
      <c r="C4" t="s">
        <v>284</v>
      </c>
      <c r="D4" t="str">
        <f t="shared" si="0"/>
        <v>NWR-036-S3</v>
      </c>
      <c r="E4" t="s">
        <v>285</v>
      </c>
      <c r="F4">
        <v>2.29</v>
      </c>
      <c r="G4">
        <f>15-H4</f>
        <v>10.633187772925766</v>
      </c>
      <c r="H4">
        <f>10/F4</f>
        <v>4.3668122270742353</v>
      </c>
    </row>
    <row r="5" spans="1:8">
      <c r="A5" t="s">
        <v>126</v>
      </c>
      <c r="B5" t="s">
        <v>286</v>
      </c>
      <c r="C5" t="s">
        <v>287</v>
      </c>
      <c r="D5" t="str">
        <f t="shared" si="0"/>
        <v>NWR-089-S4</v>
      </c>
      <c r="E5" t="s">
        <v>288</v>
      </c>
      <c r="F5">
        <v>1.1599999999999999</v>
      </c>
      <c r="G5">
        <f>15-H5</f>
        <v>6.3793103448275854</v>
      </c>
      <c r="H5">
        <f>10/F5</f>
        <v>8.6206896551724146</v>
      </c>
    </row>
    <row r="6" spans="1:8">
      <c r="A6" t="s">
        <v>138</v>
      </c>
      <c r="B6" t="s">
        <v>281</v>
      </c>
      <c r="C6" t="s">
        <v>289</v>
      </c>
      <c r="D6" t="str">
        <f t="shared" si="0"/>
        <v>NWR-102-S5</v>
      </c>
      <c r="E6" t="s">
        <v>290</v>
      </c>
      <c r="F6">
        <v>0.75600000000000001</v>
      </c>
      <c r="G6">
        <f>15-H6</f>
        <v>1.7724867724867721</v>
      </c>
      <c r="H6">
        <f>10/F6</f>
        <v>13.227513227513228</v>
      </c>
    </row>
    <row r="7" spans="1:8">
      <c r="A7" t="s">
        <v>139</v>
      </c>
      <c r="B7" t="s">
        <v>281</v>
      </c>
      <c r="C7" t="s">
        <v>291</v>
      </c>
      <c r="D7" t="str">
        <f t="shared" si="0"/>
        <v>NWR-103-S6</v>
      </c>
      <c r="E7" t="s">
        <v>292</v>
      </c>
      <c r="F7">
        <v>0.82799999999999996</v>
      </c>
      <c r="G7">
        <f>15-H7</f>
        <v>2.9227053140096615</v>
      </c>
      <c r="H7">
        <f>10/F7</f>
        <v>12.077294685990339</v>
      </c>
    </row>
    <row r="8" spans="1:8">
      <c r="A8" t="s">
        <v>143</v>
      </c>
      <c r="B8" t="s">
        <v>281</v>
      </c>
      <c r="C8" t="s">
        <v>293</v>
      </c>
      <c r="D8" t="str">
        <f t="shared" si="0"/>
        <v>NWR-107-S7</v>
      </c>
      <c r="E8" t="s">
        <v>294</v>
      </c>
      <c r="F8">
        <v>1.02</v>
      </c>
      <c r="G8">
        <f>15-H8</f>
        <v>5.1960784313725483</v>
      </c>
      <c r="H8">
        <f>10/F8</f>
        <v>9.8039215686274517</v>
      </c>
    </row>
    <row r="9" spans="1:8">
      <c r="A9" t="s">
        <v>144</v>
      </c>
      <c r="B9" t="s">
        <v>281</v>
      </c>
      <c r="C9" t="s">
        <v>295</v>
      </c>
      <c r="D9" t="str">
        <f t="shared" si="0"/>
        <v>NWR-108-S8</v>
      </c>
      <c r="E9" t="s">
        <v>296</v>
      </c>
      <c r="F9">
        <v>5.2</v>
      </c>
      <c r="G9">
        <f>15-H9</f>
        <v>13.076923076923077</v>
      </c>
      <c r="H9">
        <f>10/F9</f>
        <v>1.9230769230769229</v>
      </c>
    </row>
    <row r="10" spans="1:8">
      <c r="A10" t="s">
        <v>150</v>
      </c>
      <c r="B10" t="s">
        <v>281</v>
      </c>
      <c r="C10" t="s">
        <v>297</v>
      </c>
      <c r="D10" t="str">
        <f t="shared" si="0"/>
        <v>NWR-114-S9</v>
      </c>
      <c r="E10" t="s">
        <v>298</v>
      </c>
      <c r="F10">
        <v>0.69199999999999995</v>
      </c>
      <c r="G10">
        <f>15-H10</f>
        <v>0.54913294797687762</v>
      </c>
      <c r="H10">
        <f>10/F10</f>
        <v>14.450867052023122</v>
      </c>
    </row>
    <row r="11" spans="1:8">
      <c r="A11" t="s">
        <v>151</v>
      </c>
      <c r="B11" t="s">
        <v>281</v>
      </c>
      <c r="C11" t="s">
        <v>299</v>
      </c>
      <c r="D11" t="str">
        <f t="shared" si="0"/>
        <v>NWR-115-S10</v>
      </c>
      <c r="E11" t="s">
        <v>300</v>
      </c>
      <c r="F11">
        <v>0.98699999999999999</v>
      </c>
      <c r="G11">
        <f>15-H11</f>
        <v>4.8682877406281655</v>
      </c>
      <c r="H11">
        <f>10/F11</f>
        <v>10.131712259371835</v>
      </c>
    </row>
    <row r="12" spans="1:8">
      <c r="A12" t="s">
        <v>152</v>
      </c>
      <c r="B12" t="s">
        <v>281</v>
      </c>
      <c r="C12" t="s">
        <v>301</v>
      </c>
      <c r="D12" t="str">
        <f t="shared" si="0"/>
        <v>NWR-116-S11</v>
      </c>
      <c r="E12" t="s">
        <v>302</v>
      </c>
      <c r="F12">
        <v>1.0900000000000001</v>
      </c>
      <c r="G12">
        <f>15-H12</f>
        <v>5.8256880733944953</v>
      </c>
      <c r="H12">
        <f>10/F12</f>
        <v>9.1743119266055047</v>
      </c>
    </row>
    <row r="13" spans="1:8">
      <c r="A13" t="s">
        <v>153</v>
      </c>
      <c r="B13" t="s">
        <v>281</v>
      </c>
      <c r="C13" t="s">
        <v>303</v>
      </c>
      <c r="D13" t="str">
        <f t="shared" si="0"/>
        <v>NWR-117-S12</v>
      </c>
      <c r="E13" t="s">
        <v>304</v>
      </c>
      <c r="F13">
        <v>3.4</v>
      </c>
      <c r="G13">
        <f>15-H13</f>
        <v>12.058823529411764</v>
      </c>
      <c r="H13">
        <f>10/F13</f>
        <v>2.9411764705882355</v>
      </c>
    </row>
    <row r="14" spans="1:8">
      <c r="A14" t="s">
        <v>154</v>
      </c>
      <c r="B14" t="s">
        <v>281</v>
      </c>
      <c r="C14" t="s">
        <v>305</v>
      </c>
      <c r="D14" t="str">
        <f t="shared" si="0"/>
        <v>NWR-118-S13</v>
      </c>
      <c r="E14" t="s">
        <v>306</v>
      </c>
      <c r="F14">
        <v>0.80700000000000005</v>
      </c>
      <c r="G14">
        <f>15-H14</f>
        <v>2.6084262701363077</v>
      </c>
      <c r="H14">
        <f>10/F14</f>
        <v>12.391573729863692</v>
      </c>
    </row>
    <row r="15" spans="1:8">
      <c r="A15" t="s">
        <v>155</v>
      </c>
      <c r="B15" t="s">
        <v>281</v>
      </c>
      <c r="C15" t="s">
        <v>307</v>
      </c>
      <c r="D15" t="str">
        <f t="shared" si="0"/>
        <v>NWR-119-S14</v>
      </c>
      <c r="E15" t="s">
        <v>308</v>
      </c>
      <c r="F15">
        <v>0.83</v>
      </c>
      <c r="G15">
        <f>15-H15</f>
        <v>2.9518072289156621</v>
      </c>
      <c r="H15">
        <f>10/F15</f>
        <v>12.048192771084338</v>
      </c>
    </row>
    <row r="16" spans="1:8">
      <c r="A16" t="s">
        <v>121</v>
      </c>
      <c r="B16" t="s">
        <v>281</v>
      </c>
      <c r="C16" t="s">
        <v>309</v>
      </c>
      <c r="D16" t="str">
        <f t="shared" si="0"/>
        <v>NWR-156-S15</v>
      </c>
      <c r="E16" t="s">
        <v>310</v>
      </c>
      <c r="F16">
        <v>1.04</v>
      </c>
      <c r="G16">
        <f>15-H16</f>
        <v>5.384615384615385</v>
      </c>
      <c r="H16">
        <f>10/F16</f>
        <v>9.615384615384615</v>
      </c>
    </row>
    <row r="17" spans="1:8">
      <c r="A17" t="s">
        <v>119</v>
      </c>
      <c r="B17" t="s">
        <v>311</v>
      </c>
      <c r="C17" t="s">
        <v>312</v>
      </c>
      <c r="D17" t="str">
        <f t="shared" si="0"/>
        <v>NWR-154-S16</v>
      </c>
      <c r="E17" t="s">
        <v>313</v>
      </c>
      <c r="F17">
        <v>0.68</v>
      </c>
      <c r="G17">
        <f>15-H17</f>
        <v>0.29411764705882426</v>
      </c>
      <c r="H17">
        <f>10/F17</f>
        <v>14.705882352941176</v>
      </c>
    </row>
    <row r="18" spans="1:8">
      <c r="A18" t="s">
        <v>162</v>
      </c>
      <c r="B18" t="s">
        <v>281</v>
      </c>
      <c r="C18" t="s">
        <v>314</v>
      </c>
      <c r="D18" t="str">
        <f t="shared" si="0"/>
        <v>NWR-126-S17</v>
      </c>
      <c r="E18" t="s">
        <v>315</v>
      </c>
      <c r="F18">
        <v>1.0900000000000001</v>
      </c>
      <c r="G18">
        <f>15-H18</f>
        <v>5.8256880733944953</v>
      </c>
      <c r="H18">
        <f>10/F18</f>
        <v>9.1743119266055047</v>
      </c>
    </row>
    <row r="19" spans="1:8">
      <c r="A19" t="s">
        <v>166</v>
      </c>
      <c r="B19" t="s">
        <v>281</v>
      </c>
      <c r="C19" t="s">
        <v>316</v>
      </c>
      <c r="D19" t="str">
        <f t="shared" si="0"/>
        <v>NWR-130-S18</v>
      </c>
      <c r="E19" t="s">
        <v>317</v>
      </c>
      <c r="F19">
        <v>1.65</v>
      </c>
      <c r="G19">
        <f>15-H19</f>
        <v>8.9393939393939394</v>
      </c>
      <c r="H19">
        <f>10/F19</f>
        <v>6.0606060606060606</v>
      </c>
    </row>
    <row r="20" spans="1:8">
      <c r="A20" t="s">
        <v>163</v>
      </c>
      <c r="B20" t="s">
        <v>281</v>
      </c>
      <c r="C20" t="s">
        <v>318</v>
      </c>
      <c r="D20" t="str">
        <f t="shared" si="0"/>
        <v>NWR-127-S19</v>
      </c>
      <c r="E20" t="s">
        <v>319</v>
      </c>
      <c r="F20">
        <v>0.95399999999999996</v>
      </c>
      <c r="G20">
        <f>15-H20</f>
        <v>4.5178197064989511</v>
      </c>
      <c r="H20">
        <f>10/F20</f>
        <v>10.482180293501049</v>
      </c>
    </row>
    <row r="21" spans="1:8">
      <c r="A21" t="s">
        <v>116</v>
      </c>
      <c r="B21" t="s">
        <v>281</v>
      </c>
      <c r="C21" t="s">
        <v>320</v>
      </c>
      <c r="D21" t="str">
        <f t="shared" si="0"/>
        <v>NWR-151-S20</v>
      </c>
      <c r="E21" t="s">
        <v>321</v>
      </c>
      <c r="F21">
        <v>0.76900000000000002</v>
      </c>
      <c r="G21">
        <f>15-H21</f>
        <v>1.9960988296488953</v>
      </c>
      <c r="H21">
        <f>10/F21</f>
        <v>13.003901170351105</v>
      </c>
    </row>
    <row r="22" spans="1:8">
      <c r="A22" t="s">
        <v>158</v>
      </c>
      <c r="B22" t="s">
        <v>281</v>
      </c>
      <c r="C22" t="s">
        <v>322</v>
      </c>
      <c r="D22" t="str">
        <f t="shared" si="0"/>
        <v>NWR-122-S21</v>
      </c>
      <c r="E22" t="s">
        <v>323</v>
      </c>
      <c r="F22">
        <v>0.877</v>
      </c>
      <c r="G22">
        <f>15-H22</f>
        <v>3.5974914481185856</v>
      </c>
      <c r="H22">
        <f>10/F22</f>
        <v>11.402508551881414</v>
      </c>
    </row>
    <row r="23" spans="1:8">
      <c r="A23" t="s">
        <v>118</v>
      </c>
      <c r="B23" t="s">
        <v>311</v>
      </c>
      <c r="C23" t="s">
        <v>324</v>
      </c>
      <c r="D23" t="str">
        <f t="shared" si="0"/>
        <v>NWR-153-S22</v>
      </c>
      <c r="E23" t="s">
        <v>325</v>
      </c>
      <c r="F23">
        <v>1.27</v>
      </c>
      <c r="G23">
        <f>15-H23</f>
        <v>7.1259842519685037</v>
      </c>
      <c r="H23">
        <f>10/F23</f>
        <v>7.8740157480314963</v>
      </c>
    </row>
    <row r="24" spans="1:8">
      <c r="A24" t="s">
        <v>157</v>
      </c>
      <c r="B24" t="s">
        <v>281</v>
      </c>
      <c r="C24" t="s">
        <v>326</v>
      </c>
      <c r="D24" t="str">
        <f t="shared" si="0"/>
        <v>NWR-121-S23</v>
      </c>
      <c r="E24" t="s">
        <v>327</v>
      </c>
      <c r="F24">
        <v>0.69</v>
      </c>
      <c r="G24">
        <f>15-H24</f>
        <v>0.50724637681159379</v>
      </c>
      <c r="H24">
        <f>10/F24</f>
        <v>14.492753623188406</v>
      </c>
    </row>
    <row r="25" spans="1:8">
      <c r="A25" t="s">
        <v>328</v>
      </c>
      <c r="B25" t="s">
        <v>329</v>
      </c>
      <c r="C25" t="s">
        <v>330</v>
      </c>
      <c r="D25" t="str">
        <f t="shared" si="0"/>
        <v>NTC1-CTRL</v>
      </c>
      <c r="E25" t="s">
        <v>331</v>
      </c>
      <c r="F25">
        <v>0</v>
      </c>
      <c r="G25" t="e">
        <f>15-H25</f>
        <v>#DIV/0!</v>
      </c>
      <c r="H25" t="e">
        <f>10/F25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 Li</dc:creator>
  <cp:keywords/>
  <dc:description/>
  <cp:lastModifiedBy/>
  <cp:revision/>
  <dcterms:created xsi:type="dcterms:W3CDTF">2015-06-05T18:17:20Z</dcterms:created>
  <dcterms:modified xsi:type="dcterms:W3CDTF">2025-02-23T21:54:37Z</dcterms:modified>
  <cp:category/>
  <cp:contentStatus/>
</cp:coreProperties>
</file>