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7900" windowHeight="14580" activeTab="1"/>
  </bookViews>
  <sheets>
    <sheet name="SUMMARY" sheetId="2" r:id="rId1"/>
    <sheet name="PURPOSE" sheetId="1" r:id="rId2"/>
    <sheet name="WELFARE" sheetId="3" r:id="rId3"/>
    <sheet name="POPULATION MGMT" sheetId="4" r:id="rId4"/>
    <sheet name="COST-BENEFIT" sheetId="5" r:id="rId5"/>
  </sheets>
  <calcPr calcId="125725"/>
</workbook>
</file>

<file path=xl/calcChain.xml><?xml version="1.0" encoding="utf-8"?>
<calcChain xmlns="http://schemas.openxmlformats.org/spreadsheetml/2006/main">
  <c r="C26" i="2"/>
  <c r="H26"/>
  <c r="A8" i="3"/>
  <c r="F41" i="2"/>
  <c r="B45" i="4"/>
  <c r="B38"/>
  <c r="B32"/>
  <c r="B26"/>
  <c r="B19"/>
  <c r="B10"/>
  <c r="A8" i="5"/>
  <c r="B48"/>
  <c r="B40"/>
  <c r="B30"/>
  <c r="B19"/>
  <c r="B9"/>
  <c r="G26" i="2"/>
  <c r="E26"/>
  <c r="B38" i="1"/>
  <c r="B30"/>
  <c r="B20"/>
  <c r="B10"/>
  <c r="B52" i="3"/>
  <c r="B43"/>
  <c r="B34"/>
  <c r="B18"/>
  <c r="B27"/>
  <c r="H5" i="5"/>
  <c r="D5"/>
  <c r="A5"/>
  <c r="E3"/>
  <c r="B3"/>
  <c r="H5" i="4"/>
  <c r="D5"/>
  <c r="A5"/>
  <c r="E3"/>
  <c r="B3"/>
  <c r="H5" i="3"/>
  <c r="D5"/>
  <c r="A5"/>
  <c r="E3"/>
  <c r="B3"/>
  <c r="H5" i="1"/>
  <c r="D5"/>
  <c r="A5"/>
  <c r="E3"/>
  <c r="B3"/>
  <c r="B9" i="3"/>
  <c r="A36" i="2"/>
  <c r="A48" l="1"/>
  <c r="C9" i="4"/>
  <c r="E9" l="1"/>
  <c r="D41" i="2"/>
  <c r="C8" i="1"/>
  <c r="C24" i="2" s="1"/>
</calcChain>
</file>

<file path=xl/comments1.xml><?xml version="1.0" encoding="utf-8"?>
<comments xmlns="http://schemas.openxmlformats.org/spreadsheetml/2006/main">
  <authors>
    <author>SJohnson</author>
  </authors>
  <commentList>
    <comment ref="B3" authorId="0">
      <text>
        <r>
          <rPr>
            <b/>
            <sz val="9"/>
            <color indexed="81"/>
            <rFont val="Tahoma"/>
            <charset val="1"/>
          </rPr>
          <t>Enter Zoo, Safari Park, ICR or field station name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Identify the department responsible for managing the species (e.g. Animal Connections, Behavioral Ecology, Birds, etc.)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Species common name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Scientific name, according to ZIMS taxonomy.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Date of proposal submission</t>
        </r>
      </text>
    </comment>
    <comment ref="B9" authorId="0">
      <text>
        <r>
          <rPr>
            <b/>
            <sz val="9"/>
            <color indexed="81"/>
            <rFont val="Tahoma"/>
            <charset val="1"/>
          </rPr>
          <t>Enter the California Department of Fish and Wildlife restriction, if any.
D = Detrimental
W = Welfare
Otherwise, leave blank.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Identify the IACUC-approved internal program.
If no program, leave blank.</t>
        </r>
      </text>
    </comment>
    <comment ref="B10" authorId="0">
      <text>
        <r>
          <rPr>
            <b/>
            <sz val="9"/>
            <color indexed="81"/>
            <rFont val="Tahoma"/>
            <charset val="1"/>
          </rPr>
          <t>Enter applicable federal restriction
E=Endangered
T=Threatened
I=Injurious Wildlife
MMPA=Marine Mammal Protection Act
Otherwise, leave blank.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Identify the program by name, or mark with an X.
If no program, leave blank.</t>
        </r>
      </text>
    </comment>
    <comment ref="B11" authorId="0">
      <text>
        <r>
          <rPr>
            <b/>
            <sz val="9"/>
            <color indexed="81"/>
            <rFont val="Tahoma"/>
            <charset val="1"/>
          </rPr>
          <t>Enter applicable CITES appendix designation (I, II, III), if any.
Otherwise, leave blank.</t>
        </r>
      </text>
    </comment>
    <comment ref="G11" authorId="0">
      <text>
        <r>
          <rPr>
            <b/>
            <sz val="9"/>
            <color indexed="81"/>
            <rFont val="Tahoma"/>
            <charset val="1"/>
          </rPr>
          <t>Identify the program by name, or mark with an X.
If no program, leave blank.</t>
        </r>
      </text>
    </comment>
    <comment ref="B12" authorId="0">
      <text>
        <r>
          <rPr>
            <b/>
            <sz val="9"/>
            <color indexed="81"/>
            <rFont val="Tahoma"/>
            <charset val="1"/>
          </rPr>
          <t xml:space="preserve">Enter  IUCN Red List status.
EX=Extinct
EW=Extinct in the Wild
CR=Critical Risk
EN=Endangered
VU=Vulnerable
LR=Lower Risk
LR/CD=LR Conservation Dependent
LR/NT=LR Near Threatened
LR/LC=LR Least Concern
DD=Data Deficient
NE=Not Evaluated
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If the species is part of a TAG regional collection plan, but not an SSP, mark with an X.
Otherwise leave blank.</t>
        </r>
      </text>
    </comment>
    <comment ref="G13" authorId="0">
      <text>
        <r>
          <rPr>
            <b/>
            <sz val="9"/>
            <color indexed="81"/>
            <rFont val="Tahoma"/>
            <charset val="1"/>
          </rPr>
          <t>Mark with an X if an SSP is in place. 
Otherwise leave blank.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Identify the international program (e.g. GSMP, ASMP, etc.) if applicable.  
Otherwise leave blank.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Use the numerical format:
males.females.unknown sex
(e.g. 1.1.1=1 male, 1 female, 1 unknown)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Use the numerical format:
males.females.unknown sex
(e.g. 1.1.1=1 male, 1 female, 1 unknown)</t>
        </r>
      </text>
    </comment>
  </commentList>
</comments>
</file>

<file path=xl/comments2.xml><?xml version="1.0" encoding="utf-8"?>
<comments xmlns="http://schemas.openxmlformats.org/spreadsheetml/2006/main">
  <authors>
    <author>SJohnson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The worksheet calculates an overall score.  1.00 is ideal.  Most selected species are likely to fall between 0.50 and 0.75.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The worksheet sums the score entered inthis section.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I11" authorId="0">
      <text>
        <r>
          <rPr>
            <b/>
            <sz val="9"/>
            <color indexed="81"/>
            <rFont val="Tahoma"/>
            <family val="2"/>
          </rPr>
          <t>IUCN Redlist status, US Endangered Species List, CADFW listing, etc.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 xml:space="preserve">Identify SSP, USFWS recovery plan, EEP, ASMP, GSMP, private consortium, etc. 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SDZG-launched program through Zoo, Safari Park or ICR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Specific acquisition for new research or conservation plan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 xml:space="preserve">Succinct description of non-program purpose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The worksheet sums the score entered inthis section.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Define the message.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Identify new or existing link for the 
Exhibit or Education Plans.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Identify new or existing link for the 
Exhibit or Education Plans.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24" authorId="0">
      <text>
        <r>
          <rPr>
            <b/>
            <sz val="9"/>
            <color indexed="81"/>
            <rFont val="Tahoma"/>
            <family val="2"/>
          </rPr>
          <t>Outline and connect to 
Education and Marketing Plans.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25" authorId="0">
      <text>
        <r>
          <rPr>
            <b/>
            <sz val="9"/>
            <color indexed="81"/>
            <rFont val="Tahoma"/>
            <family val="2"/>
          </rPr>
          <t>Define SDZG Conservation Education message link.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The worksheet sums the score entered inthis section.</t>
        </r>
      </text>
    </comment>
    <comment ref="C31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ICR or other approved research link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Identify known or specific need for medical study or protocol development.</t>
        </r>
      </text>
    </comment>
    <comment ref="C33" authorId="0">
      <text>
        <r>
          <rPr>
            <b/>
            <sz val="9"/>
            <color indexed="81"/>
            <rFont val="Tahoma"/>
            <family val="2"/>
          </rPr>
          <t>Enter 1 if an explanation is entered and aligns with the SDZG strategic plan. 
Otherwise, leave blank.</t>
        </r>
      </text>
    </comment>
    <comment ref="D33" authorId="0">
      <text>
        <r>
          <rPr>
            <b/>
            <sz val="9"/>
            <color indexed="81"/>
            <rFont val="Tahoma"/>
            <family val="2"/>
          </rPr>
          <t>Identify application linked to organizational strategic plan.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The worksheet sums the score entered inthis section.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Enter 1 if an explanation is entered.
Otherwise, leave blank.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Identify qualities and cite applicable references.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Enter 1 if an explanation is entered.
Otherwise, leave blank.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Identify taxonomic and/or ecosystem qualities and cite applicable references.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Enter 1 if an explanation is entered.
Otherwise, leave blank.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Identify qualities and cite applicable references.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Enter 1 if an explanation is entered.
Otherwise, leave blank.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Identify qualities and cite applicable references.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Enter 1 if an explanation is entered.
Otherwise, leave blank.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Identify qualities and cite applicable references.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</commentList>
</comments>
</file>

<file path=xl/comments3.xml><?xml version="1.0" encoding="utf-8"?>
<comments xmlns="http://schemas.openxmlformats.org/spreadsheetml/2006/main">
  <authors>
    <author>SJohnson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 xml:space="preserve">100% is an ideal score, but unlikely to be reached on the first pass.  However, a score &lt; 90% indicates not enough information is known or has been gathered.
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Enter 1 if the variable has been  addressed (e.g. square footage and usable space.) at right.
Otherwise, leave blank.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Identify best practice space parameters and cite applicable references.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Enter 1 if the variable has been  addressed (e.g. hours of daylight, temp. range, humidity range) at right.
Otherwise, leave blank.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Describe general climate considerations and identify specific key variables (e.g. light/darkness, temperature, moisture, etc).  Cite applicable references.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Enter 1 if the variable has been  addressed (e.g. shelter type and size) at right.
Otherwise, leave blank.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Include both physical and psychological shelter requirements.  Cite applicable references.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Enter 1 if the variable has been  addressed (e.g. structural features, furniture, color, texture, item distribution, variability, difficulty of access, etc.) at right.
Otherwise, leave blank.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Define key physical variables necessary to elicit a healthy range of behaviors and psychological states.  Cite applicable references.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Enter 1 if the variable has been  addressed (e.g. humidity, pH, circulation,chemical parameters, sources, placement, drinker &amp;/or water feature design) at right.
Otherwise, leave blank.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Describe general air and water quality parameters and identify any key requirements.  Cite applicable references.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Enter 1 if the variable has been  addressed (e.g. diet ingredients and amounts.) at right.
Otherwise, leave blank.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Identify best practice dietary recommendations.  Cite applicable references.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Enter 1 if the variable has been  addressed (e.g. diet timing, placement and variation.) at right.
Otherwise, leave blank.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Identify required diet component variability in terms of content, timing and presentation.  Cite applicable references.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Enter 1 if the variable has been  addressed (e.g. methods to stimulate natural foraging, social behavior, mate selection, etc..) at right.
Otherwise, leave blank.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 xml:space="preserve">Describe general parameters and key requirements for diet </t>
        </r>
        <r>
          <rPr>
            <b/>
            <u/>
            <sz val="9"/>
            <color indexed="81"/>
            <rFont val="Tahoma"/>
            <family val="2"/>
          </rPr>
          <t>presentation</t>
        </r>
        <r>
          <rPr>
            <b/>
            <sz val="9"/>
            <color indexed="81"/>
            <rFont val="Tahoma"/>
            <family val="2"/>
          </rPr>
          <t>.  Cite applicable references.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Enter 1 if the variable has been  addressed (e.g. diet preparation designed to elicit natural processes in acquiring, consuming and digesting food items.) at right.
Otherwise, leave blank.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 xml:space="preserve">Describe general parameters and key requirements for diet </t>
        </r>
        <r>
          <rPr>
            <b/>
            <u/>
            <sz val="9"/>
            <color indexed="81"/>
            <rFont val="Tahoma"/>
            <family val="2"/>
          </rPr>
          <t>preparation</t>
        </r>
        <r>
          <rPr>
            <b/>
            <sz val="9"/>
            <color indexed="81"/>
            <rFont val="Tahoma"/>
            <family val="2"/>
          </rPr>
          <t>.  Cite applicable references.</t>
        </r>
      </text>
    </comment>
    <comment ref="C23" authorId="0">
      <text>
        <r>
          <rPr>
            <b/>
            <sz val="9"/>
            <color indexed="81"/>
            <rFont val="Tahoma"/>
            <charset val="1"/>
          </rPr>
          <t>Enter 1 if the variable has been  addressed (e.g. dietary variation to mimic the species' natural seasonality, or maintain a properly balanced diet if items are only locally available seasonally.) at right.
Otherwise, leave blank.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23" authorId="0">
      <text>
        <r>
          <rPr>
            <b/>
            <sz val="9"/>
            <color indexed="81"/>
            <rFont val="Tahoma"/>
            <family val="2"/>
          </rPr>
          <t>Identify any seasonal requirements or shortage risks.  Cite applicable references.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28" authorId="0">
      <text>
        <r>
          <rPr>
            <b/>
            <sz val="9"/>
            <color indexed="81"/>
            <rFont val="Tahoma"/>
            <family val="2"/>
          </rPr>
          <t>Enter 1 if the variable has been addressed (e.g. available veterinary medical experience, resources and references.) at right.
Otherwise, leave blank.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Make note of any particular medical unknowns or requirements and SDZG's preparedness to meet them.  Cite applicable references.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Enter 1 if the variable has been addressed (e.g. appropriate hospital holding space, equipment and supplies.) at right.
Otherwise, leave blank.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9" authorId="0">
      <text>
        <r>
          <rPr>
            <b/>
            <sz val="9"/>
            <color indexed="81"/>
            <rFont val="Tahoma"/>
            <family val="2"/>
          </rPr>
          <t>Identify any particular upgrade requirements of SDZG capacity to accommodate the species.  Cite applicable references.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Enter 1 if the variable has been addressed (e.g. key directional flow &amp; timing for health care information.) at right.
Otherwise, leave blank.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0" authorId="0">
      <text>
        <r>
          <rPr>
            <b/>
            <sz val="9"/>
            <color indexed="81"/>
            <rFont val="Tahoma"/>
            <family val="2"/>
          </rPr>
          <t>Identify any necessary procedural changes required to optimize links between husbandry and medical care.  Cite applicable references.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Enter 1 if the variable has been addressed (e.g. appropriate materials and space for resting, nest- building, comfort and psychological security) at right.
Otherwise, leave blank.</t>
        </r>
      </text>
    </comment>
    <comment ref="D35" authorId="0">
      <text>
        <r>
          <rPr>
            <b/>
            <sz val="9"/>
            <color indexed="81"/>
            <rFont val="Tahoma"/>
            <family val="2"/>
          </rPr>
          <t>Address species-appropriate opportunities for resting and reproductive nesting/denning.  Cite applicable references.</t>
        </r>
      </text>
    </comment>
    <comment ref="C36" authorId="0">
      <text>
        <r>
          <rPr>
            <b/>
            <sz val="9"/>
            <color indexed="81"/>
            <rFont val="Tahoma"/>
            <family val="2"/>
          </rPr>
          <t>Enter 1 if the variable has been addressed (e.g. shade, sunning areas, temperature gradients, supplemental heat or cooling, etc.) at right.
Otherwise, leave blank.</t>
        </r>
      </text>
    </comment>
    <comment ref="D36" authorId="0">
      <text>
        <r>
          <rPr>
            <b/>
            <sz val="9"/>
            <color indexed="81"/>
            <rFont val="Tahoma"/>
            <family val="2"/>
          </rPr>
          <t>Describe species-appropriate best practice in temperature management.  Cite applicable references.</t>
        </r>
      </text>
    </comment>
    <comment ref="C37" authorId="0">
      <text>
        <r>
          <rPr>
            <b/>
            <sz val="9"/>
            <color indexed="81"/>
            <rFont val="Tahoma"/>
            <family val="2"/>
          </rPr>
          <t>Enter 1 if the variable has been addressed (e.g. adequate and appropriate opportunities for movement, exercise and skill development.) at right.
Otherwise, leave blank.</t>
        </r>
      </text>
    </comment>
    <comment ref="D37" authorId="0">
      <text>
        <r>
          <rPr>
            <b/>
            <sz val="9"/>
            <color indexed="81"/>
            <rFont val="Tahoma"/>
            <family val="2"/>
          </rPr>
          <t>Address opportunities and stimulation for species-appropriate activity, skills development and use of space.  Cite applicable references.</t>
        </r>
      </text>
    </comment>
    <comment ref="C38" authorId="0">
      <text>
        <r>
          <rPr>
            <b/>
            <sz val="9"/>
            <color indexed="81"/>
            <rFont val="Tahoma"/>
            <family val="2"/>
          </rPr>
          <t>Enter 1 if the variable has been addressed (e.g. space, substrate and materials for normal grooming behavior) at right.
Otherwise, leave blank.</t>
        </r>
      </text>
    </comment>
    <comment ref="D38" authorId="0">
      <text>
        <r>
          <rPr>
            <b/>
            <sz val="9"/>
            <color indexed="81"/>
            <rFont val="Tahoma"/>
            <family val="2"/>
          </rPr>
          <t>Describe species appropriate opportunities and stimulation to maintain skin and coat health.  Cite applicable references.</t>
        </r>
      </text>
    </comment>
    <comment ref="C39" authorId="0">
      <text>
        <r>
          <rPr>
            <b/>
            <sz val="9"/>
            <color indexed="81"/>
            <rFont val="Tahoma"/>
            <family val="2"/>
          </rPr>
          <t>Enter 1 if the variable has been addressed (e.g. envrionment, opportunity and stimulation to promote appropriate fitness and activity) at right.
Otherwise, leave blank.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Address appropriate means for optimizing muscular and cardiovascular health.  Cite applicable references.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Enter 1 if the variable has been addressed (e.g. demographic and social groupings appropriate for natural behavior) at right.
Otherwise, leave blank.</t>
        </r>
      </text>
    </comment>
    <comment ref="D44" authorId="0">
      <text>
        <r>
          <rPr>
            <b/>
            <sz val="9"/>
            <color indexed="81"/>
            <rFont val="Tahoma"/>
            <charset val="1"/>
          </rPr>
          <t>Address the species' social requirements throughout the life cycle.  Cite applicable references.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Enter 1 if the variable has been addressed (e.g. material and circumstances conducive to appropriate psychological and behavioral activity now and in the future) at right.
Otherwise, leave blank.</t>
        </r>
      </text>
    </comment>
    <comment ref="D45" authorId="0">
      <text>
        <r>
          <rPr>
            <b/>
            <sz val="9"/>
            <color indexed="81"/>
            <rFont val="Tahoma"/>
            <charset val="1"/>
          </rPr>
          <t>Address best practice methods to promote appropriate mental activity and growth.  Cite applicable references.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Enter 1 if the variable has been addressed (e.g. situations and circumstances balanced to provide novel experiences but a reasonably stable environment) at right.
Otherwise, leave blank.</t>
        </r>
      </text>
    </comment>
    <comment ref="D46" authorId="0">
      <text>
        <r>
          <rPr>
            <b/>
            <sz val="9"/>
            <color indexed="81"/>
            <rFont val="Tahoma"/>
            <charset val="1"/>
          </rPr>
          <t>Address repetition versus novelty in promoting behavior representing psychological good health.  Cite applicable references.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Enter 1 if the variable has been addressed (e.g. enrichment and management directed toward appropriate behavioral outcomes for the animal[s]) at right.
Otherwise, leave blank.</t>
        </r>
      </text>
    </comment>
    <comment ref="D47" authorId="0">
      <text>
        <r>
          <rPr>
            <b/>
            <sz val="9"/>
            <color indexed="81"/>
            <rFont val="Tahoma"/>
            <charset val="1"/>
          </rPr>
          <t>Describe steps to manage husbandry toward appropriate behavioral outcomes for the animals.  Cite applicable references.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Enter 1 if the variable has been addressed (e.g. qualified and reliable staff and observers in place) at right.
Otherwise, leave blank.</t>
        </r>
      </text>
    </comment>
    <comment ref="D48" authorId="0">
      <text>
        <r>
          <rPr>
            <b/>
            <sz val="9"/>
            <color indexed="81"/>
            <rFont val="Tahoma"/>
            <charset val="1"/>
          </rPr>
          <t>Describe relevant skills and expectations.  Cite applicable references.</t>
        </r>
      </text>
    </comment>
    <comment ref="B49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  <comment ref="B52" authorId="0">
      <text>
        <r>
          <rPr>
            <b/>
            <sz val="9"/>
            <color indexed="81"/>
            <rFont val="Tahoma"/>
            <family val="2"/>
          </rPr>
          <t>The worksheet sums the score entered inthis section as a percentage of documented variables.</t>
        </r>
      </text>
    </comment>
    <comment ref="D52" authorId="0">
      <text>
        <r>
          <rPr>
            <b/>
            <sz val="9"/>
            <color indexed="81"/>
            <rFont val="Tahoma"/>
            <family val="2"/>
          </rPr>
          <t>Cite applicable references for all welfare variables.  Examples include AZA Animal Care Manuals, SDZG Enrichment Plan, scientific literature and previous experience.</t>
        </r>
      </text>
    </comment>
    <comment ref="C53" authorId="0">
      <text>
        <r>
          <rPr>
            <b/>
            <sz val="9"/>
            <color indexed="81"/>
            <rFont val="Tahoma"/>
            <charset val="1"/>
          </rPr>
          <t>Enter 1 if the variable has been addressed (e.g. operant conditioning programs for husbandry and medical management) at right.
Otherwise, leave blank.</t>
        </r>
      </text>
    </comment>
    <comment ref="D53" authorId="0">
      <text>
        <r>
          <rPr>
            <b/>
            <sz val="9"/>
            <color indexed="81"/>
            <rFont val="Tahoma"/>
            <family val="2"/>
          </rPr>
          <t>Address species-appropriate training used in husbandry and environmental enrichment.  Cite applicable references.</t>
        </r>
      </text>
    </comment>
    <comment ref="C54" authorId="0">
      <text>
        <r>
          <rPr>
            <b/>
            <sz val="9"/>
            <color indexed="81"/>
            <rFont val="Tahoma"/>
            <charset val="1"/>
          </rPr>
          <t>Enter 1 if the variable has been addressed (e.g. species-appropriate opportunities to join, or separate from, social groups) at right.
Otherwise, leave blank.</t>
        </r>
      </text>
    </comment>
    <comment ref="D54" authorId="0">
      <text>
        <r>
          <rPr>
            <b/>
            <sz val="9"/>
            <color indexed="81"/>
            <rFont val="Tahoma"/>
            <family val="2"/>
          </rPr>
          <t>Describe flexibility in social groupings and management.  Cite applicable references.</t>
        </r>
      </text>
    </comment>
    <comment ref="C55" authorId="0">
      <text>
        <r>
          <rPr>
            <b/>
            <sz val="9"/>
            <color indexed="81"/>
            <rFont val="Tahoma"/>
            <charset val="1"/>
          </rPr>
          <t>Enter 1 if the variable has been addressed (e.g. species-appropriate opportunities for mate selection) at right.
Otherwise, leave blank.</t>
        </r>
      </text>
    </comment>
    <comment ref="D55" authorId="0">
      <text>
        <r>
          <rPr>
            <b/>
            <sz val="9"/>
            <color indexed="81"/>
            <rFont val="Tahoma"/>
            <family val="2"/>
          </rPr>
          <t>Address and compare mate choice systems in the wild and under human care.  Cite applicable references.</t>
        </r>
      </text>
    </comment>
    <comment ref="C56" authorId="0">
      <text>
        <r>
          <rPr>
            <b/>
            <sz val="9"/>
            <color indexed="81"/>
            <rFont val="Tahoma"/>
            <charset val="1"/>
          </rPr>
          <t>Enter 1 if the variable has been addressed (e.g. appropriate complexity and variety within the living space) at right.
Otherwise, leave blank.</t>
        </r>
      </text>
    </comment>
    <comment ref="D56" authorId="0">
      <text>
        <r>
          <rPr>
            <b/>
            <sz val="9"/>
            <color indexed="81"/>
            <rFont val="Tahoma"/>
            <family val="2"/>
          </rPr>
          <t>Describe opportunities for the animal(s) to vary daily routine and experience.  Cite applicable references.</t>
        </r>
      </text>
    </comment>
    <comment ref="B57" authorId="0">
      <text>
        <r>
          <rPr>
            <b/>
            <sz val="9"/>
            <color indexed="81"/>
            <rFont val="Tahoma"/>
            <family val="2"/>
          </rPr>
          <t>Use these spaces to add further detail – only if necessary.</t>
        </r>
      </text>
    </comment>
  </commentList>
</comments>
</file>

<file path=xl/comments4.xml><?xml version="1.0" encoding="utf-8"?>
<comments xmlns="http://schemas.openxmlformats.org/spreadsheetml/2006/main">
  <authors>
    <author>SJohnson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Rate Outlook for Success as follows:
1 = Poor
2 = Fair
3 = Good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Cite staff experience, published protocol and/or available outside advisor(s).</t>
        </r>
      </text>
    </comment>
    <comment ref="C12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Describe best practice design and materials for breeding success.  Cite applicable references.</t>
        </r>
      </text>
    </comment>
    <comment ref="C13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Describe construction, staffing and timeframe for sustainable management fo the species.  Cite applicable references.</t>
        </r>
      </text>
    </comment>
    <comment ref="C14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Describe availability, permits, shipping considerations and potential placement of offspring.  Cite applicable references.</t>
        </r>
      </text>
    </comment>
    <comment ref="C15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Incorporate the species into the SDZG Animal Contact Risk Assessment Matrix and cite it.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Describe minimal, expected and ideal sex ratios for sustainability.  Cite applicable resources.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Describe minimal, expected and ideal group sizes for sustainability.  Cite applicable resources.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 xml:space="preserve">Address population growth and management prospects, along with animal personality considerations.  Cite applicable resources. 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27" authorId="0">
      <text>
        <r>
          <rPr>
            <b/>
            <sz val="9"/>
            <color indexed="81"/>
            <rFont val="Tahoma"/>
            <family val="2"/>
          </rPr>
          <t>Address trends and expectations for managing welfare and population sustainability.  Cite applicable resources.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Describe considerations for managing individuals and populations before, during and after reproductive activity.  Cite applicable resources.</t>
        </r>
      </text>
    </comment>
    <comment ref="C34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Identify and address any necessary assisted reproductive techniques or expected medical intervention associated with breeding.  Cite applicable resources.</t>
        </r>
      </text>
    </comment>
    <comment ref="C39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Address implications of taxonomy for a managed population in comparison to wild populations.
Cite applicable references.</t>
        </r>
      </text>
    </comment>
    <comment ref="C40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0" authorId="0">
      <text>
        <r>
          <rPr>
            <b/>
            <sz val="9"/>
            <color indexed="81"/>
            <rFont val="Tahoma"/>
            <family val="2"/>
          </rPr>
          <t>Identify regulatory issues related acquisition, disposition and transport.
Cite applicable references.</t>
        </r>
      </text>
    </comment>
    <comment ref="C41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Address ultimate goals for the species.
Cite applicable references.</t>
        </r>
      </text>
    </comment>
    <comment ref="C46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6" authorId="0">
      <text>
        <r>
          <rPr>
            <b/>
            <sz val="9"/>
            <color indexed="81"/>
            <rFont val="Tahoma"/>
            <family val="2"/>
          </rPr>
          <t>Identify the parameters of any collaborative management program, or address the potential for one.  Cite applicable references.</t>
        </r>
      </text>
    </comment>
    <comment ref="C47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7" authorId="0">
      <text>
        <r>
          <rPr>
            <b/>
            <sz val="9"/>
            <color indexed="81"/>
            <rFont val="Tahoma"/>
            <family val="2"/>
          </rPr>
          <t>Identify the parameters of any collaborative management program, or address the potential for one.  Cite applicable references.</t>
        </r>
      </text>
    </comment>
    <comment ref="C48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8" authorId="0">
      <text>
        <r>
          <rPr>
            <b/>
            <sz val="9"/>
            <color indexed="81"/>
            <rFont val="Tahoma"/>
            <family val="2"/>
          </rPr>
          <t>Identify the parameters of any collaborative management program, or address the potential for one.  Cite applicable references.</t>
        </r>
      </text>
    </comment>
    <comment ref="C49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Identify the parameters of any collaborative management program, or address the potential for one.  Cite applicable references.</t>
        </r>
      </text>
    </comment>
    <comment ref="C50" authorId="0">
      <text>
        <r>
          <rPr>
            <b/>
            <sz val="9"/>
            <color indexed="81"/>
            <rFont val="Tahoma"/>
            <charset val="1"/>
          </rPr>
          <t>Rate Outlook for Success as follows:
1 = Poor
2 = Fair
3 = Good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Identify the parameters of any collaborative management program, or address the potential for one.  Cite applicable references.</t>
        </r>
      </text>
    </comment>
  </commentList>
</comments>
</file>

<file path=xl/comments5.xml><?xml version="1.0" encoding="utf-8"?>
<comments xmlns="http://schemas.openxmlformats.org/spreadsheetml/2006/main">
  <authors>
    <author>SJohnson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Identify source(s) and prices.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Identify transportation means and costs.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Identify required permits and timeframes to acquire them.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Identify daily keeper hours and estimate costs.  Calculate and cite annual amounts.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 xml:space="preserve">Identify components; calculate and cite estimated annual costs.  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Identify consequential animal dispositions or relocations and staff relocations.  Calculate and cite estimated costs.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Estimate increase/decrease in annual attendance resulting from the species or exhibit.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Estimate market presence to be gained from the species or exhibit.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2" authorId="0">
      <text>
        <r>
          <rPr>
            <b/>
            <sz val="9"/>
            <color indexed="81"/>
            <rFont val="Tahoma"/>
            <charset val="1"/>
          </rPr>
          <t>Describe opportunities and impacts.  Cite applicable precedent(s).</t>
        </r>
      </text>
    </comment>
    <comment ref="C23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3" authorId="0">
      <text>
        <r>
          <rPr>
            <b/>
            <sz val="9"/>
            <color indexed="81"/>
            <rFont val="Tahoma"/>
            <charset val="1"/>
          </rPr>
          <t>Characterize the species' or exhibit's fit into a resource development program.  Cite applicable precedent or rationale.</t>
        </r>
      </text>
    </comment>
    <comment ref="C24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4" authorId="0">
      <text>
        <r>
          <rPr>
            <b/>
            <sz val="9"/>
            <color indexed="81"/>
            <rFont val="Tahoma"/>
            <charset val="1"/>
          </rPr>
          <t>Identify opportunities to create premium programming with the species or exhibit.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25" authorId="0">
      <text>
        <r>
          <rPr>
            <b/>
            <sz val="9"/>
            <color indexed="81"/>
            <rFont val="Tahoma"/>
            <charset val="1"/>
          </rPr>
          <t>Identify potential income from sale of offspring.</t>
        </r>
      </text>
    </comment>
    <comment ref="C31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31" authorId="0">
      <text>
        <r>
          <rPr>
            <sz val="11"/>
            <color theme="1"/>
            <rFont val="Calibri"/>
            <family val="2"/>
            <scheme val="minor"/>
          </rPr>
          <t>Estimate budget(s), spatial impact and any influence on other projects.</t>
        </r>
      </text>
    </comment>
    <comment ref="C32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32" authorId="0">
      <text>
        <r>
          <rPr>
            <b/>
            <sz val="9"/>
            <color indexed="81"/>
            <rFont val="Tahoma"/>
            <charset val="1"/>
          </rPr>
          <t>Estimate operational costs outside animal care labor and diet.</t>
        </r>
      </text>
    </comment>
    <comment ref="C33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33" authorId="0">
      <text>
        <r>
          <rPr>
            <b/>
            <sz val="9"/>
            <color indexed="81"/>
            <rFont val="Tahoma"/>
            <charset val="1"/>
          </rPr>
          <t>Estimate annual facility/ equipment maintenance.</t>
        </r>
      </text>
    </comment>
    <comment ref="C34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34" authorId="0">
      <text>
        <r>
          <rPr>
            <b/>
            <sz val="9"/>
            <color indexed="81"/>
            <rFont val="Tahoma"/>
            <charset val="1"/>
          </rPr>
          <t>Describe and estimate costs for relevant landscaping &amp; horticulture.</t>
        </r>
      </text>
    </comment>
    <comment ref="C35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35" authorId="0">
      <text>
        <r>
          <rPr>
            <b/>
            <sz val="9"/>
            <color indexed="81"/>
            <rFont val="Tahoma"/>
            <charset val="1"/>
          </rPr>
          <t>Estimate start-up and ongoing impact on all other non-animal care considerations.</t>
        </r>
      </text>
    </comment>
    <comment ref="C41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Identify no more than three species features of particular guest appeal.</t>
        </r>
      </text>
    </comment>
    <comment ref="C42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Describe ecological considerations and connections to SDZG conservation program(s).  Cite applicable references.</t>
        </r>
      </text>
    </comment>
    <comment ref="C43" authorId="0">
      <text>
        <r>
          <rPr>
            <b/>
            <sz val="9"/>
            <color indexed="81"/>
            <rFont val="Tahoma"/>
            <charset val="1"/>
          </rPr>
          <t>Enter 1 if an explanation is entered. 
Otherwise, leave blank.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Address the species' impact on SDZG collection biodiversity.  Cite applicable references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Enter 1 if an explanation is entered. 
Otherwise, leave blank.</t>
        </r>
      </text>
    </comment>
    <comment ref="D49" authorId="0">
      <text>
        <r>
          <rPr>
            <b/>
            <sz val="9"/>
            <color indexed="81"/>
            <rFont val="Tahoma"/>
            <family val="2"/>
          </rPr>
          <t>Quantitatively address the species' impact on SDZG mission and vision.  Cite applicable references.</t>
        </r>
      </text>
    </comment>
  </commentList>
</comments>
</file>

<file path=xl/sharedStrings.xml><?xml version="1.0" encoding="utf-8"?>
<sst xmlns="http://schemas.openxmlformats.org/spreadsheetml/2006/main" count="239" uniqueCount="164">
  <si>
    <t>SDZG Animal Collection Plan</t>
  </si>
  <si>
    <t>Campus</t>
  </si>
  <si>
    <t>Department</t>
  </si>
  <si>
    <t>Scientific name</t>
  </si>
  <si>
    <t>Common name</t>
  </si>
  <si>
    <t>Conservation</t>
  </si>
  <si>
    <t>Wild Conservation Priority</t>
  </si>
  <si>
    <t>Program Participation</t>
  </si>
  <si>
    <t>Program Initiation</t>
  </si>
  <si>
    <t>Model species</t>
  </si>
  <si>
    <t>General Population Mgmt Value</t>
  </si>
  <si>
    <t>Education</t>
  </si>
  <si>
    <t>Direct Species Messaging</t>
  </si>
  <si>
    <t>Indirect Species Messaging</t>
  </si>
  <si>
    <t>Guest Connection</t>
  </si>
  <si>
    <t>Exhibit Messaging</t>
  </si>
  <si>
    <t>Conservation Messaging</t>
  </si>
  <si>
    <t>Science</t>
  </si>
  <si>
    <t>Academic</t>
  </si>
  <si>
    <t>Husbandry/Medical</t>
  </si>
  <si>
    <t>Applied Conservation</t>
  </si>
  <si>
    <t>Display</t>
  </si>
  <si>
    <t>Charisma</t>
  </si>
  <si>
    <t>Exhibit Depth</t>
  </si>
  <si>
    <t>Rarity in Zoos</t>
  </si>
  <si>
    <t>Marketability</t>
  </si>
  <si>
    <t>Subjective consideration(s)</t>
  </si>
  <si>
    <t>Area/Volume</t>
  </si>
  <si>
    <t>Complexity</t>
  </si>
  <si>
    <t>Behavior</t>
  </si>
  <si>
    <t>Exercise</t>
  </si>
  <si>
    <t>Summary explanation:</t>
  </si>
  <si>
    <t>Additional Narrative:</t>
  </si>
  <si>
    <t>Breeding expertise</t>
  </si>
  <si>
    <t>Space-Equipt-Infrastructure</t>
  </si>
  <si>
    <t>Insitutional commitment</t>
  </si>
  <si>
    <t>Acquisition/disposition logistics</t>
  </si>
  <si>
    <t>Risk Assessment</t>
  </si>
  <si>
    <t>Social Structure</t>
  </si>
  <si>
    <t>Sex ratio</t>
  </si>
  <si>
    <t>Necessary group size</t>
  </si>
  <si>
    <t>Compatibility issues</t>
  </si>
  <si>
    <t>Age/Longevity</t>
  </si>
  <si>
    <t>Long-term husbandry expertise</t>
  </si>
  <si>
    <t>Life cycle considerations</t>
  </si>
  <si>
    <t>Veterinary Considerations</t>
  </si>
  <si>
    <t>Special medical or assisted</t>
  </si>
  <si>
    <t>reproduction requirements</t>
  </si>
  <si>
    <t>Sub-species choice</t>
  </si>
  <si>
    <t>Permit restrictions</t>
  </si>
  <si>
    <t>Reintroduction potential</t>
  </si>
  <si>
    <t>Meta-population</t>
  </si>
  <si>
    <t>Recruitment potential</t>
  </si>
  <si>
    <t>Disposition potential</t>
  </si>
  <si>
    <t>Age pyramid</t>
  </si>
  <si>
    <t>Meta-population sustainability</t>
  </si>
  <si>
    <t>Taxonomy &amp; Wild Pop.</t>
  </si>
  <si>
    <t>SDZG Pop. Sustainability</t>
  </si>
  <si>
    <t>of the identified WELFARE PARAMETERS have been addressed.</t>
  </si>
  <si>
    <t>and has a</t>
  </si>
  <si>
    <t>outlook.</t>
  </si>
  <si>
    <t>POPULATION MANAGEMENT scores</t>
  </si>
  <si>
    <t>Capacity to transfer animals</t>
  </si>
  <si>
    <t>of the COST/BENEFIT considerations are documented.</t>
  </si>
  <si>
    <t>Acquisition &amp; Husbandry</t>
  </si>
  <si>
    <t>Animal Purchase</t>
  </si>
  <si>
    <t>Transportation</t>
  </si>
  <si>
    <t>Permits and/or Import</t>
  </si>
  <si>
    <t>Labor</t>
  </si>
  <si>
    <t>Diet/Enrichment</t>
  </si>
  <si>
    <t>Value Added to Institution</t>
  </si>
  <si>
    <t>Direct Attendance Impact</t>
  </si>
  <si>
    <t>Marketing Impact</t>
  </si>
  <si>
    <t>Retail, Food &amp; Beverage sales</t>
  </si>
  <si>
    <t>Fund-raising Potential</t>
  </si>
  <si>
    <t>Fee-based Programs</t>
  </si>
  <si>
    <t>Sale Value</t>
  </si>
  <si>
    <t>Impact on existing collection</t>
  </si>
  <si>
    <t>Housing/Display</t>
  </si>
  <si>
    <t>Design &amp; Construction</t>
  </si>
  <si>
    <t>Operating Costs</t>
  </si>
  <si>
    <t>Maintenance</t>
  </si>
  <si>
    <t>Landscaping</t>
  </si>
  <si>
    <t>Mission Advancement</t>
  </si>
  <si>
    <t>Measurable Expectations</t>
  </si>
  <si>
    <t>in alignment with the SDZG strategic plan.</t>
  </si>
  <si>
    <t xml:space="preserve">INSTITUTIONAL PURPOSE score:   </t>
  </si>
  <si>
    <t xml:space="preserve">   weighted toward conservation, education &amp; science </t>
  </si>
  <si>
    <t>Date</t>
  </si>
  <si>
    <t>Ops, C&amp;M, B&amp;G, Security, etc.</t>
  </si>
  <si>
    <t>Abiotic Input</t>
  </si>
  <si>
    <t>Climate</t>
  </si>
  <si>
    <t>Shelter &amp; Cover</t>
  </si>
  <si>
    <t>Air &amp; Water</t>
  </si>
  <si>
    <t>Dietary input</t>
  </si>
  <si>
    <t>Quality &amp; quantity</t>
  </si>
  <si>
    <t>Variability</t>
  </si>
  <si>
    <t>Feeding strategies</t>
  </si>
  <si>
    <t>Processing adaptability</t>
  </si>
  <si>
    <t>Seasonal availability</t>
  </si>
  <si>
    <t>Medical Input</t>
  </si>
  <si>
    <t>Self-maintenance</t>
  </si>
  <si>
    <t>Nesting, bedding, denning, etc.</t>
  </si>
  <si>
    <t>Thermoregulation</t>
  </si>
  <si>
    <t>Locomotory care &amp; maintenance</t>
  </si>
  <si>
    <t>Grooming &amp; hygiene</t>
  </si>
  <si>
    <t>Roles, communication &amp; support</t>
  </si>
  <si>
    <t>Social development &amp; experience</t>
  </si>
  <si>
    <t>Cognitive development &amp; challenge</t>
  </si>
  <si>
    <t>Frequency &amp; diversity</t>
  </si>
  <si>
    <t>Behavior-based management</t>
  </si>
  <si>
    <t>Veterinary expertise</t>
  </si>
  <si>
    <t>Staff expertise &amp; observation</t>
  </si>
  <si>
    <t>Choice</t>
  </si>
  <si>
    <t>Positive reinforcement</t>
  </si>
  <si>
    <t>Social choice</t>
  </si>
  <si>
    <t>Mate choice</t>
  </si>
  <si>
    <t>Location &amp; circumstance</t>
  </si>
  <si>
    <t>Technology &amp; facilities</t>
  </si>
  <si>
    <t>Collection Biodiversity</t>
  </si>
  <si>
    <t>Species SUMMARY</t>
  </si>
  <si>
    <t xml:space="preserve"> EMPHASIS:</t>
  </si>
  <si>
    <t>Status</t>
  </si>
  <si>
    <t>California</t>
  </si>
  <si>
    <t>United States of America</t>
  </si>
  <si>
    <t>CITES</t>
  </si>
  <si>
    <t>IUCN</t>
  </si>
  <si>
    <t>Collaborative Program(s)</t>
  </si>
  <si>
    <t>AZA Taxon Advisory Group</t>
  </si>
  <si>
    <t>Species Survival Plan</t>
  </si>
  <si>
    <t>International Program</t>
  </si>
  <si>
    <t>State agency</t>
  </si>
  <si>
    <t>SDZG internal project</t>
  </si>
  <si>
    <t>Federal agency</t>
  </si>
  <si>
    <t>Current number</t>
  </si>
  <si>
    <t>Target number</t>
  </si>
  <si>
    <t>EVALUATION</t>
  </si>
  <si>
    <r>
      <t>POPULATION MANAGEMENT</t>
    </r>
    <r>
      <rPr>
        <sz val="11"/>
        <color theme="1"/>
        <rFont val="Calibri"/>
        <family val="2"/>
        <scheme val="minor"/>
      </rPr>
      <t xml:space="preserve"> evaluates the outlook for sustaining the species in SDZG collections.  In</t>
    </r>
  </si>
  <si>
    <t>capacity and cooperative program opportunities.</t>
  </si>
  <si>
    <t>particular, it addresses husbandry and medical expertise, population biology,  acquisition/disposition</t>
  </si>
  <si>
    <t>INSTITUTIONAL PURPOSE Species Detail</t>
  </si>
  <si>
    <t>WELFARE Species Detail</t>
  </si>
  <si>
    <t>POPULATION MANAGEMENT Species Detail</t>
  </si>
  <si>
    <t>COST/BENEFIT Species Detail</t>
  </si>
  <si>
    <t>Data entered on the following pages will populate the boxes below.</t>
  </si>
  <si>
    <r>
      <rPr>
        <b/>
        <sz val="11"/>
        <color theme="1"/>
        <rFont val="Calibri"/>
        <family val="2"/>
        <scheme val="minor"/>
      </rPr>
      <t>INSTITUTIONAL PURPOSE</t>
    </r>
    <r>
      <rPr>
        <sz val="11"/>
        <color theme="1"/>
        <rFont val="Calibri"/>
        <family val="2"/>
        <scheme val="minor"/>
      </rPr>
      <t xml:space="preserve"> represents the attempt to objectively evaluate the species' value in terms</t>
    </r>
  </si>
  <si>
    <t>of conservation, education, science and display.  A score of less than 0.5 indicates the species likely</t>
  </si>
  <si>
    <t>between 0.5 and 0.75.</t>
  </si>
  <si>
    <t>does not achieve the defined objectives in this regard.  Most species selected will likely score</t>
  </si>
  <si>
    <t>Emphasis is evaluated on the number of category parameters that have</t>
  </si>
  <si>
    <t>least 50% of the parameters.</t>
  </si>
  <si>
    <r>
      <t xml:space="preserve">been met, according to the worksheet.  </t>
    </r>
    <r>
      <rPr>
        <i/>
        <sz val="11"/>
        <color theme="1"/>
        <rFont val="Calibri"/>
        <family val="2"/>
        <scheme val="minor"/>
      </rPr>
      <t>If blank, no category met at</t>
    </r>
  </si>
  <si>
    <r>
      <t>WELFARE</t>
    </r>
    <r>
      <rPr>
        <sz val="11"/>
        <color theme="1"/>
        <rFont val="Calibri"/>
        <family val="2"/>
        <scheme val="minor"/>
      </rPr>
      <t xml:space="preserve"> attempts to identify and address the spectrum of variables necessary for anmal safety,</t>
    </r>
  </si>
  <si>
    <r>
      <t xml:space="preserve">physical and psychological health.  This evaluation is not intended to quantify success in </t>
    </r>
    <r>
      <rPr>
        <i/>
        <sz val="11"/>
        <color theme="1"/>
        <rFont val="Calibri"/>
        <family val="2"/>
        <scheme val="minor"/>
      </rPr>
      <t>achieving</t>
    </r>
  </si>
  <si>
    <t>ideal animal welfare.  Rather, it requires that good faith effort is made, and documented, to assess</t>
  </si>
  <si>
    <t>SDZG's capability to maximize welfare.  The WELFARE percentage score must be greater than 90% on</t>
  </si>
  <si>
    <t>collections.</t>
  </si>
  <si>
    <t>the species first presentation; and at 100% prior to acquisition of animal specimens into SDZG</t>
  </si>
  <si>
    <r>
      <rPr>
        <b/>
        <sz val="11"/>
        <color theme="1"/>
        <rFont val="Calibri"/>
        <family val="2"/>
        <scheme val="minor"/>
      </rPr>
      <t>COST/BENEFIT</t>
    </r>
    <r>
      <rPr>
        <sz val="11"/>
        <color theme="1"/>
        <rFont val="Calibri"/>
        <family val="2"/>
        <scheme val="minor"/>
      </rPr>
      <t xml:space="preserve"> roughly quantifies financial and operational advantages and expenses associated with</t>
    </r>
  </si>
  <si>
    <t>adding the species to SDZG collections.  It encourages stakeholders outside Life Sciences to provide</t>
  </si>
  <si>
    <t>necessary input at an early stage to augment communication and forestall concerns at the earliest</t>
  </si>
  <si>
    <t xml:space="preserve">assemble adequate data to conduct that assessment.  </t>
  </si>
  <si>
    <t>stage of the process.  This action does not quantify a cost/benefit analysis in itself; but attempts to</t>
  </si>
  <si>
    <r>
      <t xml:space="preserve">On this sheet, complete only the boxes </t>
    </r>
    <r>
      <rPr>
        <b/>
        <u/>
        <sz val="8"/>
        <color theme="1"/>
        <rFont val="Calibri"/>
        <family val="2"/>
        <scheme val="minor"/>
      </rPr>
      <t>above</t>
    </r>
    <r>
      <rPr>
        <sz val="8"/>
        <color theme="1"/>
        <rFont val="Calibri"/>
        <family val="2"/>
        <scheme val="minor"/>
      </rPr>
      <t>.  Leave non-applicable boxes blank.</t>
    </r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</si>
</sst>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u/>
      <sz val="9"/>
      <color indexed="81"/>
      <name val="Tahoma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0">
    <xf numFmtId="0" fontId="0" fillId="0" borderId="0" xfId="0"/>
    <xf numFmtId="0" fontId="0" fillId="0" borderId="0" xfId="0" applyFill="1" applyProtection="1">
      <protection locked="0"/>
    </xf>
    <xf numFmtId="0" fontId="0" fillId="0" borderId="2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4" xfId="0" applyFill="1" applyBorder="1" applyProtection="1">
      <protection locked="0"/>
    </xf>
    <xf numFmtId="0" fontId="2" fillId="0" borderId="0" xfId="0" applyFont="1" applyFill="1" applyBorder="1" applyAlignment="1" applyProtection="1">
      <alignment horizontal="right"/>
      <protection locked="0"/>
    </xf>
    <xf numFmtId="0" fontId="2" fillId="0" borderId="0" xfId="0" applyFont="1" applyFill="1" applyBorder="1" applyProtection="1">
      <protection locked="0"/>
    </xf>
    <xf numFmtId="0" fontId="0" fillId="0" borderId="13" xfId="0" applyFill="1" applyBorder="1" applyProtection="1">
      <protection locked="0"/>
    </xf>
    <xf numFmtId="0" fontId="0" fillId="0" borderId="0" xfId="0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2" fillId="0" borderId="9" xfId="0" applyFont="1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0" borderId="10" xfId="0" applyFill="1" applyBorder="1" applyProtection="1">
      <protection locked="0"/>
    </xf>
    <xf numFmtId="0" fontId="2" fillId="0" borderId="4" xfId="0" applyFont="1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1" xfId="0" applyFill="1" applyBorder="1" applyProtection="1"/>
    <xf numFmtId="2" fontId="2" fillId="0" borderId="4" xfId="0" applyNumberFormat="1" applyFont="1" applyFill="1" applyBorder="1" applyAlignment="1" applyProtection="1">
      <alignment horizontal="center"/>
    </xf>
    <xf numFmtId="2" fontId="0" fillId="0" borderId="3" xfId="0" applyNumberFormat="1" applyFill="1" applyBorder="1" applyProtection="1"/>
    <xf numFmtId="2" fontId="0" fillId="0" borderId="1" xfId="0" applyNumberFormat="1" applyFill="1" applyBorder="1" applyProtection="1"/>
    <xf numFmtId="9" fontId="2" fillId="0" borderId="9" xfId="1" applyFont="1" applyFill="1" applyBorder="1" applyProtection="1"/>
    <xf numFmtId="0" fontId="0" fillId="0" borderId="0" xfId="0" applyFill="1" applyProtection="1"/>
    <xf numFmtId="0" fontId="2" fillId="0" borderId="4" xfId="0" applyFont="1" applyFill="1" applyBorder="1" applyAlignment="1" applyProtection="1">
      <alignment horizontal="left"/>
    </xf>
    <xf numFmtId="9" fontId="0" fillId="0" borderId="3" xfId="1" applyFont="1" applyFill="1" applyBorder="1" applyProtection="1"/>
    <xf numFmtId="9" fontId="0" fillId="0" borderId="1" xfId="1" applyFont="1" applyFill="1" applyBorder="1" applyProtection="1"/>
    <xf numFmtId="2" fontId="2" fillId="0" borderId="1" xfId="1" applyNumberFormat="1" applyFont="1" applyFill="1" applyBorder="1" applyProtection="1"/>
    <xf numFmtId="0" fontId="0" fillId="0" borderId="7" xfId="0" applyFill="1" applyBorder="1" applyAlignment="1" applyProtection="1">
      <protection locked="0"/>
    </xf>
    <xf numFmtId="0" fontId="0" fillId="0" borderId="11" xfId="0" applyFill="1" applyBorder="1" applyAlignment="1" applyProtection="1">
      <protection locked="0"/>
    </xf>
    <xf numFmtId="9" fontId="2" fillId="0" borderId="14" xfId="1" applyFont="1" applyFill="1" applyBorder="1" applyAlignment="1" applyProtection="1">
      <alignment horizontal="right"/>
    </xf>
    <xf numFmtId="0" fontId="0" fillId="0" borderId="5" xfId="0" applyFill="1" applyBorder="1" applyAlignment="1" applyProtection="1">
      <alignment horizontal="right"/>
      <protection locked="0"/>
    </xf>
    <xf numFmtId="0" fontId="0" fillId="0" borderId="12" xfId="0" applyFill="1" applyBorder="1" applyProtection="1">
      <protection locked="0"/>
    </xf>
    <xf numFmtId="0" fontId="0" fillId="0" borderId="17" xfId="0" applyFill="1" applyBorder="1" applyProtection="1">
      <protection locked="0"/>
    </xf>
    <xf numFmtId="0" fontId="0" fillId="0" borderId="18" xfId="0" applyFill="1" applyBorder="1" applyProtection="1">
      <protection locked="0"/>
    </xf>
    <xf numFmtId="0" fontId="0" fillId="0" borderId="19" xfId="0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0" fillId="0" borderId="20" xfId="0" applyFill="1" applyBorder="1" applyProtection="1">
      <protection locked="0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5" xfId="0" applyBorder="1"/>
    <xf numFmtId="0" fontId="0" fillId="0" borderId="4" xfId="0" applyBorder="1"/>
    <xf numFmtId="0" fontId="4" fillId="0" borderId="0" xfId="0" applyFont="1" applyFill="1" applyBorder="1"/>
    <xf numFmtId="0" fontId="0" fillId="2" borderId="22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8" xfId="0" applyFill="1" applyBorder="1"/>
    <xf numFmtId="0" fontId="2" fillId="2" borderId="5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2" fillId="3" borderId="22" xfId="0" applyFont="1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10" xfId="0" applyFill="1" applyBorder="1"/>
    <xf numFmtId="0" fontId="0" fillId="3" borderId="0" xfId="0" applyFill="1" applyBorder="1"/>
    <xf numFmtId="0" fontId="0" fillId="3" borderId="18" xfId="0" applyFill="1" applyBorder="1"/>
    <xf numFmtId="2" fontId="2" fillId="3" borderId="5" xfId="0" applyNumberFormat="1" applyFont="1" applyFill="1" applyBorder="1" applyAlignment="1" applyProtection="1">
      <alignment horizontal="center"/>
    </xf>
    <xf numFmtId="0" fontId="2" fillId="3" borderId="5" xfId="0" applyFont="1" applyFill="1" applyBorder="1" applyProtection="1">
      <protection locked="0"/>
    </xf>
    <xf numFmtId="0" fontId="0" fillId="3" borderId="19" xfId="0" applyFill="1" applyBorder="1" applyProtection="1">
      <protection locked="0"/>
    </xf>
    <xf numFmtId="0" fontId="2" fillId="4" borderId="22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0" xfId="0" applyFill="1" applyBorder="1"/>
    <xf numFmtId="0" fontId="0" fillId="4" borderId="0" xfId="0" applyFill="1" applyBorder="1"/>
    <xf numFmtId="0" fontId="0" fillId="4" borderId="18" xfId="0" applyFill="1" applyBorder="1"/>
    <xf numFmtId="9" fontId="2" fillId="4" borderId="7" xfId="1" applyFont="1" applyFill="1" applyBorder="1" applyAlignment="1" applyProtection="1">
      <alignment horizontal="right"/>
    </xf>
    <xf numFmtId="0" fontId="2" fillId="4" borderId="5" xfId="0" applyFont="1" applyFill="1" applyBorder="1" applyAlignment="1" applyProtection="1">
      <protection locked="0"/>
    </xf>
    <xf numFmtId="0" fontId="0" fillId="4" borderId="5" xfId="0" applyFill="1" applyBorder="1" applyAlignment="1"/>
    <xf numFmtId="0" fontId="0" fillId="4" borderId="19" xfId="0" applyFill="1" applyBorder="1" applyAlignment="1"/>
    <xf numFmtId="0" fontId="0" fillId="5" borderId="22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10" xfId="0" applyFill="1" applyBorder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0" fontId="0" fillId="5" borderId="0" xfId="0" applyFill="1" applyBorder="1" applyProtection="1">
      <protection locked="0"/>
    </xf>
    <xf numFmtId="0" fontId="2" fillId="5" borderId="10" xfId="0" applyFont="1" applyFill="1" applyBorder="1" applyProtection="1">
      <protection locked="0"/>
    </xf>
    <xf numFmtId="0" fontId="2" fillId="5" borderId="10" xfId="0" applyFont="1" applyFill="1" applyBorder="1" applyAlignment="1">
      <alignment horizontal="right"/>
    </xf>
    <xf numFmtId="0" fontId="5" fillId="5" borderId="0" xfId="0" applyFont="1" applyFill="1" applyBorder="1"/>
    <xf numFmtId="0" fontId="0" fillId="5" borderId="7" xfId="0" applyFill="1" applyBorder="1"/>
    <xf numFmtId="0" fontId="12" fillId="5" borderId="5" xfId="0" applyFont="1" applyFill="1" applyBorder="1"/>
    <xf numFmtId="0" fontId="0" fillId="5" borderId="5" xfId="0" applyFill="1" applyBorder="1"/>
    <xf numFmtId="0" fontId="0" fillId="5" borderId="19" xfId="0" applyFill="1" applyBorder="1"/>
    <xf numFmtId="0" fontId="0" fillId="0" borderId="5" xfId="0" applyBorder="1" applyAlignment="1"/>
    <xf numFmtId="0" fontId="0" fillId="0" borderId="7" xfId="0" applyFill="1" applyBorder="1" applyAlignment="1" applyProtection="1">
      <protection locked="0"/>
    </xf>
    <xf numFmtId="0" fontId="5" fillId="5" borderId="18" xfId="0" applyFont="1" applyFill="1" applyBorder="1" applyAlignment="1">
      <alignment horizontal="right"/>
    </xf>
    <xf numFmtId="0" fontId="2" fillId="0" borderId="4" xfId="0" applyFont="1" applyFill="1" applyBorder="1" applyAlignment="1" applyProtection="1">
      <alignment horizontal="center"/>
    </xf>
    <xf numFmtId="0" fontId="2" fillId="3" borderId="5" xfId="0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>
      <alignment horizontal="center"/>
    </xf>
    <xf numFmtId="0" fontId="0" fillId="0" borderId="5" xfId="0" applyBorder="1" applyAlignment="1"/>
    <xf numFmtId="0" fontId="0" fillId="0" borderId="0" xfId="0" applyAlignment="1"/>
    <xf numFmtId="0" fontId="2" fillId="3" borderId="5" xfId="0" applyFont="1" applyFill="1" applyBorder="1" applyAlignment="1" applyProtection="1">
      <alignment horizontal="center"/>
      <protection locked="0"/>
    </xf>
    <xf numFmtId="165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2" fillId="5" borderId="1" xfId="1" applyNumberFormat="1" applyFont="1" applyFill="1" applyBorder="1" applyAlignment="1" applyProtection="1">
      <alignment horizontal="center"/>
    </xf>
    <xf numFmtId="9" fontId="2" fillId="2" borderId="7" xfId="1" applyFont="1" applyFill="1" applyBorder="1" applyAlignment="1" applyProtection="1">
      <alignment horizontal="right"/>
    </xf>
    <xf numFmtId="0" fontId="5" fillId="5" borderId="0" xfId="0" applyFont="1" applyFill="1" applyBorder="1" applyAlignment="1">
      <alignment horizontal="center"/>
    </xf>
    <xf numFmtId="0" fontId="4" fillId="0" borderId="0" xfId="0" applyFont="1" applyBorder="1" applyAlignment="1" applyProtection="1">
      <alignment horizontal="center"/>
      <protection locked="0"/>
    </xf>
    <xf numFmtId="0" fontId="0" fillId="0" borderId="0" xfId="0" applyAlignment="1"/>
    <xf numFmtId="0" fontId="0" fillId="0" borderId="5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0" xfId="0" applyAlignment="1">
      <alignment horizontal="right"/>
    </xf>
    <xf numFmtId="0" fontId="2" fillId="3" borderId="10" xfId="0" applyFont="1" applyFill="1" applyBorder="1" applyAlignment="1" applyProtection="1">
      <alignment horizontal="right"/>
      <protection locked="0"/>
    </xf>
    <xf numFmtId="0" fontId="11" fillId="0" borderId="11" xfId="0" applyFont="1" applyBorder="1" applyAlignment="1" applyProtection="1">
      <alignment horizontal="center"/>
      <protection locked="0"/>
    </xf>
    <xf numFmtId="0" fontId="0" fillId="0" borderId="6" xfId="0" applyBorder="1" applyAlignment="1"/>
    <xf numFmtId="0" fontId="0" fillId="0" borderId="20" xfId="0" applyBorder="1" applyAlignment="1"/>
    <xf numFmtId="0" fontId="0" fillId="0" borderId="21" xfId="0" applyBorder="1" applyAlignment="1"/>
    <xf numFmtId="164" fontId="0" fillId="0" borderId="11" xfId="0" applyNumberFormat="1" applyBorder="1" applyAlignment="1" applyProtection="1">
      <alignment horizontal="center"/>
      <protection locked="0"/>
    </xf>
    <xf numFmtId="0" fontId="0" fillId="0" borderId="12" xfId="0" applyBorder="1" applyAlignment="1">
      <alignment horizontal="center"/>
    </xf>
    <xf numFmtId="0" fontId="3" fillId="0" borderId="0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Fill="1" applyBorder="1" applyAlignment="1" applyProtection="1">
      <protection locked="0"/>
    </xf>
    <xf numFmtId="0" fontId="3" fillId="5" borderId="0" xfId="0" applyFont="1" applyFill="1" applyBorder="1" applyAlignment="1" applyProtection="1">
      <alignment horizontal="center"/>
      <protection locked="0"/>
    </xf>
    <xf numFmtId="0" fontId="11" fillId="0" borderId="6" xfId="0" applyFont="1" applyBorder="1" applyAlignment="1" applyProtection="1">
      <alignment horizontal="center"/>
      <protection locked="0"/>
    </xf>
    <xf numFmtId="0" fontId="11" fillId="0" borderId="12" xfId="0" applyFont="1" applyBorder="1" applyAlignment="1" applyProtection="1">
      <alignment horizontal="center"/>
      <protection locked="0"/>
    </xf>
    <xf numFmtId="164" fontId="0" fillId="0" borderId="12" xfId="0" applyNumberFormat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protection locked="0"/>
    </xf>
    <xf numFmtId="0" fontId="0" fillId="0" borderId="5" xfId="0" applyBorder="1" applyAlignment="1"/>
    <xf numFmtId="0" fontId="2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0" fillId="0" borderId="15" xfId="0" applyBorder="1" applyAlignment="1"/>
    <xf numFmtId="0" fontId="0" fillId="0" borderId="16" xfId="0" applyFill="1" applyBorder="1" applyAlignment="1" applyProtection="1">
      <protection locked="0"/>
    </xf>
    <xf numFmtId="0" fontId="0" fillId="0" borderId="0" xfId="0" applyFill="1" applyAlignment="1" applyProtection="1"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4" fillId="0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/>
      <protection locked="0"/>
    </xf>
    <xf numFmtId="0" fontId="0" fillId="6" borderId="13" xfId="0" applyFill="1" applyBorder="1" applyProtection="1">
      <protection locked="0"/>
    </xf>
    <xf numFmtId="0" fontId="0" fillId="6" borderId="0" xfId="0" applyFill="1" applyProtection="1"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999FF"/>
      <color rgb="FFFFFF99"/>
      <color rgb="FF00CC99"/>
      <color rgb="FFCCECFF"/>
      <color rgb="FF6666FF"/>
      <color rgb="FF000000"/>
      <color rgb="FF6600FF"/>
      <color rgb="FF3333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workbookViewId="0">
      <selection sqref="A1:H1"/>
    </sheetView>
  </sheetViews>
  <sheetFormatPr defaultRowHeight="15"/>
  <cols>
    <col min="1" max="1" width="25.85546875" customWidth="1"/>
    <col min="2" max="2" width="7.140625" customWidth="1"/>
    <col min="3" max="3" width="4.7109375" customWidth="1"/>
    <col min="4" max="4" width="9.140625" customWidth="1"/>
    <col min="5" max="5" width="13" customWidth="1"/>
    <col min="6" max="6" width="11.42578125" customWidth="1"/>
    <col min="8" max="8" width="9.7109375" customWidth="1"/>
  </cols>
  <sheetData>
    <row r="1" spans="1:8" ht="18.75">
      <c r="A1" s="108" t="s">
        <v>0</v>
      </c>
      <c r="B1" s="108"/>
      <c r="C1" s="108"/>
      <c r="D1" s="108"/>
      <c r="E1" s="108"/>
      <c r="F1" s="108"/>
      <c r="G1" s="108"/>
      <c r="H1" s="109"/>
    </row>
    <row r="2" spans="1:8" ht="15.75">
      <c r="A2" s="124" t="s">
        <v>120</v>
      </c>
      <c r="B2" s="124"/>
      <c r="C2" s="124"/>
      <c r="D2" s="124"/>
      <c r="E2" s="124"/>
      <c r="F2" s="124"/>
      <c r="G2" s="124"/>
      <c r="H2" s="109"/>
    </row>
    <row r="3" spans="1:8">
      <c r="A3" s="9" t="s">
        <v>1</v>
      </c>
      <c r="B3" s="127"/>
      <c r="C3" s="128"/>
      <c r="D3" s="129"/>
      <c r="E3" s="127"/>
      <c r="F3" s="129"/>
      <c r="G3" s="98" t="s">
        <v>2</v>
      </c>
      <c r="H3" s="6"/>
    </row>
    <row r="4" spans="1:8">
      <c r="A4" s="7"/>
      <c r="B4" s="7"/>
      <c r="C4" s="7"/>
      <c r="D4" s="7"/>
      <c r="E4" s="7"/>
      <c r="F4" s="7"/>
      <c r="G4" s="7"/>
      <c r="H4" s="6"/>
    </row>
    <row r="5" spans="1:8">
      <c r="A5" s="130"/>
      <c r="B5" s="131"/>
      <c r="C5" s="7"/>
      <c r="E5" s="118"/>
      <c r="F5" s="119"/>
      <c r="G5" s="120"/>
      <c r="H5" s="121"/>
    </row>
    <row r="6" spans="1:8">
      <c r="A6" s="7" t="s">
        <v>4</v>
      </c>
      <c r="B6" s="7"/>
      <c r="C6" s="7"/>
      <c r="E6" s="7" t="s">
        <v>3</v>
      </c>
      <c r="F6" s="7"/>
      <c r="G6" s="122"/>
      <c r="H6" s="123"/>
    </row>
    <row r="7" spans="1:8">
      <c r="A7" s="44"/>
      <c r="B7" s="44"/>
      <c r="C7" s="44"/>
      <c r="D7" s="44"/>
      <c r="E7" s="44"/>
      <c r="F7" s="44"/>
      <c r="G7" s="44"/>
      <c r="H7" s="7" t="s">
        <v>88</v>
      </c>
    </row>
    <row r="8" spans="1:8">
      <c r="A8" s="46" t="s">
        <v>122</v>
      </c>
      <c r="B8" s="44"/>
      <c r="C8" s="46"/>
      <c r="D8" s="46" t="s">
        <v>127</v>
      </c>
      <c r="E8" s="46"/>
      <c r="F8" s="46"/>
      <c r="G8" s="44"/>
      <c r="H8" s="46"/>
    </row>
    <row r="9" spans="1:8">
      <c r="A9" s="45" t="s">
        <v>123</v>
      </c>
      <c r="B9" s="99"/>
      <c r="D9" s="112" t="s">
        <v>132</v>
      </c>
      <c r="E9" s="112"/>
      <c r="F9" s="113"/>
      <c r="G9" s="99"/>
    </row>
    <row r="10" spans="1:8">
      <c r="A10" s="45" t="s">
        <v>124</v>
      </c>
      <c r="B10" s="99"/>
      <c r="D10" s="114" t="s">
        <v>131</v>
      </c>
      <c r="E10" s="114"/>
      <c r="F10" s="114"/>
      <c r="G10" s="99"/>
    </row>
    <row r="11" spans="1:8">
      <c r="A11" s="45" t="s">
        <v>125</v>
      </c>
      <c r="B11" s="99"/>
      <c r="D11" s="114" t="s">
        <v>133</v>
      </c>
      <c r="E11" s="114"/>
      <c r="F11" s="115"/>
      <c r="G11" s="99"/>
    </row>
    <row r="12" spans="1:8">
      <c r="A12" s="45" t="s">
        <v>126</v>
      </c>
      <c r="B12" s="99"/>
      <c r="D12" s="116" t="s">
        <v>128</v>
      </c>
      <c r="E12" s="116"/>
      <c r="F12" s="115"/>
      <c r="G12" s="99"/>
    </row>
    <row r="13" spans="1:8">
      <c r="B13" s="101"/>
      <c r="D13" s="116" t="s">
        <v>129</v>
      </c>
      <c r="E13" s="116"/>
      <c r="F13" s="115"/>
      <c r="G13" s="99"/>
    </row>
    <row r="14" spans="1:8">
      <c r="A14" s="46"/>
      <c r="B14" s="100"/>
      <c r="C14" s="46"/>
      <c r="D14" s="110" t="s">
        <v>130</v>
      </c>
      <c r="E14" s="110"/>
      <c r="F14" s="111"/>
      <c r="G14" s="99"/>
      <c r="H14" s="46"/>
    </row>
    <row r="15" spans="1:8">
      <c r="B15" s="101"/>
      <c r="G15" s="104"/>
    </row>
    <row r="16" spans="1:8">
      <c r="A16" s="45" t="s">
        <v>134</v>
      </c>
      <c r="B16" s="103"/>
      <c r="E16" t="s">
        <v>135</v>
      </c>
      <c r="G16" s="103"/>
    </row>
    <row r="17" spans="1:8" ht="14.25" customHeight="1">
      <c r="A17" s="125" t="s">
        <v>163</v>
      </c>
      <c r="B17" s="125"/>
      <c r="C17" s="125"/>
      <c r="D17" s="125"/>
      <c r="E17" s="125"/>
      <c r="F17" s="125"/>
      <c r="G17" s="125"/>
      <c r="H17" s="125"/>
    </row>
    <row r="18" spans="1:8" ht="15.75" thickBot="1">
      <c r="A18" s="126" t="s">
        <v>144</v>
      </c>
      <c r="B18" s="126"/>
      <c r="C18" s="126"/>
      <c r="D18" s="126"/>
      <c r="E18" s="126"/>
      <c r="F18" s="126"/>
      <c r="G18" s="126"/>
      <c r="H18" s="126"/>
    </row>
    <row r="19" spans="1:8" ht="18.75">
      <c r="A19" s="48" t="s">
        <v>136</v>
      </c>
    </row>
    <row r="20" spans="1:8">
      <c r="A20" s="77" t="s">
        <v>145</v>
      </c>
      <c r="B20" s="78"/>
      <c r="C20" s="78"/>
      <c r="D20" s="78"/>
      <c r="E20" s="78"/>
      <c r="F20" s="78"/>
      <c r="G20" s="78"/>
      <c r="H20" s="79"/>
    </row>
    <row r="21" spans="1:8">
      <c r="A21" s="80" t="s">
        <v>146</v>
      </c>
      <c r="B21" s="81"/>
      <c r="C21" s="81"/>
      <c r="D21" s="81"/>
      <c r="E21" s="81"/>
      <c r="F21" s="81"/>
      <c r="G21" s="81"/>
      <c r="H21" s="82"/>
    </row>
    <row r="22" spans="1:8">
      <c r="A22" s="80" t="s">
        <v>148</v>
      </c>
      <c r="B22" s="81"/>
      <c r="C22" s="81"/>
      <c r="D22" s="81"/>
      <c r="E22" s="81"/>
      <c r="F22" s="81"/>
      <c r="G22" s="81"/>
      <c r="H22" s="82"/>
    </row>
    <row r="23" spans="1:8" ht="15.75" thickBot="1">
      <c r="A23" s="80" t="s">
        <v>147</v>
      </c>
      <c r="B23" s="81"/>
      <c r="C23" s="81"/>
      <c r="D23" s="81"/>
      <c r="E23" s="81"/>
      <c r="F23" s="81"/>
      <c r="G23" s="81"/>
      <c r="H23" s="82"/>
    </row>
    <row r="24" spans="1:8" ht="15.75" thickBot="1">
      <c r="A24" s="83"/>
      <c r="B24" s="84" t="s">
        <v>86</v>
      </c>
      <c r="C24" s="105" t="str">
        <f>IF(PURPOSE!C8&gt;0,PURPOSE!C8," ")</f>
        <v xml:space="preserve"> </v>
      </c>
      <c r="D24" s="85" t="s">
        <v>87</v>
      </c>
      <c r="E24" s="81"/>
      <c r="F24" s="81"/>
      <c r="G24" s="81"/>
      <c r="H24" s="82"/>
    </row>
    <row r="25" spans="1:8">
      <c r="A25" s="86"/>
      <c r="B25" s="85"/>
      <c r="C25" s="85"/>
      <c r="D25" s="85" t="s">
        <v>85</v>
      </c>
      <c r="E25" s="81"/>
      <c r="F25" s="81"/>
      <c r="G25" s="81"/>
      <c r="H25" s="82"/>
    </row>
    <row r="26" spans="1:8">
      <c r="A26" s="87" t="s">
        <v>121</v>
      </c>
      <c r="B26" s="81"/>
      <c r="C26" s="107" t="str">
        <f>IF((PURPOSE!B10)&gt;0.3,"CONSERVATION"," ")</f>
        <v xml:space="preserve"> </v>
      </c>
      <c r="D26" s="81"/>
      <c r="E26" s="107" t="str">
        <f>IF((PURPOSE!B20)&gt;0.5,"EDUCATION"," ")</f>
        <v xml:space="preserve"> </v>
      </c>
      <c r="F26" s="81"/>
      <c r="G26" s="88" t="str">
        <f>IF((PURPOSE!B30)&gt;0.5,"SCIENCE"," ")</f>
        <v xml:space="preserve"> </v>
      </c>
      <c r="H26" s="95" t="str">
        <f>IF((PURPOSE!B38)&gt;0.3,"DISPLAY"," ")</f>
        <v xml:space="preserve"> </v>
      </c>
    </row>
    <row r="27" spans="1:8">
      <c r="A27" s="80"/>
      <c r="B27" s="81" t="s">
        <v>149</v>
      </c>
      <c r="C27" s="81"/>
      <c r="D27" s="81"/>
      <c r="E27" s="81"/>
      <c r="F27" s="81"/>
      <c r="G27" s="81"/>
      <c r="H27" s="82"/>
    </row>
    <row r="28" spans="1:8">
      <c r="A28" s="80"/>
      <c r="B28" s="81" t="s">
        <v>151</v>
      </c>
      <c r="C28" s="81"/>
      <c r="D28" s="81"/>
      <c r="E28" s="81"/>
      <c r="F28" s="81"/>
      <c r="G28" s="81"/>
      <c r="H28" s="82"/>
    </row>
    <row r="29" spans="1:8">
      <c r="A29" s="89"/>
      <c r="B29" s="90" t="s">
        <v>150</v>
      </c>
      <c r="C29" s="91"/>
      <c r="D29" s="91"/>
      <c r="E29" s="91"/>
      <c r="F29" s="91"/>
      <c r="G29" s="91"/>
      <c r="H29" s="92"/>
    </row>
    <row r="30" spans="1:8">
      <c r="A30" s="67" t="s">
        <v>152</v>
      </c>
      <c r="B30" s="68"/>
      <c r="C30" s="68"/>
      <c r="D30" s="68"/>
      <c r="E30" s="68"/>
      <c r="F30" s="68"/>
      <c r="G30" s="68"/>
      <c r="H30" s="69"/>
    </row>
    <row r="31" spans="1:8">
      <c r="A31" s="70" t="s">
        <v>153</v>
      </c>
      <c r="B31" s="71"/>
      <c r="C31" s="71"/>
      <c r="D31" s="71"/>
      <c r="E31" s="71"/>
      <c r="F31" s="71"/>
      <c r="G31" s="71"/>
      <c r="H31" s="72"/>
    </row>
    <row r="32" spans="1:8">
      <c r="A32" s="70" t="s">
        <v>154</v>
      </c>
      <c r="B32" s="71"/>
      <c r="C32" s="71"/>
      <c r="D32" s="71"/>
      <c r="E32" s="71"/>
      <c r="F32" s="71"/>
      <c r="G32" s="71"/>
      <c r="H32" s="72"/>
    </row>
    <row r="33" spans="1:8">
      <c r="A33" s="70" t="s">
        <v>155</v>
      </c>
      <c r="B33" s="71"/>
      <c r="C33" s="71"/>
      <c r="D33" s="71"/>
      <c r="E33" s="71"/>
      <c r="F33" s="71"/>
      <c r="G33" s="71"/>
      <c r="H33" s="72"/>
    </row>
    <row r="34" spans="1:8">
      <c r="A34" s="70" t="s">
        <v>157</v>
      </c>
      <c r="B34" s="71"/>
      <c r="C34" s="71"/>
      <c r="D34" s="71"/>
      <c r="E34" s="71"/>
      <c r="F34" s="71"/>
      <c r="G34" s="71"/>
      <c r="H34" s="72"/>
    </row>
    <row r="35" spans="1:8">
      <c r="A35" s="70" t="s">
        <v>156</v>
      </c>
      <c r="B35" s="71"/>
      <c r="C35" s="71"/>
      <c r="D35" s="71"/>
      <c r="E35" s="71"/>
      <c r="F35" s="71"/>
      <c r="G35" s="71"/>
      <c r="H35" s="72"/>
    </row>
    <row r="36" spans="1:8">
      <c r="A36" s="73" t="str">
        <f>IF(WELFARE!A8&gt;0,WELFARE!A8," ")</f>
        <v xml:space="preserve"> </v>
      </c>
      <c r="B36" s="74" t="s">
        <v>58</v>
      </c>
      <c r="C36" s="75"/>
      <c r="D36" s="75"/>
      <c r="E36" s="75"/>
      <c r="F36" s="75"/>
      <c r="G36" s="75"/>
      <c r="H36" s="76"/>
    </row>
    <row r="37" spans="1:8">
      <c r="A37" s="58" t="s">
        <v>137</v>
      </c>
      <c r="B37" s="59"/>
      <c r="C37" s="59"/>
      <c r="D37" s="59"/>
      <c r="E37" s="59"/>
      <c r="F37" s="59"/>
      <c r="G37" s="59"/>
      <c r="H37" s="60"/>
    </row>
    <row r="38" spans="1:8">
      <c r="A38" s="61" t="s">
        <v>139</v>
      </c>
      <c r="B38" s="62"/>
      <c r="C38" s="62"/>
      <c r="D38" s="62"/>
      <c r="E38" s="62"/>
      <c r="F38" s="62"/>
      <c r="G38" s="62"/>
      <c r="H38" s="63"/>
    </row>
    <row r="39" spans="1:8">
      <c r="A39" s="61" t="s">
        <v>138</v>
      </c>
      <c r="B39" s="62"/>
      <c r="C39" s="62"/>
      <c r="D39" s="62"/>
      <c r="E39" s="62"/>
      <c r="F39" s="62"/>
      <c r="G39" s="62"/>
      <c r="H39" s="63"/>
    </row>
    <row r="40" spans="1:8">
      <c r="A40" s="61"/>
      <c r="B40" s="62"/>
      <c r="C40" s="62"/>
      <c r="D40" s="62"/>
      <c r="E40" s="62"/>
      <c r="F40" s="62"/>
      <c r="G40" s="62"/>
      <c r="H40" s="63"/>
    </row>
    <row r="41" spans="1:8">
      <c r="A41" s="117" t="s">
        <v>61</v>
      </c>
      <c r="B41" s="116"/>
      <c r="C41" s="116"/>
      <c r="D41" s="64" t="str">
        <f>IF('POPULATION MGMT'!C9&gt;0,'POPULATION MGMT'!C9," ")</f>
        <v xml:space="preserve"> </v>
      </c>
      <c r="E41" s="102" t="s">
        <v>59</v>
      </c>
      <c r="F41" s="97" t="str">
        <f>IF('POPULATION MGMT'!C9&gt;0,'POPULATION MGMT'!E9," ")</f>
        <v xml:space="preserve"> </v>
      </c>
      <c r="G41" s="65" t="s">
        <v>60</v>
      </c>
      <c r="H41" s="66"/>
    </row>
    <row r="42" spans="1:8">
      <c r="A42" s="49" t="s">
        <v>158</v>
      </c>
      <c r="B42" s="50"/>
      <c r="C42" s="50"/>
      <c r="D42" s="50"/>
      <c r="E42" s="50"/>
      <c r="F42" s="50"/>
      <c r="G42" s="50"/>
      <c r="H42" s="51"/>
    </row>
    <row r="43" spans="1:8">
      <c r="A43" s="52" t="s">
        <v>159</v>
      </c>
      <c r="B43" s="53"/>
      <c r="C43" s="53"/>
      <c r="D43" s="53"/>
      <c r="E43" s="53"/>
      <c r="F43" s="53"/>
      <c r="G43" s="53"/>
      <c r="H43" s="54"/>
    </row>
    <row r="44" spans="1:8">
      <c r="A44" s="52" t="s">
        <v>160</v>
      </c>
      <c r="B44" s="53"/>
      <c r="C44" s="53"/>
      <c r="D44" s="53"/>
      <c r="E44" s="53"/>
      <c r="F44" s="53"/>
      <c r="G44" s="53"/>
      <c r="H44" s="54"/>
    </row>
    <row r="45" spans="1:8">
      <c r="A45" s="52" t="s">
        <v>162</v>
      </c>
      <c r="B45" s="53"/>
      <c r="C45" s="53"/>
      <c r="D45" s="53"/>
      <c r="E45" s="53"/>
      <c r="F45" s="53"/>
      <c r="G45" s="53"/>
      <c r="H45" s="54"/>
    </row>
    <row r="46" spans="1:8">
      <c r="A46" s="52" t="s">
        <v>161</v>
      </c>
      <c r="B46" s="53"/>
      <c r="C46" s="53"/>
      <c r="D46" s="53"/>
      <c r="E46" s="53"/>
      <c r="F46" s="53"/>
      <c r="G46" s="53"/>
      <c r="H46" s="54"/>
    </row>
    <row r="47" spans="1:8">
      <c r="A47" s="52"/>
      <c r="B47" s="53"/>
      <c r="C47" s="53"/>
      <c r="D47" s="53"/>
      <c r="E47" s="53"/>
      <c r="F47" s="53"/>
      <c r="G47" s="53"/>
      <c r="H47" s="54"/>
    </row>
    <row r="48" spans="1:8">
      <c r="A48" s="106" t="str">
        <f>IF('COST-BENEFIT'!A8&gt;0,'COST-BENEFIT'!A8," ")</f>
        <v xml:space="preserve"> </v>
      </c>
      <c r="B48" s="55" t="s">
        <v>63</v>
      </c>
      <c r="C48" s="56"/>
      <c r="D48" s="56"/>
      <c r="E48" s="56"/>
      <c r="F48" s="56"/>
      <c r="G48" s="56"/>
      <c r="H48" s="57"/>
    </row>
  </sheetData>
  <mergeCells count="16">
    <mergeCell ref="A41:C41"/>
    <mergeCell ref="E5:H5"/>
    <mergeCell ref="G6:H6"/>
    <mergeCell ref="A2:H2"/>
    <mergeCell ref="A17:H17"/>
    <mergeCell ref="A18:H18"/>
    <mergeCell ref="B3:D3"/>
    <mergeCell ref="E3:F3"/>
    <mergeCell ref="A5:B5"/>
    <mergeCell ref="A1:H1"/>
    <mergeCell ref="D14:F14"/>
    <mergeCell ref="D9:F9"/>
    <mergeCell ref="D10:F10"/>
    <mergeCell ref="D11:F11"/>
    <mergeCell ref="D12:F12"/>
    <mergeCell ref="D13:F13"/>
  </mergeCells>
  <pageMargins left="0.45" right="0.45" top="0.5" bottom="0.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4"/>
  <sheetViews>
    <sheetView tabSelected="1" zoomScaleNormal="100" workbookViewId="0">
      <selection activeCell="A43" sqref="A43"/>
    </sheetView>
  </sheetViews>
  <sheetFormatPr defaultRowHeight="15"/>
  <cols>
    <col min="1" max="1" width="25.85546875" style="8" customWidth="1"/>
    <col min="2" max="2" width="6.7109375" style="8" customWidth="1"/>
    <col min="3" max="3" width="4.85546875" style="8" customWidth="1"/>
    <col min="4" max="8" width="9.140625" style="8"/>
    <col min="9" max="9" width="9.140625" style="1"/>
    <col min="10" max="16384" width="9.140625" style="8"/>
  </cols>
  <sheetData>
    <row r="1" spans="1:10" ht="18.75">
      <c r="A1" s="108" t="s">
        <v>0</v>
      </c>
      <c r="B1" s="108"/>
      <c r="C1" s="108"/>
      <c r="D1" s="108"/>
      <c r="E1" s="108"/>
      <c r="F1" s="108"/>
      <c r="G1" s="108"/>
      <c r="H1" s="108"/>
      <c r="I1" s="6"/>
      <c r="J1" s="7"/>
    </row>
    <row r="2" spans="1:10" ht="15.75">
      <c r="A2" s="133" t="s">
        <v>140</v>
      </c>
      <c r="B2" s="133"/>
      <c r="C2" s="133"/>
      <c r="D2" s="133"/>
      <c r="E2" s="133"/>
      <c r="F2" s="133"/>
      <c r="G2" s="133"/>
      <c r="H2" s="133"/>
      <c r="I2" s="6"/>
      <c r="J2" s="7"/>
    </row>
    <row r="3" spans="1:10">
      <c r="A3" s="9" t="s">
        <v>1</v>
      </c>
      <c r="B3" s="127" t="str">
        <f>IF(SUMMARY!B3&gt;0,SUMMARY!B3, " ")</f>
        <v xml:space="preserve"> </v>
      </c>
      <c r="C3" s="128"/>
      <c r="D3" s="129"/>
      <c r="E3" s="127" t="str">
        <f>IF(SUMMARY!E3&gt;0,SUMMARY!E3, " ")</f>
        <v xml:space="preserve"> </v>
      </c>
      <c r="F3" s="129"/>
      <c r="G3" s="10" t="s">
        <v>2</v>
      </c>
      <c r="H3" s="7"/>
      <c r="I3" s="6"/>
      <c r="J3" s="7"/>
    </row>
    <row r="4" spans="1:10">
      <c r="A4" s="7"/>
      <c r="B4" s="7"/>
      <c r="C4" s="7"/>
      <c r="D4" s="7"/>
      <c r="E4" s="7"/>
      <c r="F4" s="7"/>
      <c r="G4" s="7"/>
      <c r="H4" s="7"/>
      <c r="I4" s="6"/>
      <c r="J4" s="7"/>
    </row>
    <row r="5" spans="1:10">
      <c r="A5" s="130" t="str">
        <f>IF(SUMMARY!A5&gt;0,SUMMARY!A5," ")</f>
        <v xml:space="preserve"> </v>
      </c>
      <c r="B5" s="131"/>
      <c r="C5" s="7"/>
      <c r="D5" s="118" t="str">
        <f>IF(SUMMARY!E5&gt;0,SUMMARY!E5," ")</f>
        <v xml:space="preserve"> </v>
      </c>
      <c r="E5" s="134"/>
      <c r="F5" s="135"/>
      <c r="G5" s="7"/>
      <c r="H5" s="122" t="str">
        <f>IF(SUMMARY!G6&gt;0,SUMMARY!G6," ")</f>
        <v xml:space="preserve"> </v>
      </c>
      <c r="I5" s="136"/>
      <c r="J5" s="7"/>
    </row>
    <row r="6" spans="1:10" ht="15.75" thickBot="1">
      <c r="A6" s="11" t="s">
        <v>4</v>
      </c>
      <c r="B6" s="11"/>
      <c r="C6" s="11"/>
      <c r="D6" s="11" t="s">
        <v>3</v>
      </c>
      <c r="E6" s="11"/>
      <c r="F6" s="11"/>
      <c r="G6" s="11"/>
      <c r="H6" s="11" t="s">
        <v>88</v>
      </c>
      <c r="I6" s="12"/>
      <c r="J6" s="7"/>
    </row>
    <row r="7" spans="1:10" ht="15.75" thickBot="1">
      <c r="A7" s="7"/>
      <c r="B7" s="7"/>
      <c r="C7" s="7"/>
      <c r="D7" s="7"/>
      <c r="E7" s="7"/>
      <c r="F7" s="7"/>
      <c r="G7" s="7"/>
      <c r="H7" s="7"/>
      <c r="I7" s="6"/>
      <c r="J7" s="7"/>
    </row>
    <row r="8" spans="1:10" ht="15.75" thickBot="1">
      <c r="A8" s="1"/>
      <c r="B8" s="13" t="s">
        <v>86</v>
      </c>
      <c r="C8" s="32">
        <f>AVERAGE(B10,B20,B30,B38)</f>
        <v>0</v>
      </c>
      <c r="D8" s="6" t="s">
        <v>87</v>
      </c>
      <c r="E8" s="6"/>
      <c r="F8" s="6"/>
      <c r="G8" s="6"/>
      <c r="H8" s="6"/>
    </row>
    <row r="9" spans="1:10" ht="15.75" thickBot="1">
      <c r="A9" s="14"/>
      <c r="C9" s="6"/>
      <c r="D9" s="6" t="s">
        <v>85</v>
      </c>
      <c r="E9" s="6"/>
      <c r="F9" s="6"/>
      <c r="G9" s="6"/>
      <c r="H9" s="6"/>
      <c r="I9" s="6"/>
    </row>
    <row r="10" spans="1:10" ht="15.75" thickBot="1">
      <c r="A10" s="15" t="s">
        <v>5</v>
      </c>
      <c r="B10" s="23">
        <f>SUM(C11:C15)/5</f>
        <v>0</v>
      </c>
      <c r="C10" s="1"/>
      <c r="D10" s="1" t="s">
        <v>31</v>
      </c>
      <c r="E10" s="1"/>
      <c r="F10" s="1"/>
      <c r="G10" s="1"/>
      <c r="H10" s="1"/>
    </row>
    <row r="11" spans="1:10">
      <c r="A11" s="1" t="s">
        <v>6</v>
      </c>
      <c r="B11" s="1"/>
      <c r="C11" s="2"/>
      <c r="E11" s="93"/>
      <c r="F11" s="93"/>
      <c r="G11" s="93"/>
      <c r="H11" s="93"/>
      <c r="I11" s="94"/>
    </row>
    <row r="12" spans="1:10">
      <c r="A12" s="1" t="s">
        <v>7</v>
      </c>
      <c r="B12" s="1"/>
      <c r="C12" s="2"/>
      <c r="D12" s="132"/>
      <c r="E12" s="119"/>
      <c r="F12" s="119"/>
      <c r="G12" s="119"/>
      <c r="H12" s="119"/>
      <c r="I12" s="119"/>
    </row>
    <row r="13" spans="1:10">
      <c r="A13" s="1" t="s">
        <v>8</v>
      </c>
      <c r="B13" s="1"/>
      <c r="C13" s="2"/>
      <c r="D13" s="132"/>
      <c r="E13" s="119"/>
      <c r="F13" s="119"/>
      <c r="G13" s="119"/>
      <c r="H13" s="119"/>
      <c r="I13" s="119"/>
    </row>
    <row r="14" spans="1:10">
      <c r="A14" s="1" t="s">
        <v>9</v>
      </c>
      <c r="B14" s="1"/>
      <c r="C14" s="2"/>
      <c r="D14" s="132"/>
      <c r="E14" s="119"/>
      <c r="F14" s="119"/>
      <c r="G14" s="119"/>
      <c r="H14" s="119"/>
      <c r="I14" s="119"/>
    </row>
    <row r="15" spans="1:10">
      <c r="A15" s="1" t="s">
        <v>10</v>
      </c>
      <c r="B15" s="1"/>
      <c r="C15" s="2"/>
      <c r="D15" s="132"/>
      <c r="E15" s="119"/>
      <c r="F15" s="119"/>
      <c r="G15" s="119"/>
      <c r="H15" s="119"/>
      <c r="I15" s="119"/>
    </row>
    <row r="16" spans="1:10">
      <c r="A16" s="16" t="s">
        <v>32</v>
      </c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5"/>
      <c r="B18" s="5"/>
      <c r="C18" s="5"/>
      <c r="D18" s="5"/>
      <c r="E18" s="5"/>
      <c r="F18" s="5"/>
      <c r="G18" s="5"/>
      <c r="H18" s="5"/>
      <c r="I18" s="4"/>
    </row>
    <row r="19" spans="1:9" ht="15.75" thickBot="1">
      <c r="A19" s="1"/>
      <c r="B19" s="1"/>
      <c r="C19" s="1"/>
      <c r="D19" s="1"/>
      <c r="E19" s="1"/>
      <c r="F19" s="1"/>
      <c r="G19" s="1"/>
      <c r="H19" s="1"/>
    </row>
    <row r="20" spans="1:9" ht="15.75" thickBot="1">
      <c r="A20" s="148" t="s">
        <v>11</v>
      </c>
      <c r="B20" s="23">
        <f>SUM(C21:C25)/5</f>
        <v>0</v>
      </c>
      <c r="C20" s="1"/>
      <c r="D20" s="1" t="s">
        <v>31</v>
      </c>
      <c r="E20" s="1"/>
      <c r="F20" s="1"/>
      <c r="G20" s="1"/>
      <c r="H20" s="1"/>
    </row>
    <row r="21" spans="1:9">
      <c r="A21" s="1" t="s">
        <v>12</v>
      </c>
      <c r="B21" s="1"/>
      <c r="C21" s="2"/>
      <c r="D21" s="137"/>
      <c r="E21" s="138"/>
      <c r="F21" s="138"/>
      <c r="G21" s="138"/>
      <c r="H21" s="138"/>
      <c r="I21" s="138"/>
    </row>
    <row r="22" spans="1:9">
      <c r="A22" s="1" t="s">
        <v>13</v>
      </c>
      <c r="B22" s="1"/>
      <c r="C22" s="2"/>
      <c r="D22" s="132"/>
      <c r="E22" s="119"/>
      <c r="F22" s="119"/>
      <c r="G22" s="119"/>
      <c r="H22" s="119"/>
      <c r="I22" s="119"/>
    </row>
    <row r="23" spans="1:9">
      <c r="A23" s="1" t="s">
        <v>14</v>
      </c>
      <c r="B23" s="1"/>
      <c r="C23" s="2"/>
      <c r="D23" s="132"/>
      <c r="E23" s="119"/>
      <c r="F23" s="119"/>
      <c r="G23" s="119"/>
      <c r="H23" s="119"/>
      <c r="I23" s="119"/>
    </row>
    <row r="24" spans="1:9">
      <c r="A24" s="1" t="s">
        <v>15</v>
      </c>
      <c r="B24" s="1"/>
      <c r="C24" s="2"/>
      <c r="D24" s="132"/>
      <c r="E24" s="119"/>
      <c r="F24" s="119"/>
      <c r="G24" s="119"/>
      <c r="H24" s="119"/>
      <c r="I24" s="119"/>
    </row>
    <row r="25" spans="1:9">
      <c r="A25" s="1" t="s">
        <v>16</v>
      </c>
      <c r="B25" s="1"/>
      <c r="C25" s="2"/>
      <c r="D25" s="132"/>
      <c r="E25" s="119"/>
      <c r="F25" s="119"/>
      <c r="G25" s="119"/>
      <c r="H25" s="119"/>
      <c r="I25" s="119"/>
    </row>
    <row r="26" spans="1:9">
      <c r="A26" s="16" t="s">
        <v>32</v>
      </c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5"/>
      <c r="C28" s="5"/>
      <c r="D28" s="5"/>
      <c r="E28" s="5"/>
      <c r="F28" s="5"/>
      <c r="G28" s="5"/>
      <c r="H28" s="5"/>
      <c r="I28" s="4"/>
    </row>
    <row r="29" spans="1:9" ht="15.75" thickBot="1">
      <c r="A29" s="1"/>
      <c r="B29" s="1"/>
      <c r="C29" s="1"/>
      <c r="D29" s="1"/>
      <c r="E29" s="1"/>
      <c r="F29" s="1"/>
      <c r="G29" s="1"/>
      <c r="H29" s="1"/>
    </row>
    <row r="30" spans="1:9" ht="15.75" thickBot="1">
      <c r="A30" s="15" t="s">
        <v>17</v>
      </c>
      <c r="B30" s="23">
        <f>SUM(C31:C33)/3</f>
        <v>0</v>
      </c>
      <c r="C30" s="1"/>
      <c r="D30" s="1" t="s">
        <v>31</v>
      </c>
      <c r="E30" s="1"/>
      <c r="F30" s="1"/>
      <c r="G30" s="1"/>
      <c r="H30" s="1"/>
    </row>
    <row r="31" spans="1:9">
      <c r="A31" s="1" t="s">
        <v>18</v>
      </c>
      <c r="B31" s="1"/>
      <c r="C31" s="33"/>
      <c r="D31" s="138"/>
      <c r="E31" s="138"/>
      <c r="F31" s="138"/>
      <c r="G31" s="138"/>
      <c r="H31" s="138"/>
      <c r="I31" s="138"/>
    </row>
    <row r="32" spans="1:9">
      <c r="A32" s="1" t="s">
        <v>19</v>
      </c>
      <c r="B32" s="1"/>
      <c r="C32" s="34"/>
      <c r="D32" s="119"/>
      <c r="E32" s="119"/>
      <c r="F32" s="119"/>
      <c r="G32" s="119"/>
      <c r="H32" s="119"/>
      <c r="I32" s="119"/>
    </row>
    <row r="33" spans="1:9">
      <c r="A33" s="1" t="s">
        <v>20</v>
      </c>
      <c r="B33" s="1"/>
      <c r="C33" s="34"/>
      <c r="D33" s="119"/>
      <c r="E33" s="119"/>
      <c r="F33" s="119"/>
      <c r="G33" s="119"/>
      <c r="H33" s="119"/>
      <c r="I33" s="119"/>
    </row>
    <row r="34" spans="1:9">
      <c r="A34" s="16" t="s">
        <v>32</v>
      </c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5"/>
      <c r="B36" s="5"/>
      <c r="C36" s="5"/>
      <c r="D36" s="5"/>
      <c r="E36" s="5"/>
      <c r="F36" s="5"/>
      <c r="G36" s="5"/>
      <c r="H36" s="5"/>
      <c r="I36" s="4"/>
    </row>
    <row r="37" spans="1:9" ht="15.75" thickBot="1">
      <c r="A37" s="1"/>
      <c r="B37" s="1"/>
      <c r="C37" s="1"/>
      <c r="D37" s="1"/>
      <c r="E37" s="1"/>
      <c r="F37" s="1"/>
      <c r="G37" s="1"/>
      <c r="H37" s="1"/>
    </row>
    <row r="38" spans="1:9" ht="15.75" thickBot="1">
      <c r="A38" s="15" t="s">
        <v>21</v>
      </c>
      <c r="B38" s="23">
        <f>0.5*((SUM(C39:C43)/5))</f>
        <v>0</v>
      </c>
      <c r="C38" s="1"/>
      <c r="D38" s="1" t="s">
        <v>31</v>
      </c>
      <c r="E38" s="1"/>
      <c r="F38" s="1"/>
      <c r="G38" s="1"/>
      <c r="H38" s="1"/>
    </row>
    <row r="39" spans="1:9">
      <c r="A39" s="1" t="s">
        <v>22</v>
      </c>
      <c r="B39" s="1"/>
      <c r="C39" s="2"/>
      <c r="D39" s="137"/>
      <c r="E39" s="138"/>
      <c r="F39" s="138"/>
      <c r="G39" s="138"/>
      <c r="H39" s="138"/>
      <c r="I39" s="138"/>
    </row>
    <row r="40" spans="1:9">
      <c r="A40" s="1" t="s">
        <v>23</v>
      </c>
      <c r="B40" s="1"/>
      <c r="C40" s="2"/>
      <c r="D40" s="132"/>
      <c r="E40" s="119"/>
      <c r="F40" s="119"/>
      <c r="G40" s="119"/>
      <c r="H40" s="119"/>
      <c r="I40" s="119"/>
    </row>
    <row r="41" spans="1:9">
      <c r="A41" s="1" t="s">
        <v>24</v>
      </c>
      <c r="B41" s="1"/>
      <c r="C41" s="2"/>
      <c r="D41" s="132"/>
      <c r="E41" s="119"/>
      <c r="F41" s="119"/>
      <c r="G41" s="119"/>
      <c r="H41" s="119"/>
      <c r="I41" s="119"/>
    </row>
    <row r="42" spans="1:9">
      <c r="A42" s="149" t="s">
        <v>25</v>
      </c>
      <c r="B42" s="1"/>
      <c r="C42" s="2"/>
      <c r="D42" s="132"/>
      <c r="E42" s="119"/>
      <c r="F42" s="119"/>
      <c r="G42" s="119"/>
      <c r="H42" s="119"/>
      <c r="I42" s="119"/>
    </row>
    <row r="43" spans="1:9">
      <c r="A43" s="149" t="s">
        <v>26</v>
      </c>
      <c r="B43" s="1"/>
      <c r="C43" s="2"/>
      <c r="D43" s="132"/>
      <c r="E43" s="119"/>
      <c r="F43" s="119"/>
      <c r="G43" s="119"/>
      <c r="H43" s="119"/>
      <c r="I43" s="119"/>
    </row>
    <row r="44" spans="1:9">
      <c r="A44" s="16" t="s">
        <v>32</v>
      </c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5"/>
      <c r="B46" s="5"/>
      <c r="C46" s="5"/>
      <c r="D46" s="5"/>
      <c r="E46" s="5"/>
      <c r="F46" s="5"/>
      <c r="G46" s="5"/>
      <c r="H46" s="5"/>
      <c r="I46" s="4"/>
    </row>
    <row r="47" spans="1:9">
      <c r="A47" s="43"/>
      <c r="B47" s="43"/>
      <c r="C47" s="43"/>
      <c r="D47" s="43"/>
      <c r="E47" s="43"/>
      <c r="F47" s="43"/>
      <c r="G47" s="43"/>
      <c r="H47" s="43"/>
      <c r="I47" s="43"/>
    </row>
    <row r="48" spans="1:9">
      <c r="A48" s="41"/>
      <c r="B48" s="41"/>
      <c r="C48" s="41"/>
      <c r="D48" s="41"/>
      <c r="E48" s="41"/>
      <c r="F48" s="7"/>
      <c r="G48" s="7"/>
      <c r="H48" s="7"/>
      <c r="I48" s="6"/>
    </row>
    <row r="49" spans="1:9">
      <c r="A49" s="41"/>
      <c r="B49" s="41"/>
      <c r="C49" s="41"/>
      <c r="D49" s="41"/>
      <c r="E49" s="41"/>
      <c r="F49" s="7"/>
      <c r="G49" s="7"/>
      <c r="H49" s="7"/>
      <c r="I49" s="6"/>
    </row>
    <row r="50" spans="1:9">
      <c r="A50" s="41"/>
      <c r="B50" s="41"/>
      <c r="C50" s="41"/>
      <c r="D50" s="41"/>
      <c r="E50" s="42"/>
      <c r="F50" s="7"/>
      <c r="G50" s="7"/>
      <c r="H50" s="7"/>
      <c r="I50" s="6"/>
    </row>
    <row r="51" spans="1:9">
      <c r="A51" s="7"/>
      <c r="B51" s="7"/>
      <c r="C51" s="7"/>
      <c r="D51" s="7"/>
      <c r="E51" s="7"/>
      <c r="F51" s="7"/>
      <c r="G51" s="7"/>
      <c r="H51" s="7"/>
      <c r="I51" s="6"/>
    </row>
    <row r="103" spans="1:9">
      <c r="A103" s="17"/>
      <c r="B103" s="17"/>
      <c r="C103" s="17"/>
      <c r="D103" s="17"/>
      <c r="E103" s="17"/>
    </row>
    <row r="104" spans="1:9">
      <c r="A104" s="17"/>
      <c r="B104" s="17"/>
      <c r="C104" s="17"/>
      <c r="D104" s="17"/>
      <c r="E104" s="17"/>
    </row>
    <row r="105" spans="1:9">
      <c r="A105" s="41"/>
      <c r="B105" s="41"/>
      <c r="C105" s="41"/>
      <c r="D105" s="41"/>
      <c r="E105" s="42"/>
      <c r="F105" s="7"/>
      <c r="G105" s="7"/>
      <c r="H105" s="7"/>
      <c r="I105" s="6"/>
    </row>
    <row r="106" spans="1:9">
      <c r="A106" s="7"/>
      <c r="B106" s="7"/>
      <c r="C106" s="7"/>
      <c r="D106" s="7"/>
      <c r="E106" s="7"/>
      <c r="F106" s="7"/>
      <c r="G106" s="7"/>
      <c r="H106" s="7"/>
      <c r="I106" s="6"/>
    </row>
    <row r="151" spans="1:9">
      <c r="A151" s="17"/>
      <c r="B151" s="17"/>
      <c r="C151" s="17"/>
      <c r="D151" s="17"/>
      <c r="E151" s="17"/>
    </row>
    <row r="152" spans="1:9">
      <c r="A152" s="17"/>
      <c r="B152" s="17"/>
      <c r="C152" s="17"/>
      <c r="D152" s="17"/>
      <c r="E152" s="17"/>
    </row>
    <row r="153" spans="1:9">
      <c r="A153" s="41"/>
      <c r="B153" s="41"/>
      <c r="C153" s="41"/>
      <c r="D153" s="41"/>
      <c r="E153" s="42"/>
      <c r="F153" s="7"/>
      <c r="G153" s="7"/>
      <c r="H153" s="7"/>
      <c r="I153" s="6"/>
    </row>
    <row r="154" spans="1:9">
      <c r="A154" s="7"/>
      <c r="B154" s="7"/>
      <c r="C154" s="7"/>
      <c r="D154" s="7"/>
      <c r="E154" s="7"/>
      <c r="F154" s="7"/>
      <c r="G154" s="7"/>
      <c r="H154" s="7"/>
      <c r="I154" s="6"/>
    </row>
  </sheetData>
  <sheetProtection insertRows="0" selectLockedCells="1"/>
  <mergeCells count="24">
    <mergeCell ref="D41:I41"/>
    <mergeCell ref="D42:I42"/>
    <mergeCell ref="D43:I43"/>
    <mergeCell ref="D31:I31"/>
    <mergeCell ref="D32:I32"/>
    <mergeCell ref="D33:I33"/>
    <mergeCell ref="D39:I39"/>
    <mergeCell ref="D40:I40"/>
    <mergeCell ref="D21:I21"/>
    <mergeCell ref="D22:I22"/>
    <mergeCell ref="D23:I23"/>
    <mergeCell ref="D24:I24"/>
    <mergeCell ref="D25:I25"/>
    <mergeCell ref="D12:I12"/>
    <mergeCell ref="D13:I13"/>
    <mergeCell ref="D14:I14"/>
    <mergeCell ref="D15:I15"/>
    <mergeCell ref="A1:H1"/>
    <mergeCell ref="A2:H2"/>
    <mergeCell ref="B3:D3"/>
    <mergeCell ref="E3:F3"/>
    <mergeCell ref="A5:B5"/>
    <mergeCell ref="D5:F5"/>
    <mergeCell ref="H5:I5"/>
  </mergeCells>
  <printOptions horizontalCentered="1" verticalCentered="1"/>
  <pageMargins left="0.2" right="0.2" top="0.25" bottom="0.25" header="0" footer="0"/>
  <pageSetup orientation="portrait" r:id="rId1"/>
  <rowBreaks count="1" manualBreakCount="1">
    <brk id="47" max="16383" man="1"/>
  </rowBreaks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3"/>
  <sheetViews>
    <sheetView topLeftCell="A34" workbookViewId="0">
      <selection sqref="A1:H1"/>
    </sheetView>
  </sheetViews>
  <sheetFormatPr defaultRowHeight="15"/>
  <cols>
    <col min="2" max="2" width="23.7109375" customWidth="1"/>
  </cols>
  <sheetData>
    <row r="1" spans="1:9" ht="18.75">
      <c r="A1" s="108" t="s">
        <v>0</v>
      </c>
      <c r="B1" s="108"/>
      <c r="C1" s="108"/>
      <c r="D1" s="108"/>
      <c r="E1" s="108"/>
      <c r="F1" s="108"/>
      <c r="G1" s="108"/>
      <c r="H1" s="108"/>
      <c r="I1" s="6"/>
    </row>
    <row r="2" spans="1:9" ht="15.75">
      <c r="A2" s="144" t="s">
        <v>141</v>
      </c>
      <c r="B2" s="144"/>
      <c r="C2" s="144"/>
      <c r="D2" s="144"/>
      <c r="E2" s="144"/>
      <c r="F2" s="144"/>
      <c r="G2" s="144"/>
      <c r="H2" s="144"/>
      <c r="I2" s="6"/>
    </row>
    <row r="3" spans="1:9">
      <c r="A3" s="9" t="s">
        <v>1</v>
      </c>
      <c r="B3" s="127" t="str">
        <f>IF(SUMMARY!B3&gt;0,SUMMARY!B3, " ")</f>
        <v xml:space="preserve"> </v>
      </c>
      <c r="C3" s="128"/>
      <c r="D3" s="129"/>
      <c r="E3" s="127" t="str">
        <f>IF(SUMMARY!E3&gt;0,SUMMARY!E3, " ")</f>
        <v xml:space="preserve"> </v>
      </c>
      <c r="F3" s="129"/>
      <c r="G3" s="10" t="s">
        <v>2</v>
      </c>
      <c r="H3" s="7"/>
      <c r="I3" s="6"/>
    </row>
    <row r="4" spans="1:9">
      <c r="A4" s="7"/>
      <c r="B4" s="7"/>
      <c r="C4" s="7"/>
      <c r="D4" s="7"/>
      <c r="E4" s="7"/>
      <c r="F4" s="7"/>
      <c r="G4" s="7"/>
      <c r="H4" s="7"/>
      <c r="I4" s="6"/>
    </row>
    <row r="5" spans="1:9">
      <c r="A5" s="130" t="str">
        <f>IF(SUMMARY!A5&gt;0,SUMMARY!A5," ")</f>
        <v xml:space="preserve"> </v>
      </c>
      <c r="B5" s="131"/>
      <c r="C5" s="7"/>
      <c r="D5" s="118" t="str">
        <f>IF(SUMMARY!E5&gt;0,SUMMARY!E5," ")</f>
        <v xml:space="preserve"> </v>
      </c>
      <c r="E5" s="134"/>
      <c r="F5" s="135"/>
      <c r="G5" s="7"/>
      <c r="H5" s="122" t="str">
        <f>IF(SUMMARY!G6&gt;0,SUMMARY!G6," ")</f>
        <v xml:space="preserve"> </v>
      </c>
      <c r="I5" s="136"/>
    </row>
    <row r="6" spans="1:9" ht="15.75" thickBot="1">
      <c r="A6" s="11" t="s">
        <v>4</v>
      </c>
      <c r="B6" s="11"/>
      <c r="C6" s="11"/>
      <c r="D6" s="11" t="s">
        <v>3</v>
      </c>
      <c r="E6" s="11"/>
      <c r="F6" s="11"/>
      <c r="G6" s="11"/>
      <c r="H6" s="11" t="s">
        <v>88</v>
      </c>
      <c r="I6" s="12"/>
    </row>
    <row r="7" spans="1:9" ht="15.75" thickBot="1"/>
    <row r="8" spans="1:9" ht="15.75" thickBot="1">
      <c r="A8" s="35">
        <f>SUM(C10:C14,C19:C23,C28:C30,C35:C39,C44:C48,C53:C56)/27</f>
        <v>0</v>
      </c>
      <c r="B8" s="139" t="s">
        <v>58</v>
      </c>
      <c r="C8" s="140"/>
      <c r="D8" s="140"/>
      <c r="E8" s="140"/>
      <c r="F8" s="140"/>
      <c r="G8" s="140"/>
      <c r="H8" s="140"/>
      <c r="I8" s="141"/>
    </row>
    <row r="9" spans="1:9" ht="15.75" thickBot="1">
      <c r="A9" s="15" t="s">
        <v>90</v>
      </c>
      <c r="B9" s="30">
        <f>SUM(C10:C14)/5</f>
        <v>0</v>
      </c>
      <c r="C9" s="1"/>
      <c r="D9" s="142" t="s">
        <v>31</v>
      </c>
      <c r="E9" s="142"/>
      <c r="F9" s="142"/>
      <c r="G9" s="1"/>
      <c r="H9" s="1"/>
      <c r="I9" s="1"/>
    </row>
    <row r="10" spans="1:9">
      <c r="A10" s="1" t="s">
        <v>27</v>
      </c>
      <c r="B10" s="1"/>
      <c r="C10" s="2"/>
      <c r="D10" s="137"/>
      <c r="E10" s="138"/>
      <c r="F10" s="138"/>
      <c r="G10" s="138"/>
      <c r="H10" s="138"/>
      <c r="I10" s="138"/>
    </row>
    <row r="11" spans="1:9">
      <c r="A11" s="1" t="s">
        <v>91</v>
      </c>
      <c r="B11" s="1"/>
      <c r="C11" s="2"/>
      <c r="D11" s="137"/>
      <c r="E11" s="138"/>
      <c r="F11" s="138"/>
      <c r="G11" s="138"/>
      <c r="H11" s="138"/>
      <c r="I11" s="138"/>
    </row>
    <row r="12" spans="1:9">
      <c r="A12" s="1" t="s">
        <v>92</v>
      </c>
      <c r="B12" s="1"/>
      <c r="C12" s="2"/>
      <c r="D12" s="137"/>
      <c r="E12" s="138"/>
      <c r="F12" s="138"/>
      <c r="G12" s="138"/>
      <c r="H12" s="138"/>
      <c r="I12" s="138"/>
    </row>
    <row r="13" spans="1:9">
      <c r="A13" s="1" t="s">
        <v>28</v>
      </c>
      <c r="B13" s="1"/>
      <c r="C13" s="2"/>
      <c r="D13" s="137"/>
      <c r="E13" s="138"/>
      <c r="F13" s="138"/>
      <c r="G13" s="138"/>
      <c r="H13" s="138"/>
      <c r="I13" s="138"/>
    </row>
    <row r="14" spans="1:9">
      <c r="A14" s="1" t="s">
        <v>93</v>
      </c>
      <c r="B14" s="1"/>
      <c r="C14" s="2"/>
      <c r="D14" s="137"/>
      <c r="E14" s="138"/>
      <c r="F14" s="138"/>
      <c r="G14" s="138"/>
      <c r="H14" s="138"/>
      <c r="I14" s="138"/>
    </row>
    <row r="15" spans="1:9">
      <c r="A15" s="16" t="s">
        <v>32</v>
      </c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 ht="15.75" thickBot="1">
      <c r="A17" s="1"/>
      <c r="B17" s="1"/>
      <c r="C17" s="1"/>
      <c r="D17" s="1"/>
      <c r="E17" s="1"/>
      <c r="F17" s="1"/>
      <c r="G17" s="1"/>
      <c r="H17" s="1"/>
      <c r="I17" s="1"/>
    </row>
    <row r="18" spans="1:9" ht="15.75" thickBot="1">
      <c r="A18" s="15" t="s">
        <v>94</v>
      </c>
      <c r="B18" s="31">
        <f>SUM(C19:C23)/5</f>
        <v>0</v>
      </c>
      <c r="C18" s="1"/>
      <c r="D18" s="143" t="s">
        <v>31</v>
      </c>
      <c r="E18" s="143"/>
      <c r="F18" s="143"/>
      <c r="G18" s="1"/>
      <c r="H18" s="1"/>
      <c r="I18" s="1"/>
    </row>
    <row r="19" spans="1:9">
      <c r="A19" s="1" t="s">
        <v>95</v>
      </c>
      <c r="B19" s="1"/>
      <c r="C19" s="2"/>
      <c r="D19" s="137"/>
      <c r="E19" s="138"/>
      <c r="F19" s="138"/>
      <c r="G19" s="138"/>
      <c r="H19" s="138"/>
      <c r="I19" s="138"/>
    </row>
    <row r="20" spans="1:9">
      <c r="A20" s="1" t="s">
        <v>96</v>
      </c>
      <c r="B20" s="1"/>
      <c r="C20" s="2"/>
      <c r="D20" s="137"/>
      <c r="E20" s="138"/>
      <c r="F20" s="138"/>
      <c r="G20" s="138"/>
      <c r="H20" s="138"/>
      <c r="I20" s="138"/>
    </row>
    <row r="21" spans="1:9">
      <c r="A21" s="1" t="s">
        <v>97</v>
      </c>
      <c r="B21" s="1"/>
      <c r="C21" s="2"/>
      <c r="D21" s="137"/>
      <c r="E21" s="138"/>
      <c r="F21" s="138"/>
      <c r="G21" s="138"/>
      <c r="H21" s="138"/>
      <c r="I21" s="138"/>
    </row>
    <row r="22" spans="1:9">
      <c r="A22" s="1" t="s">
        <v>98</v>
      </c>
      <c r="B22" s="1"/>
      <c r="C22" s="2"/>
      <c r="D22" s="137"/>
      <c r="E22" s="138"/>
      <c r="F22" s="138"/>
      <c r="G22" s="138"/>
      <c r="H22" s="138"/>
      <c r="I22" s="138"/>
    </row>
    <row r="23" spans="1:9">
      <c r="A23" s="1" t="s">
        <v>99</v>
      </c>
      <c r="B23" s="1"/>
      <c r="C23" s="2"/>
      <c r="D23" s="137"/>
      <c r="E23" s="138"/>
      <c r="F23" s="138"/>
      <c r="G23" s="138"/>
      <c r="H23" s="138"/>
      <c r="I23" s="138"/>
    </row>
    <row r="24" spans="1:9">
      <c r="A24" s="16" t="s">
        <v>32</v>
      </c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 ht="15.75" thickBot="1">
      <c r="A26" s="1"/>
      <c r="B26" s="1"/>
      <c r="C26" s="1"/>
      <c r="D26" s="1"/>
      <c r="E26" s="1"/>
      <c r="F26" s="1"/>
      <c r="G26" s="1"/>
      <c r="H26" s="1"/>
      <c r="I26" s="1"/>
    </row>
    <row r="27" spans="1:9" ht="15.75" thickBot="1">
      <c r="A27" s="15" t="s">
        <v>100</v>
      </c>
      <c r="B27" s="31">
        <f>SUM(C28:C30)/3</f>
        <v>0</v>
      </c>
      <c r="C27" s="1"/>
      <c r="D27" s="143" t="s">
        <v>31</v>
      </c>
      <c r="E27" s="143"/>
      <c r="F27" s="143"/>
      <c r="G27" s="1"/>
      <c r="H27" s="1"/>
      <c r="I27" s="1"/>
    </row>
    <row r="28" spans="1:9">
      <c r="A28" s="1" t="s">
        <v>111</v>
      </c>
      <c r="B28" s="1"/>
      <c r="C28" s="2"/>
      <c r="D28" s="137"/>
      <c r="E28" s="138"/>
      <c r="F28" s="138"/>
      <c r="G28" s="138"/>
      <c r="H28" s="138"/>
      <c r="I28" s="138"/>
    </row>
    <row r="29" spans="1:9">
      <c r="A29" s="1" t="s">
        <v>118</v>
      </c>
      <c r="B29" s="1"/>
      <c r="C29" s="2"/>
      <c r="D29" s="137"/>
      <c r="E29" s="138"/>
      <c r="F29" s="138"/>
      <c r="G29" s="138"/>
      <c r="H29" s="138"/>
      <c r="I29" s="138"/>
    </row>
    <row r="30" spans="1:9">
      <c r="A30" s="1" t="s">
        <v>106</v>
      </c>
      <c r="B30" s="1"/>
      <c r="C30" s="2"/>
      <c r="D30" s="137"/>
      <c r="E30" s="138"/>
      <c r="F30" s="138"/>
      <c r="G30" s="138"/>
      <c r="H30" s="138"/>
      <c r="I30" s="138"/>
    </row>
    <row r="31" spans="1:9">
      <c r="A31" s="16" t="s">
        <v>32</v>
      </c>
      <c r="B31" s="4"/>
      <c r="C31" s="4"/>
      <c r="D31" s="5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 ht="15.75" thickBot="1">
      <c r="A33" s="1"/>
      <c r="B33" s="1"/>
      <c r="C33" s="1"/>
      <c r="D33" s="1"/>
      <c r="E33" s="1"/>
      <c r="F33" s="1"/>
      <c r="G33" s="1"/>
      <c r="H33" s="1"/>
      <c r="I33" s="1"/>
    </row>
    <row r="34" spans="1:9" ht="15.75" thickBot="1">
      <c r="A34" s="15" t="s">
        <v>101</v>
      </c>
      <c r="B34" s="31">
        <f>SUM(C35:C39)/5</f>
        <v>0</v>
      </c>
      <c r="C34" s="1"/>
      <c r="D34" s="143" t="s">
        <v>31</v>
      </c>
      <c r="E34" s="143"/>
      <c r="F34" s="143"/>
      <c r="G34" s="1"/>
      <c r="H34" s="1"/>
      <c r="I34" s="1"/>
    </row>
    <row r="35" spans="1:9">
      <c r="A35" s="1" t="s">
        <v>102</v>
      </c>
      <c r="B35" s="1"/>
      <c r="C35" s="2"/>
      <c r="D35" s="137"/>
      <c r="E35" s="138"/>
      <c r="F35" s="138"/>
      <c r="G35" s="138"/>
      <c r="H35" s="138"/>
      <c r="I35" s="138"/>
    </row>
    <row r="36" spans="1:9">
      <c r="A36" s="1" t="s">
        <v>103</v>
      </c>
      <c r="B36" s="1"/>
      <c r="C36" s="2"/>
      <c r="D36" s="137"/>
      <c r="E36" s="138"/>
      <c r="F36" s="138"/>
      <c r="G36" s="138"/>
      <c r="H36" s="138"/>
      <c r="I36" s="138"/>
    </row>
    <row r="37" spans="1:9">
      <c r="A37" s="1" t="s">
        <v>104</v>
      </c>
      <c r="B37" s="1"/>
      <c r="C37" s="2"/>
      <c r="D37" s="137"/>
      <c r="E37" s="138"/>
      <c r="F37" s="138"/>
      <c r="G37" s="138"/>
      <c r="H37" s="138"/>
      <c r="I37" s="138"/>
    </row>
    <row r="38" spans="1:9">
      <c r="A38" s="1" t="s">
        <v>105</v>
      </c>
      <c r="B38" s="1"/>
      <c r="C38" s="2"/>
      <c r="D38" s="137"/>
      <c r="E38" s="138"/>
      <c r="F38" s="138"/>
      <c r="G38" s="138"/>
      <c r="H38" s="138"/>
      <c r="I38" s="138"/>
    </row>
    <row r="39" spans="1:9">
      <c r="A39" s="1" t="s">
        <v>30</v>
      </c>
      <c r="B39" s="1"/>
      <c r="C39" s="2"/>
      <c r="D39" s="137"/>
      <c r="E39" s="138"/>
      <c r="F39" s="138"/>
      <c r="G39" s="138"/>
      <c r="H39" s="138"/>
      <c r="I39" s="138"/>
    </row>
    <row r="40" spans="1:9">
      <c r="A40" s="16" t="s">
        <v>32</v>
      </c>
      <c r="B40" s="4"/>
      <c r="C40" s="4"/>
      <c r="D40" s="5"/>
      <c r="E40" s="4"/>
      <c r="F40" s="4"/>
      <c r="G40" s="4"/>
      <c r="H40" s="4"/>
      <c r="I40" s="4"/>
    </row>
    <row r="41" spans="1:9">
      <c r="A41" s="4"/>
      <c r="B41" s="4"/>
      <c r="C41" s="4"/>
      <c r="D41" s="5"/>
      <c r="E41" s="4"/>
      <c r="F41" s="4"/>
      <c r="G41" s="4"/>
      <c r="H41" s="4"/>
      <c r="I41" s="4"/>
    </row>
    <row r="42" spans="1:9" ht="15.75" thickBot="1">
      <c r="A42" s="1"/>
      <c r="B42" s="1"/>
      <c r="C42" s="1"/>
      <c r="D42" s="1"/>
      <c r="E42" s="1"/>
      <c r="F42" s="1"/>
      <c r="G42" s="1"/>
      <c r="H42" s="1"/>
      <c r="I42" s="1"/>
    </row>
    <row r="43" spans="1:9" ht="15.75" thickBot="1">
      <c r="A43" s="15" t="s">
        <v>29</v>
      </c>
      <c r="B43" s="31">
        <f>(SUM(C44:C48))/5</f>
        <v>0</v>
      </c>
      <c r="C43" s="1"/>
      <c r="D43" s="143" t="s">
        <v>31</v>
      </c>
      <c r="E43" s="143"/>
      <c r="F43" s="143"/>
      <c r="G43" s="1"/>
      <c r="H43" s="1"/>
      <c r="I43" s="1"/>
    </row>
    <row r="44" spans="1:9">
      <c r="A44" s="1" t="s">
        <v>107</v>
      </c>
      <c r="B44" s="1"/>
      <c r="C44" s="2"/>
      <c r="D44" s="137"/>
      <c r="E44" s="138"/>
      <c r="F44" s="138"/>
      <c r="G44" s="138"/>
      <c r="H44" s="138"/>
      <c r="I44" s="138"/>
    </row>
    <row r="45" spans="1:9">
      <c r="A45" s="1" t="s">
        <v>108</v>
      </c>
      <c r="B45" s="1"/>
      <c r="C45" s="2"/>
      <c r="D45" s="137"/>
      <c r="E45" s="138"/>
      <c r="F45" s="138"/>
      <c r="G45" s="138"/>
      <c r="H45" s="138"/>
      <c r="I45" s="138"/>
    </row>
    <row r="46" spans="1:9">
      <c r="A46" s="1" t="s">
        <v>109</v>
      </c>
      <c r="B46" s="1"/>
      <c r="C46" s="2"/>
      <c r="D46" s="137"/>
      <c r="E46" s="138"/>
      <c r="F46" s="138"/>
      <c r="G46" s="138"/>
      <c r="H46" s="138"/>
      <c r="I46" s="138"/>
    </row>
    <row r="47" spans="1:9">
      <c r="A47" s="1" t="s">
        <v>110</v>
      </c>
      <c r="B47" s="1"/>
      <c r="C47" s="2"/>
      <c r="D47" s="137"/>
      <c r="E47" s="138"/>
      <c r="F47" s="138"/>
      <c r="G47" s="138"/>
      <c r="H47" s="138"/>
      <c r="I47" s="138"/>
    </row>
    <row r="48" spans="1:9">
      <c r="A48" s="1" t="s">
        <v>112</v>
      </c>
      <c r="B48" s="1"/>
      <c r="C48" s="2"/>
      <c r="D48" s="137"/>
      <c r="E48" s="138"/>
      <c r="F48" s="138"/>
      <c r="G48" s="138"/>
      <c r="H48" s="138"/>
      <c r="I48" s="138"/>
    </row>
    <row r="49" spans="1:9">
      <c r="A49" s="16" t="s">
        <v>32</v>
      </c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 ht="15.75" thickBot="1">
      <c r="A51" s="6"/>
      <c r="B51" s="6"/>
      <c r="C51" s="6"/>
      <c r="D51" s="6"/>
      <c r="E51" s="6"/>
      <c r="F51" s="6"/>
      <c r="G51" s="6"/>
      <c r="H51" s="6"/>
      <c r="I51" s="6"/>
    </row>
    <row r="52" spans="1:9" ht="15.75" thickBot="1">
      <c r="A52" s="38" t="s">
        <v>113</v>
      </c>
      <c r="B52" s="31">
        <f>(SUM(C53:C56))/4</f>
        <v>0</v>
      </c>
      <c r="C52" s="1"/>
      <c r="D52" s="143" t="s">
        <v>31</v>
      </c>
      <c r="E52" s="143"/>
      <c r="F52" s="143"/>
      <c r="G52" s="1"/>
      <c r="H52" s="1"/>
      <c r="I52" s="1"/>
    </row>
    <row r="53" spans="1:9">
      <c r="A53" s="20" t="s">
        <v>114</v>
      </c>
      <c r="B53" s="39"/>
      <c r="C53" s="37"/>
      <c r="D53" s="137"/>
      <c r="E53" s="138"/>
      <c r="F53" s="138"/>
      <c r="G53" s="138"/>
      <c r="H53" s="138"/>
      <c r="I53" s="138"/>
    </row>
    <row r="54" spans="1:9">
      <c r="A54" s="20" t="s">
        <v>115</v>
      </c>
      <c r="B54" s="39"/>
      <c r="C54" s="37"/>
      <c r="D54" s="137"/>
      <c r="E54" s="138"/>
      <c r="F54" s="138"/>
      <c r="G54" s="138"/>
      <c r="H54" s="138"/>
      <c r="I54" s="138"/>
    </row>
    <row r="55" spans="1:9">
      <c r="A55" s="20" t="s">
        <v>116</v>
      </c>
      <c r="B55" s="39"/>
      <c r="C55" s="37"/>
      <c r="D55" s="137"/>
      <c r="E55" s="138"/>
      <c r="F55" s="138"/>
      <c r="G55" s="138"/>
      <c r="H55" s="138"/>
      <c r="I55" s="138"/>
    </row>
    <row r="56" spans="1:9">
      <c r="A56" s="3" t="s">
        <v>117</v>
      </c>
      <c r="B56" s="40"/>
      <c r="C56" s="37"/>
      <c r="D56" s="137"/>
      <c r="E56" s="138"/>
      <c r="F56" s="138"/>
      <c r="G56" s="138"/>
      <c r="H56" s="138"/>
      <c r="I56" s="138"/>
    </row>
    <row r="57" spans="1:9">
      <c r="A57" s="16" t="s">
        <v>32</v>
      </c>
      <c r="B57" s="4"/>
      <c r="C57" s="4"/>
      <c r="D57" s="4"/>
      <c r="E57" s="4"/>
      <c r="F57" s="4"/>
      <c r="G57" s="4"/>
      <c r="H57" s="4"/>
      <c r="I57" s="4"/>
    </row>
    <row r="58" spans="1:9">
      <c r="A58" s="36"/>
      <c r="B58" s="4"/>
      <c r="C58" s="4"/>
      <c r="D58" s="4"/>
      <c r="E58" s="4"/>
      <c r="F58" s="4"/>
      <c r="G58" s="4"/>
      <c r="H58" s="4"/>
      <c r="I58" s="4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41"/>
      <c r="B60" s="41"/>
      <c r="C60" s="41"/>
      <c r="D60" s="41"/>
      <c r="E60" s="41"/>
      <c r="F60" s="7"/>
      <c r="G60" s="7"/>
      <c r="H60" s="7"/>
      <c r="I60" s="6"/>
    </row>
    <row r="61" spans="1:9">
      <c r="A61" s="41"/>
      <c r="B61" s="41"/>
      <c r="C61" s="41"/>
      <c r="D61" s="41"/>
      <c r="E61" s="41"/>
      <c r="F61" s="7"/>
      <c r="G61" s="7"/>
      <c r="H61" s="7"/>
      <c r="I61" s="6"/>
    </row>
    <row r="62" spans="1:9">
      <c r="A62" s="41"/>
      <c r="B62" s="41"/>
      <c r="C62" s="41"/>
      <c r="D62" s="41"/>
      <c r="E62" s="42"/>
      <c r="F62" s="7"/>
      <c r="G62" s="7"/>
      <c r="H62" s="7"/>
      <c r="I62" s="6"/>
    </row>
    <row r="63" spans="1:9">
      <c r="A63" s="44"/>
      <c r="B63" s="44"/>
      <c r="C63" s="44"/>
      <c r="D63" s="44"/>
      <c r="E63" s="44"/>
      <c r="F63" s="44"/>
      <c r="G63" s="44"/>
      <c r="H63" s="44"/>
      <c r="I63" s="44"/>
    </row>
  </sheetData>
  <mergeCells count="41">
    <mergeCell ref="A1:H1"/>
    <mergeCell ref="A2:H2"/>
    <mergeCell ref="B3:D3"/>
    <mergeCell ref="E3:F3"/>
    <mergeCell ref="A5:B5"/>
    <mergeCell ref="D5:F5"/>
    <mergeCell ref="H5:I5"/>
    <mergeCell ref="D53:I53"/>
    <mergeCell ref="D54:I54"/>
    <mergeCell ref="D55:I55"/>
    <mergeCell ref="D56:I56"/>
    <mergeCell ref="D47:I47"/>
    <mergeCell ref="D48:I48"/>
    <mergeCell ref="D52:F52"/>
    <mergeCell ref="D46:I46"/>
    <mergeCell ref="D29:I29"/>
    <mergeCell ref="D30:I30"/>
    <mergeCell ref="D35:I35"/>
    <mergeCell ref="D36:I36"/>
    <mergeCell ref="D37:I37"/>
    <mergeCell ref="D38:I38"/>
    <mergeCell ref="D39:I39"/>
    <mergeCell ref="D44:I44"/>
    <mergeCell ref="D45:I45"/>
    <mergeCell ref="D43:F43"/>
    <mergeCell ref="B8:I8"/>
    <mergeCell ref="D9:F9"/>
    <mergeCell ref="D18:F18"/>
    <mergeCell ref="D27:F27"/>
    <mergeCell ref="D34:F34"/>
    <mergeCell ref="D10:I10"/>
    <mergeCell ref="D20:I20"/>
    <mergeCell ref="D21:I21"/>
    <mergeCell ref="D22:I22"/>
    <mergeCell ref="D23:I23"/>
    <mergeCell ref="D28:I28"/>
    <mergeCell ref="D11:I11"/>
    <mergeCell ref="D12:I12"/>
    <mergeCell ref="D13:I13"/>
    <mergeCell ref="D14:I14"/>
    <mergeCell ref="D19:I19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topLeftCell="A28" workbookViewId="0">
      <selection sqref="A1:H1"/>
    </sheetView>
  </sheetViews>
  <sheetFormatPr defaultRowHeight="15"/>
  <cols>
    <col min="1" max="1" width="28.42578125" customWidth="1"/>
    <col min="2" max="2" width="9.140625" customWidth="1"/>
  </cols>
  <sheetData>
    <row r="1" spans="1:9" ht="18.75">
      <c r="A1" s="145" t="s">
        <v>0</v>
      </c>
      <c r="B1" s="145"/>
      <c r="C1" s="145"/>
      <c r="D1" s="145"/>
      <c r="E1" s="145"/>
      <c r="F1" s="145"/>
      <c r="G1" s="145"/>
      <c r="H1" s="145"/>
      <c r="I1" s="6"/>
    </row>
    <row r="2" spans="1:9" ht="15.75">
      <c r="A2" s="146" t="s">
        <v>142</v>
      </c>
      <c r="B2" s="146"/>
      <c r="C2" s="146"/>
      <c r="D2" s="146"/>
      <c r="E2" s="146"/>
      <c r="F2" s="146"/>
      <c r="G2" s="146"/>
      <c r="H2" s="146"/>
      <c r="I2" s="6"/>
    </row>
    <row r="3" spans="1:9">
      <c r="A3" s="9" t="s">
        <v>1</v>
      </c>
      <c r="B3" s="127" t="str">
        <f>IF(SUMMARY!B3&gt;0,SUMMARY!B3, " ")</f>
        <v xml:space="preserve"> </v>
      </c>
      <c r="C3" s="128"/>
      <c r="D3" s="129"/>
      <c r="E3" s="127" t="str">
        <f>IF(SUMMARY!E3&gt;0,SUMMARY!E3, " ")</f>
        <v xml:space="preserve"> </v>
      </c>
      <c r="F3" s="129"/>
      <c r="G3" s="10" t="s">
        <v>2</v>
      </c>
      <c r="H3" s="7"/>
      <c r="I3" s="6"/>
    </row>
    <row r="4" spans="1:9">
      <c r="A4" s="7"/>
      <c r="B4" s="7"/>
      <c r="C4" s="7"/>
      <c r="D4" s="7"/>
      <c r="E4" s="7"/>
      <c r="F4" s="7"/>
      <c r="G4" s="7"/>
      <c r="H4" s="7"/>
      <c r="I4" s="6"/>
    </row>
    <row r="5" spans="1:9">
      <c r="A5" s="130" t="str">
        <f>IF(SUMMARY!A5&gt;0,SUMMARY!A5," ")</f>
        <v xml:space="preserve"> </v>
      </c>
      <c r="B5" s="131"/>
      <c r="C5" s="7"/>
      <c r="D5" s="118" t="str">
        <f>IF(SUMMARY!E5&gt;0,SUMMARY!E5," ")</f>
        <v xml:space="preserve"> </v>
      </c>
      <c r="E5" s="134"/>
      <c r="F5" s="135"/>
      <c r="G5" s="7"/>
      <c r="H5" s="122" t="str">
        <f>IF(SUMMARY!G6&gt;0,SUMMARY!G6," ")</f>
        <v xml:space="preserve"> </v>
      </c>
      <c r="I5" s="136"/>
    </row>
    <row r="6" spans="1:9" ht="15.75" thickBot="1">
      <c r="A6" s="11" t="s">
        <v>4</v>
      </c>
      <c r="B6" s="11"/>
      <c r="C6" s="11"/>
      <c r="D6" s="11" t="s">
        <v>3</v>
      </c>
      <c r="E6" s="11"/>
      <c r="F6" s="11"/>
      <c r="G6" s="11"/>
      <c r="H6" s="11" t="s">
        <v>88</v>
      </c>
      <c r="I6" s="12"/>
    </row>
    <row r="8" spans="1:9">
      <c r="A8" s="7"/>
      <c r="B8" s="7"/>
      <c r="C8" s="7"/>
      <c r="D8" s="7"/>
      <c r="E8" s="7"/>
      <c r="F8" s="7"/>
      <c r="G8" s="7"/>
      <c r="H8" s="7"/>
      <c r="I8" s="6"/>
    </row>
    <row r="9" spans="1:9" ht="15.75" thickBot="1">
      <c r="A9" s="21" t="s">
        <v>61</v>
      </c>
      <c r="B9" s="12"/>
      <c r="C9" s="24">
        <f>(AVERAGE(B10,B19,B26,B32,B38,B45))</f>
        <v>0</v>
      </c>
      <c r="D9" s="21" t="s">
        <v>59</v>
      </c>
      <c r="E9" s="96" t="str">
        <f>IF(C9&gt;2.49, "GOOD",IF(C9&gt;1.99, "FAIR", "POOR"))</f>
        <v>POOR</v>
      </c>
      <c r="F9" s="21" t="s">
        <v>60</v>
      </c>
      <c r="G9" s="29"/>
      <c r="H9" s="47"/>
      <c r="I9" s="12"/>
    </row>
    <row r="10" spans="1:9" ht="15.75" thickBot="1">
      <c r="A10" s="15" t="s">
        <v>57</v>
      </c>
      <c r="B10" s="25">
        <f>SUM(C11:C15)/5</f>
        <v>0</v>
      </c>
      <c r="C10" s="1"/>
      <c r="D10" s="1" t="s">
        <v>31</v>
      </c>
      <c r="E10" s="1"/>
      <c r="F10" s="1"/>
      <c r="G10" s="1"/>
      <c r="H10" s="1"/>
      <c r="I10" s="1"/>
    </row>
    <row r="11" spans="1:9">
      <c r="A11" s="1" t="s">
        <v>33</v>
      </c>
      <c r="B11" s="1"/>
      <c r="C11" s="2">
        <v>0</v>
      </c>
      <c r="D11" s="137"/>
      <c r="E11" s="138"/>
      <c r="F11" s="138"/>
      <c r="G11" s="138"/>
      <c r="H11" s="138"/>
      <c r="I11" s="138"/>
    </row>
    <row r="12" spans="1:9">
      <c r="A12" s="1" t="s">
        <v>34</v>
      </c>
      <c r="B12" s="1"/>
      <c r="C12" s="2">
        <v>0</v>
      </c>
      <c r="D12" s="137"/>
      <c r="E12" s="138"/>
      <c r="F12" s="138"/>
      <c r="G12" s="138"/>
      <c r="H12" s="138"/>
      <c r="I12" s="138"/>
    </row>
    <row r="13" spans="1:9">
      <c r="A13" s="1" t="s">
        <v>35</v>
      </c>
      <c r="B13" s="1"/>
      <c r="C13" s="2">
        <v>0</v>
      </c>
      <c r="D13" s="137"/>
      <c r="E13" s="138"/>
      <c r="F13" s="138"/>
      <c r="G13" s="138"/>
      <c r="H13" s="138"/>
      <c r="I13" s="138"/>
    </row>
    <row r="14" spans="1:9">
      <c r="A14" s="1" t="s">
        <v>36</v>
      </c>
      <c r="B14" s="1"/>
      <c r="C14" s="2">
        <v>0</v>
      </c>
      <c r="D14" s="137"/>
      <c r="E14" s="138"/>
      <c r="F14" s="138"/>
      <c r="G14" s="138"/>
      <c r="H14" s="138"/>
      <c r="I14" s="138"/>
    </row>
    <row r="15" spans="1:9">
      <c r="A15" s="1" t="s">
        <v>37</v>
      </c>
      <c r="B15" s="1"/>
      <c r="C15" s="2">
        <v>0</v>
      </c>
      <c r="D15" s="137"/>
      <c r="E15" s="138"/>
      <c r="F15" s="138"/>
      <c r="G15" s="138"/>
      <c r="H15" s="138"/>
      <c r="I15" s="138"/>
    </row>
    <row r="16" spans="1:9">
      <c r="A16" s="16" t="s">
        <v>32</v>
      </c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 ht="15.75" thickBo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thickBot="1">
      <c r="A19" s="15" t="s">
        <v>38</v>
      </c>
      <c r="B19" s="26">
        <f>SUM(C20:C22)/3</f>
        <v>0</v>
      </c>
      <c r="C19" s="1"/>
      <c r="D19" s="1" t="s">
        <v>31</v>
      </c>
      <c r="E19" s="1"/>
      <c r="F19" s="1"/>
      <c r="G19" s="1"/>
      <c r="H19" s="1"/>
      <c r="I19" s="1"/>
    </row>
    <row r="20" spans="1:9">
      <c r="A20" s="1" t="s">
        <v>39</v>
      </c>
      <c r="B20" s="1"/>
      <c r="C20" s="2">
        <v>0</v>
      </c>
      <c r="D20" s="137"/>
      <c r="E20" s="138"/>
      <c r="F20" s="138"/>
      <c r="G20" s="138"/>
      <c r="H20" s="138"/>
      <c r="I20" s="138"/>
    </row>
    <row r="21" spans="1:9">
      <c r="A21" s="1" t="s">
        <v>40</v>
      </c>
      <c r="B21" s="1"/>
      <c r="C21" s="2">
        <v>0</v>
      </c>
      <c r="D21" s="137"/>
      <c r="E21" s="138"/>
      <c r="F21" s="138"/>
      <c r="G21" s="138"/>
      <c r="H21" s="138"/>
      <c r="I21" s="138"/>
    </row>
    <row r="22" spans="1:9">
      <c r="A22" s="1" t="s">
        <v>41</v>
      </c>
      <c r="B22" s="1"/>
      <c r="C22" s="2">
        <v>0</v>
      </c>
      <c r="D22" s="137"/>
      <c r="E22" s="138"/>
      <c r="F22" s="138"/>
      <c r="G22" s="138"/>
      <c r="H22" s="138"/>
      <c r="I22" s="138"/>
    </row>
    <row r="23" spans="1:9">
      <c r="A23" s="16" t="s">
        <v>32</v>
      </c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 ht="15.75" thickBo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thickBot="1">
      <c r="A26" s="15" t="s">
        <v>42</v>
      </c>
      <c r="B26" s="26">
        <f>SUM(C27:C28)/2</f>
        <v>0</v>
      </c>
      <c r="C26" s="1"/>
      <c r="D26" s="1" t="s">
        <v>31</v>
      </c>
      <c r="E26" s="1"/>
      <c r="F26" s="1"/>
      <c r="G26" s="1"/>
      <c r="H26" s="1"/>
      <c r="I26" s="1"/>
    </row>
    <row r="27" spans="1:9">
      <c r="A27" s="1" t="s">
        <v>43</v>
      </c>
      <c r="B27" s="1"/>
      <c r="C27" s="2">
        <v>0</v>
      </c>
      <c r="D27" s="137"/>
      <c r="E27" s="138"/>
      <c r="F27" s="138"/>
      <c r="G27" s="138"/>
      <c r="H27" s="138"/>
      <c r="I27" s="138"/>
    </row>
    <row r="28" spans="1:9">
      <c r="A28" s="1" t="s">
        <v>44</v>
      </c>
      <c r="B28" s="1"/>
      <c r="C28" s="22">
        <v>0</v>
      </c>
      <c r="D28" s="137"/>
      <c r="E28" s="138"/>
      <c r="F28" s="138"/>
      <c r="G28" s="138"/>
      <c r="H28" s="138"/>
      <c r="I28" s="138"/>
    </row>
    <row r="29" spans="1:9">
      <c r="A29" s="16" t="s">
        <v>32</v>
      </c>
      <c r="B29" s="4"/>
      <c r="C29" s="5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 ht="15.75" thickBot="1">
      <c r="A31" s="1"/>
      <c r="B31" s="1"/>
      <c r="C31" s="1"/>
      <c r="D31" s="1"/>
      <c r="E31" s="1"/>
      <c r="F31" s="1"/>
      <c r="G31" s="1"/>
      <c r="H31" s="1"/>
      <c r="I31" s="1"/>
    </row>
    <row r="32" spans="1:9" ht="15.75" thickBot="1">
      <c r="A32" s="15" t="s">
        <v>45</v>
      </c>
      <c r="B32" s="26">
        <f>SUM(C34)/1</f>
        <v>0</v>
      </c>
      <c r="C32" s="1"/>
      <c r="D32" s="1"/>
      <c r="E32" s="1"/>
      <c r="F32" s="1"/>
      <c r="G32" s="1"/>
      <c r="H32" s="1"/>
      <c r="I32" s="1"/>
    </row>
    <row r="33" spans="1:9">
      <c r="A33" s="1" t="s">
        <v>46</v>
      </c>
      <c r="B33" s="1"/>
      <c r="C33" s="6"/>
      <c r="D33" s="4" t="s">
        <v>31</v>
      </c>
      <c r="E33" s="4"/>
      <c r="F33" s="4"/>
      <c r="G33" s="4"/>
      <c r="H33" s="4"/>
      <c r="I33" s="4"/>
    </row>
    <row r="34" spans="1:9">
      <c r="A34" s="1" t="s">
        <v>47</v>
      </c>
      <c r="B34" s="1"/>
      <c r="C34" s="2">
        <v>0</v>
      </c>
      <c r="D34" s="132"/>
      <c r="E34" s="119"/>
      <c r="F34" s="119"/>
      <c r="G34" s="119"/>
      <c r="H34" s="119"/>
      <c r="I34" s="119"/>
    </row>
    <row r="35" spans="1:9">
      <c r="A35" s="16" t="s">
        <v>32</v>
      </c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 ht="15.75" thickBot="1">
      <c r="A37" s="1"/>
      <c r="B37" s="1"/>
      <c r="C37" s="1"/>
      <c r="D37" s="1"/>
      <c r="E37" s="1"/>
      <c r="F37" s="1"/>
      <c r="G37" s="1"/>
      <c r="H37" s="1"/>
      <c r="I37" s="1"/>
    </row>
    <row r="38" spans="1:9" ht="15.75" thickBot="1">
      <c r="A38" s="15" t="s">
        <v>56</v>
      </c>
      <c r="B38" s="26">
        <f>SUM(C39:C41)/3</f>
        <v>0</v>
      </c>
      <c r="C38" s="1"/>
      <c r="D38" s="1" t="s">
        <v>31</v>
      </c>
      <c r="E38" s="1"/>
      <c r="F38" s="1"/>
      <c r="G38" s="1"/>
      <c r="H38" s="1"/>
      <c r="I38" s="1"/>
    </row>
    <row r="39" spans="1:9">
      <c r="A39" s="1" t="s">
        <v>48</v>
      </c>
      <c r="B39" s="1"/>
      <c r="C39" s="2">
        <v>0</v>
      </c>
      <c r="D39" s="137"/>
      <c r="E39" s="138"/>
      <c r="F39" s="138"/>
      <c r="G39" s="138"/>
      <c r="H39" s="138"/>
      <c r="I39" s="138"/>
    </row>
    <row r="40" spans="1:9">
      <c r="A40" s="1" t="s">
        <v>49</v>
      </c>
      <c r="B40" s="1"/>
      <c r="C40" s="2">
        <v>0</v>
      </c>
      <c r="D40" s="137"/>
      <c r="E40" s="138"/>
      <c r="F40" s="138"/>
      <c r="G40" s="138"/>
      <c r="H40" s="138"/>
      <c r="I40" s="138"/>
    </row>
    <row r="41" spans="1:9">
      <c r="A41" s="1" t="s">
        <v>50</v>
      </c>
      <c r="B41" s="1"/>
      <c r="C41" s="2">
        <v>0</v>
      </c>
      <c r="D41" s="137"/>
      <c r="E41" s="138"/>
      <c r="F41" s="138"/>
      <c r="G41" s="138"/>
      <c r="H41" s="138"/>
      <c r="I41" s="138"/>
    </row>
    <row r="42" spans="1:9">
      <c r="A42" s="16" t="s">
        <v>32</v>
      </c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 ht="15.75" thickBot="1">
      <c r="A44" s="1"/>
      <c r="B44" s="1"/>
      <c r="C44" s="1"/>
      <c r="D44" s="1"/>
      <c r="E44" s="1"/>
      <c r="F44" s="1"/>
      <c r="G44" s="1"/>
      <c r="H44" s="1"/>
      <c r="I44" s="1"/>
    </row>
    <row r="45" spans="1:9" ht="15.75" thickBot="1">
      <c r="A45" s="15" t="s">
        <v>51</v>
      </c>
      <c r="B45" s="26">
        <f>SUM(C46:C50)/5</f>
        <v>0</v>
      </c>
      <c r="C45" s="1"/>
      <c r="D45" s="1" t="s">
        <v>31</v>
      </c>
      <c r="E45" s="1"/>
      <c r="F45" s="1"/>
      <c r="G45" s="1"/>
      <c r="H45" s="1"/>
      <c r="I45" s="1"/>
    </row>
    <row r="46" spans="1:9">
      <c r="A46" s="1" t="s">
        <v>52</v>
      </c>
      <c r="B46" s="1"/>
      <c r="C46" s="2">
        <v>0</v>
      </c>
      <c r="D46" s="137"/>
      <c r="E46" s="138"/>
      <c r="F46" s="138"/>
      <c r="G46" s="138"/>
      <c r="H46" s="138"/>
      <c r="I46" s="138"/>
    </row>
    <row r="47" spans="1:9">
      <c r="A47" s="1" t="s">
        <v>53</v>
      </c>
      <c r="B47" s="1"/>
      <c r="C47" s="2">
        <v>0</v>
      </c>
      <c r="D47" s="137"/>
      <c r="E47" s="138"/>
      <c r="F47" s="138"/>
      <c r="G47" s="138"/>
      <c r="H47" s="138"/>
      <c r="I47" s="138"/>
    </row>
    <row r="48" spans="1:9">
      <c r="A48" s="1" t="s">
        <v>54</v>
      </c>
      <c r="B48" s="1"/>
      <c r="C48" s="2">
        <v>0</v>
      </c>
      <c r="D48" s="137"/>
      <c r="E48" s="138"/>
      <c r="F48" s="138"/>
      <c r="G48" s="138"/>
      <c r="H48" s="138"/>
      <c r="I48" s="138"/>
    </row>
    <row r="49" spans="1:9">
      <c r="A49" s="1" t="s">
        <v>55</v>
      </c>
      <c r="B49" s="1"/>
      <c r="C49" s="2">
        <v>0</v>
      </c>
      <c r="D49" s="137"/>
      <c r="E49" s="138"/>
      <c r="F49" s="138"/>
      <c r="G49" s="138"/>
      <c r="H49" s="138"/>
      <c r="I49" s="138"/>
    </row>
    <row r="50" spans="1:9">
      <c r="A50" s="1" t="s">
        <v>62</v>
      </c>
      <c r="B50" s="1"/>
      <c r="C50" s="2">
        <v>0</v>
      </c>
      <c r="D50" s="137"/>
      <c r="E50" s="138"/>
      <c r="F50" s="138"/>
      <c r="G50" s="138"/>
      <c r="H50" s="138"/>
      <c r="I50" s="138"/>
    </row>
    <row r="51" spans="1:9">
      <c r="A51" s="16" t="s">
        <v>32</v>
      </c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</sheetData>
  <mergeCells count="26">
    <mergeCell ref="A1:H1"/>
    <mergeCell ref="A2:H2"/>
    <mergeCell ref="B3:D3"/>
    <mergeCell ref="E3:F3"/>
    <mergeCell ref="A5:B5"/>
    <mergeCell ref="D5:F5"/>
    <mergeCell ref="H5:I5"/>
    <mergeCell ref="D48:I48"/>
    <mergeCell ref="D49:I49"/>
    <mergeCell ref="D50:I50"/>
    <mergeCell ref="D39:I39"/>
    <mergeCell ref="D40:I40"/>
    <mergeCell ref="D41:I41"/>
    <mergeCell ref="D46:I46"/>
    <mergeCell ref="D47:I47"/>
    <mergeCell ref="D34:I34"/>
    <mergeCell ref="D12:I12"/>
    <mergeCell ref="D13:I13"/>
    <mergeCell ref="D14:I14"/>
    <mergeCell ref="D15:I15"/>
    <mergeCell ref="D20:I20"/>
    <mergeCell ref="D11:I11"/>
    <mergeCell ref="D21:I21"/>
    <mergeCell ref="D22:I22"/>
    <mergeCell ref="D27:I27"/>
    <mergeCell ref="D28:I28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workbookViewId="0">
      <selection activeCell="A24" sqref="A24"/>
    </sheetView>
  </sheetViews>
  <sheetFormatPr defaultRowHeight="15"/>
  <cols>
    <col min="1" max="1" width="24.85546875" customWidth="1"/>
  </cols>
  <sheetData>
    <row r="1" spans="1:9" ht="18.75">
      <c r="A1" s="108" t="s">
        <v>0</v>
      </c>
      <c r="B1" s="108"/>
      <c r="C1" s="108"/>
      <c r="D1" s="108"/>
      <c r="E1" s="108"/>
      <c r="F1" s="108"/>
      <c r="G1" s="108"/>
      <c r="H1" s="108"/>
      <c r="I1" s="6"/>
    </row>
    <row r="2" spans="1:9" ht="15.75">
      <c r="A2" s="147" t="s">
        <v>143</v>
      </c>
      <c r="B2" s="147"/>
      <c r="C2" s="147"/>
      <c r="D2" s="147"/>
      <c r="E2" s="147"/>
      <c r="F2" s="147"/>
      <c r="G2" s="147"/>
      <c r="H2" s="147"/>
      <c r="I2" s="6"/>
    </row>
    <row r="3" spans="1:9">
      <c r="A3" s="9" t="s">
        <v>1</v>
      </c>
      <c r="B3" s="127" t="str">
        <f>IF(SUMMARY!B3&gt;0,SUMMARY!B3, " ")</f>
        <v xml:space="preserve"> </v>
      </c>
      <c r="C3" s="128"/>
      <c r="D3" s="129"/>
      <c r="E3" s="127" t="str">
        <f>IF(SUMMARY!E3&gt;0,SUMMARY!E3, " ")</f>
        <v xml:space="preserve"> </v>
      </c>
      <c r="F3" s="129"/>
      <c r="G3" s="10" t="s">
        <v>2</v>
      </c>
      <c r="H3" s="7"/>
      <c r="I3" s="6"/>
    </row>
    <row r="4" spans="1:9">
      <c r="A4" s="7"/>
      <c r="B4" s="7"/>
      <c r="C4" s="7"/>
      <c r="D4" s="7"/>
      <c r="E4" s="7"/>
      <c r="F4" s="7"/>
      <c r="G4" s="7"/>
      <c r="H4" s="7"/>
      <c r="I4" s="6"/>
    </row>
    <row r="5" spans="1:9">
      <c r="A5" s="130" t="str">
        <f>IF(SUMMARY!A5&gt;0,SUMMARY!A5," ")</f>
        <v xml:space="preserve"> </v>
      </c>
      <c r="B5" s="131"/>
      <c r="C5" s="7"/>
      <c r="D5" s="118" t="str">
        <f>IF(SUMMARY!E5&gt;0,SUMMARY!E5," ")</f>
        <v xml:space="preserve"> </v>
      </c>
      <c r="E5" s="134"/>
      <c r="F5" s="135"/>
      <c r="G5" s="7"/>
      <c r="H5" s="122" t="str">
        <f>IF(SUMMARY!G6&gt;0,SUMMARY!G6," ")</f>
        <v xml:space="preserve"> </v>
      </c>
      <c r="I5" s="136"/>
    </row>
    <row r="6" spans="1:9" ht="15.75" thickBot="1">
      <c r="A6" s="11" t="s">
        <v>4</v>
      </c>
      <c r="B6" s="11"/>
      <c r="C6" s="11"/>
      <c r="D6" s="11" t="s">
        <v>3</v>
      </c>
      <c r="E6" s="11"/>
      <c r="F6" s="11"/>
      <c r="G6" s="11"/>
      <c r="H6" s="11" t="s">
        <v>88</v>
      </c>
      <c r="I6" s="12"/>
    </row>
    <row r="7" spans="1:9" ht="15.75" thickBot="1"/>
    <row r="8" spans="1:9" ht="15.75" thickBot="1">
      <c r="A8" s="27">
        <f>SUM(B9,B19,B30,B40,B48)/5</f>
        <v>0</v>
      </c>
      <c r="B8" s="18" t="s">
        <v>63</v>
      </c>
      <c r="C8" s="19"/>
      <c r="D8" s="19"/>
      <c r="E8" s="19"/>
      <c r="F8" s="19"/>
      <c r="G8" s="19"/>
      <c r="H8" s="19"/>
      <c r="I8" s="19"/>
    </row>
    <row r="9" spans="1:9" ht="15.75" thickBot="1">
      <c r="A9" s="15" t="s">
        <v>64</v>
      </c>
      <c r="B9" s="30">
        <f>SUM(C10:C15)/6</f>
        <v>0</v>
      </c>
      <c r="C9" s="1"/>
      <c r="D9" s="1" t="s">
        <v>31</v>
      </c>
      <c r="E9" s="1"/>
      <c r="F9" s="1"/>
      <c r="G9" s="1"/>
      <c r="H9" s="1"/>
      <c r="I9" s="1"/>
    </row>
    <row r="10" spans="1:9">
      <c r="A10" s="1" t="s">
        <v>65</v>
      </c>
      <c r="B10" s="1"/>
      <c r="C10" s="2">
        <v>0</v>
      </c>
      <c r="D10" s="137"/>
      <c r="E10" s="138"/>
      <c r="F10" s="138"/>
      <c r="G10" s="138"/>
      <c r="H10" s="138"/>
      <c r="I10" s="138"/>
    </row>
    <row r="11" spans="1:9">
      <c r="A11" s="1" t="s">
        <v>66</v>
      </c>
      <c r="B11" s="1"/>
      <c r="C11" s="2">
        <v>0</v>
      </c>
      <c r="D11" s="137"/>
      <c r="E11" s="138"/>
      <c r="F11" s="138"/>
      <c r="G11" s="138"/>
      <c r="H11" s="138"/>
      <c r="I11" s="138"/>
    </row>
    <row r="12" spans="1:9">
      <c r="A12" s="1" t="s">
        <v>67</v>
      </c>
      <c r="B12" s="1"/>
      <c r="C12" s="2">
        <v>0</v>
      </c>
      <c r="D12" s="137"/>
      <c r="E12" s="138"/>
      <c r="F12" s="138"/>
      <c r="G12" s="138"/>
      <c r="H12" s="138"/>
      <c r="I12" s="138"/>
    </row>
    <row r="13" spans="1:9">
      <c r="A13" s="1" t="s">
        <v>68</v>
      </c>
      <c r="B13" s="1"/>
      <c r="C13" s="2">
        <v>0</v>
      </c>
      <c r="D13" s="137"/>
      <c r="E13" s="138"/>
      <c r="F13" s="138"/>
      <c r="G13" s="138"/>
      <c r="H13" s="138"/>
      <c r="I13" s="138"/>
    </row>
    <row r="14" spans="1:9">
      <c r="A14" s="1" t="s">
        <v>69</v>
      </c>
      <c r="B14" s="1"/>
      <c r="C14" s="2">
        <v>0</v>
      </c>
      <c r="D14" s="137"/>
      <c r="E14" s="138"/>
      <c r="F14" s="138"/>
      <c r="G14" s="138"/>
      <c r="H14" s="138"/>
      <c r="I14" s="138"/>
    </row>
    <row r="15" spans="1:9">
      <c r="A15" s="1" t="s">
        <v>77</v>
      </c>
      <c r="B15" s="1"/>
      <c r="C15" s="2">
        <v>0</v>
      </c>
      <c r="D15" s="137"/>
      <c r="E15" s="138"/>
      <c r="F15" s="138"/>
      <c r="G15" s="138"/>
      <c r="H15" s="138"/>
      <c r="I15" s="138"/>
    </row>
    <row r="16" spans="1:9">
      <c r="A16" s="16" t="s">
        <v>32</v>
      </c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 ht="15.75" thickBo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thickBot="1">
      <c r="A19" s="148" t="s">
        <v>70</v>
      </c>
      <c r="B19" s="31">
        <f>SUM(C20:C25)/6</f>
        <v>0</v>
      </c>
      <c r="C19" s="1"/>
      <c r="D19" s="1" t="s">
        <v>31</v>
      </c>
      <c r="E19" s="1"/>
      <c r="F19" s="1"/>
      <c r="G19" s="1"/>
      <c r="H19" s="1"/>
      <c r="I19" s="1"/>
    </row>
    <row r="20" spans="1:9">
      <c r="A20" s="1" t="s">
        <v>71</v>
      </c>
      <c r="B20" s="1"/>
      <c r="C20" s="2">
        <v>0</v>
      </c>
      <c r="D20" s="137"/>
      <c r="E20" s="138"/>
      <c r="F20" s="138"/>
      <c r="G20" s="138"/>
      <c r="H20" s="138"/>
      <c r="I20" s="138"/>
    </row>
    <row r="21" spans="1:9">
      <c r="A21" s="1" t="s">
        <v>72</v>
      </c>
      <c r="B21" s="1"/>
      <c r="C21" s="2">
        <v>0</v>
      </c>
      <c r="D21" s="137"/>
      <c r="E21" s="138"/>
      <c r="F21" s="138"/>
      <c r="G21" s="138"/>
      <c r="H21" s="138"/>
      <c r="I21" s="138"/>
    </row>
    <row r="22" spans="1:9">
      <c r="A22" s="1" t="s">
        <v>73</v>
      </c>
      <c r="B22" s="1"/>
      <c r="C22" s="2">
        <v>0</v>
      </c>
      <c r="D22" s="137"/>
      <c r="E22" s="138"/>
      <c r="F22" s="138"/>
      <c r="G22" s="138"/>
      <c r="H22" s="138"/>
      <c r="I22" s="138"/>
    </row>
    <row r="23" spans="1:9">
      <c r="A23" s="1" t="s">
        <v>74</v>
      </c>
      <c r="B23" s="1"/>
      <c r="C23" s="2">
        <v>0</v>
      </c>
      <c r="D23" s="137"/>
      <c r="E23" s="138"/>
      <c r="F23" s="138"/>
      <c r="G23" s="138"/>
      <c r="H23" s="138"/>
      <c r="I23" s="138"/>
    </row>
    <row r="24" spans="1:9">
      <c r="A24" s="149" t="s">
        <v>75</v>
      </c>
      <c r="B24" s="1"/>
      <c r="C24" s="2">
        <v>0</v>
      </c>
      <c r="D24" s="137"/>
      <c r="E24" s="138"/>
      <c r="F24" s="138"/>
      <c r="G24" s="138"/>
      <c r="H24" s="138"/>
      <c r="I24" s="138"/>
    </row>
    <row r="25" spans="1:9">
      <c r="A25" s="1" t="s">
        <v>76</v>
      </c>
      <c r="B25" s="1"/>
      <c r="C25" s="2">
        <v>0</v>
      </c>
      <c r="D25" s="137"/>
      <c r="E25" s="138"/>
      <c r="F25" s="138"/>
      <c r="G25" s="138"/>
      <c r="H25" s="138"/>
      <c r="I25" s="138"/>
    </row>
    <row r="26" spans="1:9">
      <c r="A26" s="16" t="s">
        <v>32</v>
      </c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5"/>
      <c r="B28" s="5"/>
      <c r="C28" s="5"/>
      <c r="D28" s="5"/>
      <c r="E28" s="5"/>
      <c r="F28" s="5"/>
      <c r="G28" s="5"/>
      <c r="H28" s="5"/>
      <c r="I28" s="4"/>
    </row>
    <row r="29" spans="1:9" ht="15.75" thickBot="1">
      <c r="A29" s="1"/>
      <c r="B29" s="1"/>
      <c r="C29" s="1"/>
      <c r="D29" s="1"/>
      <c r="E29" s="1"/>
      <c r="F29" s="1"/>
      <c r="G29" s="1"/>
      <c r="H29" s="1"/>
      <c r="I29" s="1"/>
    </row>
    <row r="30" spans="1:9" ht="15.75" thickBot="1">
      <c r="A30" s="15" t="s">
        <v>78</v>
      </c>
      <c r="B30" s="31">
        <f>SUM(C31:C35)/5</f>
        <v>0</v>
      </c>
      <c r="C30" s="1"/>
      <c r="D30" s="1" t="s">
        <v>31</v>
      </c>
      <c r="E30" s="1"/>
      <c r="F30" s="1"/>
      <c r="G30" s="1"/>
      <c r="H30" s="1"/>
      <c r="I30" s="1"/>
    </row>
    <row r="31" spans="1:9">
      <c r="A31" s="1" t="s">
        <v>79</v>
      </c>
      <c r="B31" s="1"/>
      <c r="C31" s="2">
        <v>0</v>
      </c>
      <c r="D31" s="137"/>
      <c r="E31" s="138"/>
      <c r="F31" s="138"/>
      <c r="G31" s="138"/>
      <c r="H31" s="138"/>
      <c r="I31" s="138"/>
    </row>
    <row r="32" spans="1:9">
      <c r="A32" s="1" t="s">
        <v>80</v>
      </c>
      <c r="B32" s="1"/>
      <c r="C32" s="2">
        <v>0</v>
      </c>
      <c r="D32" s="137"/>
      <c r="E32" s="138"/>
      <c r="F32" s="138"/>
      <c r="G32" s="138"/>
      <c r="H32" s="138"/>
      <c r="I32" s="138"/>
    </row>
    <row r="33" spans="1:9">
      <c r="A33" s="1" t="s">
        <v>81</v>
      </c>
      <c r="B33" s="1"/>
      <c r="C33" s="2">
        <v>0</v>
      </c>
      <c r="D33" s="137"/>
      <c r="E33" s="138"/>
      <c r="F33" s="138"/>
      <c r="G33" s="138"/>
      <c r="H33" s="138"/>
      <c r="I33" s="138"/>
    </row>
    <row r="34" spans="1:9">
      <c r="A34" s="6" t="s">
        <v>82</v>
      </c>
      <c r="B34" s="1"/>
      <c r="C34" s="2">
        <v>0</v>
      </c>
      <c r="D34" s="137"/>
      <c r="E34" s="138"/>
      <c r="F34" s="138"/>
      <c r="G34" s="138"/>
      <c r="H34" s="138"/>
      <c r="I34" s="138"/>
    </row>
    <row r="35" spans="1:9">
      <c r="A35" s="6" t="s">
        <v>89</v>
      </c>
      <c r="B35" s="1"/>
      <c r="C35" s="2">
        <v>0</v>
      </c>
      <c r="D35" s="137"/>
      <c r="E35" s="138"/>
      <c r="F35" s="138"/>
      <c r="G35" s="138"/>
      <c r="H35" s="138"/>
      <c r="I35" s="138"/>
    </row>
    <row r="36" spans="1:9">
      <c r="A36" s="16" t="s">
        <v>32</v>
      </c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5"/>
      <c r="B38" s="5"/>
      <c r="C38" s="5"/>
      <c r="D38" s="5"/>
      <c r="E38" s="5"/>
      <c r="F38" s="5"/>
      <c r="G38" s="5"/>
      <c r="H38" s="5"/>
      <c r="I38" s="4"/>
    </row>
    <row r="39" spans="1:9" ht="15.75" thickBot="1">
      <c r="A39" s="1"/>
      <c r="B39" s="1"/>
      <c r="C39" s="1"/>
      <c r="D39" s="1"/>
      <c r="E39" s="1"/>
      <c r="F39" s="1"/>
      <c r="G39" s="1"/>
      <c r="H39" s="1"/>
      <c r="I39" s="1"/>
    </row>
    <row r="40" spans="1:9" ht="15.75" thickBot="1">
      <c r="A40" s="15" t="s">
        <v>21</v>
      </c>
      <c r="B40" s="31">
        <f>SUM(C41:C43)/3</f>
        <v>0</v>
      </c>
      <c r="C40" s="1"/>
      <c r="D40" s="1" t="s">
        <v>31</v>
      </c>
      <c r="E40" s="1"/>
      <c r="F40" s="1"/>
      <c r="G40" s="1"/>
      <c r="H40" s="1"/>
      <c r="I40" s="1"/>
    </row>
    <row r="41" spans="1:9">
      <c r="A41" s="1" t="s">
        <v>22</v>
      </c>
      <c r="B41" s="1"/>
      <c r="C41" s="2">
        <v>0</v>
      </c>
      <c r="D41" s="137"/>
      <c r="E41" s="138"/>
      <c r="F41" s="138"/>
      <c r="G41" s="138"/>
      <c r="H41" s="138"/>
      <c r="I41" s="138"/>
    </row>
    <row r="42" spans="1:9">
      <c r="A42" s="1" t="s">
        <v>23</v>
      </c>
      <c r="B42" s="1"/>
      <c r="C42" s="2">
        <v>0</v>
      </c>
      <c r="D42" s="137"/>
      <c r="E42" s="138"/>
      <c r="F42" s="138"/>
      <c r="G42" s="138"/>
      <c r="H42" s="138"/>
      <c r="I42" s="138"/>
    </row>
    <row r="43" spans="1:9">
      <c r="A43" s="1" t="s">
        <v>119</v>
      </c>
      <c r="B43" s="1"/>
      <c r="C43" s="2">
        <v>0</v>
      </c>
      <c r="D43" s="137"/>
      <c r="E43" s="138"/>
      <c r="F43" s="138"/>
      <c r="G43" s="138"/>
      <c r="H43" s="138"/>
      <c r="I43" s="138"/>
    </row>
    <row r="44" spans="1:9">
      <c r="A44" s="16" t="s">
        <v>32</v>
      </c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5"/>
      <c r="B46" s="5"/>
      <c r="C46" s="5"/>
      <c r="D46" s="5"/>
      <c r="E46" s="5"/>
      <c r="F46" s="5"/>
      <c r="G46" s="5"/>
      <c r="H46" s="5"/>
      <c r="I46" s="4"/>
    </row>
    <row r="47" spans="1:9" ht="15.75" thickBot="1">
      <c r="A47" s="1"/>
      <c r="B47" s="1"/>
      <c r="C47" s="1"/>
      <c r="D47" s="1"/>
      <c r="E47" s="1"/>
      <c r="F47" s="1"/>
      <c r="G47" s="1"/>
      <c r="H47" s="1"/>
      <c r="I47" s="1"/>
    </row>
    <row r="48" spans="1:9" ht="15.75" thickBot="1">
      <c r="A48" s="148" t="s">
        <v>83</v>
      </c>
      <c r="B48" s="31">
        <f>SUM(C49)/1</f>
        <v>0</v>
      </c>
      <c r="C48" s="1"/>
      <c r="D48" s="1" t="s">
        <v>31</v>
      </c>
      <c r="E48" s="1"/>
      <c r="F48" s="1"/>
      <c r="G48" s="1"/>
      <c r="H48" s="1"/>
      <c r="I48" s="1"/>
    </row>
    <row r="49" spans="1:9">
      <c r="A49" s="1" t="s">
        <v>84</v>
      </c>
      <c r="B49" s="28"/>
      <c r="C49" s="2">
        <v>0</v>
      </c>
      <c r="D49" s="137"/>
      <c r="E49" s="138"/>
      <c r="F49" s="138"/>
      <c r="G49" s="138"/>
      <c r="H49" s="138"/>
      <c r="I49" s="138"/>
    </row>
    <row r="50" spans="1:9">
      <c r="A50" s="16" t="s">
        <v>32</v>
      </c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5"/>
      <c r="B52" s="5"/>
      <c r="C52" s="5"/>
      <c r="D52" s="5"/>
      <c r="E52" s="5"/>
      <c r="F52" s="5"/>
      <c r="G52" s="5"/>
      <c r="H52" s="5"/>
      <c r="I52" s="4"/>
    </row>
    <row r="53" spans="1:9">
      <c r="A53" s="8"/>
      <c r="B53" s="8"/>
      <c r="C53" s="8"/>
      <c r="D53" s="8"/>
      <c r="E53" s="8"/>
      <c r="F53" s="8"/>
      <c r="G53" s="8"/>
      <c r="H53" s="8"/>
      <c r="I53" s="1"/>
    </row>
  </sheetData>
  <mergeCells count="28">
    <mergeCell ref="A1:H1"/>
    <mergeCell ref="A2:H2"/>
    <mergeCell ref="B3:D3"/>
    <mergeCell ref="E3:F3"/>
    <mergeCell ref="A5:B5"/>
    <mergeCell ref="D5:F5"/>
    <mergeCell ref="H5:I5"/>
    <mergeCell ref="D49:I49"/>
    <mergeCell ref="D21:I21"/>
    <mergeCell ref="D22:I22"/>
    <mergeCell ref="D23:I23"/>
    <mergeCell ref="D24:I24"/>
    <mergeCell ref="D25:I25"/>
    <mergeCell ref="D31:I31"/>
    <mergeCell ref="D10:I10"/>
    <mergeCell ref="D11:I11"/>
    <mergeCell ref="D41:I41"/>
    <mergeCell ref="D42:I42"/>
    <mergeCell ref="D43:I43"/>
    <mergeCell ref="D32:I32"/>
    <mergeCell ref="D33:I33"/>
    <mergeCell ref="D34:I34"/>
    <mergeCell ref="D35:I35"/>
    <mergeCell ref="D12:I12"/>
    <mergeCell ref="D13:I13"/>
    <mergeCell ref="D14:I14"/>
    <mergeCell ref="D15:I15"/>
    <mergeCell ref="D20:I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PURPOSE</vt:lpstr>
      <vt:lpstr>WELFARE</vt:lpstr>
      <vt:lpstr>POPULATION MGMT</vt:lpstr>
      <vt:lpstr>COST-BENEFIT</vt:lpstr>
    </vt:vector>
  </TitlesOfParts>
  <Company>Zoological Society of San Diego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SJohnson</dc:creator>
  <cp:lastModifiedBy>CPenny</cp:lastModifiedBy>
  <cp:lastPrinted>2016-11-11T18:56:10Z</cp:lastPrinted>
  <dcterms:created xsi:type="dcterms:W3CDTF">2016-01-11T16:13:25Z</dcterms:created>
  <dcterms:modified xsi:type="dcterms:W3CDTF">2017-04-24T22:14:43Z</dcterms:modified>
</cp:coreProperties>
</file>