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/>
  <mc:AlternateContent xmlns:mc="http://schemas.openxmlformats.org/markup-compatibility/2006">
    <mc:Choice Requires="x15">
      <x15ac:absPath xmlns:x15ac="http://schemas.microsoft.com/office/spreadsheetml/2010/11/ac" url="/Users/Rich/Desktop/Desktop/Sharpening Handbook/"/>
    </mc:Choice>
  </mc:AlternateContent>
  <xr:revisionPtr revIDLastSave="0" documentId="13_ncr:1_{D509D198-03AA-4B40-AE2C-3338DBBB2DAF}" xr6:coauthVersionLast="47" xr6:coauthVersionMax="47" xr10:uidLastSave="{00000000-0000-0000-0000-000000000000}"/>
  <bookViews>
    <workbookView xWindow="720" yWindow="500" windowWidth="40240" windowHeight="21360" activeTab="1" xr2:uid="{00000000-000D-0000-FFFF-FFFF00000000}"/>
  </bookViews>
  <sheets>
    <sheet name="Sheet 1 - Drill Bit Siz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2" l="1"/>
  <c r="P85" i="2"/>
  <c r="N85" i="2"/>
  <c r="I85" i="2"/>
  <c r="D85" i="2"/>
  <c r="S84" i="2"/>
  <c r="N84" i="2"/>
  <c r="I84" i="2"/>
  <c r="D84" i="2"/>
  <c r="P83" i="2"/>
  <c r="N83" i="2"/>
  <c r="I83" i="2"/>
  <c r="D83" i="2"/>
  <c r="P82" i="2"/>
  <c r="N82" i="2"/>
  <c r="I82" i="2"/>
  <c r="D82" i="2"/>
  <c r="P81" i="2"/>
  <c r="N81" i="2"/>
  <c r="I81" i="2"/>
  <c r="D81" i="2"/>
  <c r="P80" i="2"/>
  <c r="N80" i="2"/>
  <c r="I80" i="2"/>
  <c r="D80" i="2"/>
  <c r="P79" i="2"/>
  <c r="N79" i="2"/>
  <c r="I79" i="2"/>
  <c r="D79" i="2"/>
  <c r="P78" i="2"/>
  <c r="N78" i="2"/>
  <c r="I78" i="2"/>
  <c r="D78" i="2"/>
  <c r="P77" i="2"/>
  <c r="N77" i="2"/>
  <c r="I77" i="2"/>
  <c r="D77" i="2"/>
  <c r="S76" i="2"/>
  <c r="N76" i="2"/>
  <c r="I76" i="2"/>
  <c r="D76" i="2"/>
  <c r="P75" i="2"/>
  <c r="N75" i="2"/>
  <c r="I75" i="2"/>
  <c r="D75" i="2"/>
  <c r="P74" i="2"/>
  <c r="N74" i="2"/>
  <c r="I74" i="2"/>
  <c r="D74" i="2"/>
  <c r="P73" i="2"/>
  <c r="N73" i="2"/>
  <c r="I73" i="2"/>
  <c r="D73" i="2"/>
  <c r="P72" i="2"/>
  <c r="N72" i="2"/>
  <c r="I72" i="2"/>
  <c r="D72" i="2"/>
  <c r="P71" i="2"/>
  <c r="N71" i="2"/>
  <c r="I71" i="2"/>
  <c r="D71" i="2"/>
  <c r="P70" i="2"/>
  <c r="N70" i="2"/>
  <c r="I70" i="2"/>
  <c r="D70" i="2"/>
  <c r="S69" i="2"/>
  <c r="N69" i="2"/>
  <c r="I69" i="2"/>
  <c r="D69" i="2"/>
  <c r="P68" i="2"/>
  <c r="N68" i="2"/>
  <c r="I68" i="2"/>
  <c r="D68" i="2"/>
  <c r="P67" i="2"/>
  <c r="N67" i="2"/>
  <c r="I67" i="2"/>
  <c r="D67" i="2"/>
  <c r="P66" i="2"/>
  <c r="N66" i="2"/>
  <c r="I66" i="2"/>
  <c r="D66" i="2"/>
  <c r="P65" i="2"/>
  <c r="N65" i="2"/>
  <c r="I65" i="2"/>
  <c r="D65" i="2"/>
  <c r="P64" i="2"/>
  <c r="N64" i="2"/>
  <c r="I64" i="2"/>
  <c r="D64" i="2"/>
  <c r="P63" i="2"/>
  <c r="N63" i="2"/>
  <c r="I63" i="2"/>
  <c r="D63" i="2"/>
  <c r="S62" i="2"/>
  <c r="N62" i="2"/>
  <c r="I62" i="2"/>
  <c r="D62" i="2"/>
  <c r="P61" i="2"/>
  <c r="N61" i="2"/>
  <c r="I61" i="2"/>
  <c r="D61" i="2"/>
  <c r="P60" i="2"/>
  <c r="N60" i="2"/>
  <c r="I60" i="2"/>
  <c r="D60" i="2"/>
  <c r="P59" i="2"/>
  <c r="N59" i="2"/>
  <c r="I59" i="2"/>
  <c r="D59" i="2"/>
  <c r="P58" i="2"/>
  <c r="N58" i="2"/>
  <c r="I58" i="2"/>
  <c r="D58" i="2"/>
  <c r="P57" i="2"/>
  <c r="N57" i="2"/>
  <c r="I57" i="2"/>
  <c r="D57" i="2"/>
  <c r="P56" i="2"/>
  <c r="N56" i="2"/>
  <c r="I56" i="2"/>
  <c r="D56" i="2"/>
  <c r="P55" i="2"/>
  <c r="N55" i="2"/>
  <c r="I55" i="2"/>
  <c r="D55" i="2"/>
  <c r="S54" i="2"/>
  <c r="N54" i="2"/>
  <c r="I54" i="2"/>
  <c r="D54" i="2"/>
  <c r="P53" i="2"/>
  <c r="N53" i="2"/>
  <c r="I53" i="2"/>
  <c r="D53" i="2"/>
  <c r="P52" i="2"/>
  <c r="N52" i="2"/>
  <c r="I52" i="2"/>
  <c r="D52" i="2"/>
  <c r="P51" i="2"/>
  <c r="N51" i="2"/>
  <c r="I51" i="2"/>
  <c r="D51" i="2"/>
  <c r="P50" i="2"/>
  <c r="N50" i="2"/>
  <c r="I50" i="2"/>
  <c r="D50" i="2"/>
  <c r="P49" i="2"/>
  <c r="N49" i="2"/>
  <c r="I49" i="2"/>
  <c r="D49" i="2"/>
  <c r="P48" i="2"/>
  <c r="N48" i="2"/>
  <c r="I48" i="2"/>
  <c r="D48" i="2"/>
  <c r="S47" i="2"/>
  <c r="N47" i="2"/>
  <c r="I47" i="2"/>
  <c r="D47" i="2"/>
  <c r="P46" i="2"/>
  <c r="N46" i="2"/>
  <c r="I46" i="2"/>
  <c r="D46" i="2"/>
  <c r="P45" i="2"/>
  <c r="N45" i="2"/>
  <c r="I45" i="2"/>
  <c r="D45" i="2"/>
  <c r="P44" i="2"/>
  <c r="N44" i="2"/>
  <c r="I44" i="2"/>
  <c r="D44" i="2"/>
  <c r="P43" i="2"/>
  <c r="N43" i="2"/>
  <c r="I43" i="2"/>
  <c r="D43" i="2"/>
  <c r="P42" i="2"/>
  <c r="N42" i="2"/>
  <c r="I42" i="2"/>
  <c r="D42" i="2"/>
  <c r="P41" i="2"/>
  <c r="N41" i="2"/>
  <c r="I41" i="2"/>
  <c r="D41" i="2"/>
  <c r="S40" i="2"/>
  <c r="N40" i="2"/>
  <c r="I40" i="2"/>
  <c r="D40" i="2"/>
  <c r="P39" i="2"/>
  <c r="N39" i="2"/>
  <c r="I39" i="2"/>
  <c r="D39" i="2"/>
  <c r="P38" i="2"/>
  <c r="N38" i="2"/>
  <c r="I38" i="2"/>
  <c r="D38" i="2"/>
  <c r="P37" i="2"/>
  <c r="N37" i="2"/>
  <c r="I37" i="2"/>
  <c r="D37" i="2"/>
  <c r="P36" i="2"/>
  <c r="N36" i="2"/>
  <c r="I36" i="2"/>
  <c r="D36" i="2"/>
  <c r="P35" i="2"/>
  <c r="N35" i="2"/>
  <c r="I35" i="2"/>
  <c r="D35" i="2"/>
  <c r="P34" i="2"/>
  <c r="N34" i="2"/>
  <c r="I34" i="2"/>
  <c r="D34" i="2"/>
  <c r="P33" i="2"/>
  <c r="N33" i="2"/>
  <c r="I33" i="2"/>
  <c r="D33" i="2"/>
  <c r="S32" i="2"/>
  <c r="N32" i="2"/>
  <c r="I32" i="2"/>
  <c r="D32" i="2"/>
  <c r="P31" i="2"/>
  <c r="N31" i="2"/>
  <c r="I31" i="2"/>
  <c r="D31" i="2"/>
  <c r="P30" i="2"/>
  <c r="N30" i="2"/>
  <c r="I30" i="2"/>
  <c r="D30" i="2"/>
  <c r="P29" i="2"/>
  <c r="N29" i="2"/>
  <c r="I29" i="2"/>
  <c r="D29" i="2"/>
  <c r="S28" i="2"/>
  <c r="N28" i="2"/>
  <c r="I28" i="2"/>
  <c r="D28" i="2"/>
  <c r="P27" i="2"/>
  <c r="N27" i="2"/>
  <c r="I27" i="2"/>
  <c r="D27" i="2"/>
  <c r="P26" i="2"/>
  <c r="N26" i="2"/>
  <c r="I26" i="2"/>
  <c r="D26" i="2"/>
  <c r="P25" i="2"/>
  <c r="N25" i="2"/>
  <c r="I25" i="2"/>
  <c r="D25" i="2"/>
  <c r="S24" i="2"/>
  <c r="N24" i="2"/>
  <c r="I24" i="2"/>
  <c r="D24" i="2"/>
  <c r="P23" i="2"/>
  <c r="N23" i="2"/>
  <c r="I23" i="2"/>
  <c r="D23" i="2"/>
  <c r="P22" i="2"/>
  <c r="N22" i="2"/>
  <c r="I22" i="2"/>
  <c r="D22" i="2"/>
  <c r="P21" i="2"/>
  <c r="N21" i="2"/>
  <c r="I21" i="2"/>
  <c r="D21" i="2"/>
  <c r="S20" i="2"/>
  <c r="N20" i="2"/>
  <c r="I20" i="2"/>
  <c r="D20" i="2"/>
  <c r="P19" i="2"/>
  <c r="N19" i="2"/>
  <c r="I19" i="2"/>
  <c r="D19" i="2"/>
  <c r="P18" i="2"/>
  <c r="N18" i="2"/>
  <c r="I18" i="2"/>
  <c r="D18" i="2"/>
  <c r="P17" i="2"/>
  <c r="N17" i="2"/>
  <c r="I17" i="2"/>
  <c r="D17" i="2"/>
  <c r="S16" i="2"/>
  <c r="N16" i="2"/>
  <c r="I16" i="2"/>
  <c r="D16" i="2"/>
  <c r="P15" i="2"/>
  <c r="N15" i="2"/>
  <c r="I15" i="2"/>
  <c r="D15" i="2"/>
  <c r="P14" i="2"/>
  <c r="N14" i="2"/>
  <c r="I14" i="2"/>
  <c r="D14" i="2"/>
  <c r="N13" i="2"/>
  <c r="I13" i="2"/>
  <c r="D13" i="2"/>
  <c r="P12" i="2"/>
  <c r="N12" i="2"/>
  <c r="I12" i="2"/>
  <c r="D12" i="2"/>
  <c r="S11" i="2"/>
  <c r="N11" i="2"/>
  <c r="I11" i="2"/>
  <c r="D11" i="2"/>
  <c r="P10" i="2"/>
  <c r="N10" i="2"/>
  <c r="I10" i="2"/>
  <c r="D10" i="2"/>
  <c r="P9" i="2"/>
  <c r="N9" i="2"/>
  <c r="I9" i="2"/>
  <c r="D9" i="2"/>
  <c r="P8" i="2"/>
  <c r="N8" i="2"/>
  <c r="I8" i="2"/>
  <c r="D8" i="2"/>
  <c r="S7" i="2"/>
  <c r="N7" i="2"/>
  <c r="I7" i="2"/>
  <c r="D7" i="2"/>
  <c r="P6" i="2"/>
  <c r="N6" i="2"/>
  <c r="I6" i="2"/>
  <c r="D6" i="2"/>
  <c r="P5" i="2"/>
  <c r="N5" i="2"/>
  <c r="I5" i="2"/>
  <c r="D5" i="2"/>
  <c r="P4" i="2"/>
  <c r="N4" i="2"/>
  <c r="I4" i="2"/>
  <c r="D4" i="2"/>
  <c r="S3" i="2"/>
  <c r="N3" i="2"/>
  <c r="I3" i="2"/>
  <c r="D3" i="2"/>
  <c r="V2" i="1"/>
  <c r="N77" i="1"/>
  <c r="N66" i="1"/>
  <c r="N54" i="1"/>
  <c r="N45" i="1"/>
  <c r="N34" i="1"/>
  <c r="N22" i="1"/>
  <c r="N13" i="1"/>
  <c r="I85" i="1"/>
  <c r="I73" i="1"/>
  <c r="I64" i="1"/>
  <c r="I53" i="1"/>
  <c r="I41" i="1"/>
  <c r="I32" i="1"/>
  <c r="I21" i="1"/>
  <c r="I9" i="1"/>
  <c r="D83" i="1"/>
  <c r="D72" i="1"/>
  <c r="D60" i="1"/>
  <c r="D51" i="1"/>
  <c r="D40" i="1"/>
  <c r="D28" i="1"/>
  <c r="D19" i="1"/>
  <c r="D8" i="1"/>
  <c r="P35" i="1"/>
  <c r="P39" i="1"/>
  <c r="P49" i="1"/>
  <c r="P50" i="1"/>
  <c r="P59" i="1"/>
  <c r="P63" i="1"/>
  <c r="P72" i="1"/>
  <c r="P77" i="1"/>
  <c r="P30" i="1" l="1"/>
  <c r="S16" i="1"/>
  <c r="N85" i="1"/>
  <c r="N74" i="1"/>
  <c r="N62" i="1"/>
  <c r="N53" i="1"/>
  <c r="N42" i="1"/>
  <c r="N30" i="1"/>
  <c r="N21" i="1"/>
  <c r="N10" i="1"/>
  <c r="I81" i="1"/>
  <c r="I72" i="1"/>
  <c r="I61" i="1"/>
  <c r="I49" i="1"/>
  <c r="I40" i="1"/>
  <c r="I29" i="1"/>
  <c r="I17" i="1"/>
  <c r="I8" i="1"/>
  <c r="D80" i="1"/>
  <c r="D68" i="1"/>
  <c r="D59" i="1"/>
  <c r="D48" i="1"/>
  <c r="D36" i="1"/>
  <c r="D27" i="1"/>
  <c r="D16" i="1"/>
  <c r="D4" i="1"/>
  <c r="P41" i="1"/>
  <c r="P53" i="1"/>
  <c r="P67" i="1"/>
  <c r="P78" i="1"/>
  <c r="P25" i="1"/>
  <c r="P9" i="1"/>
  <c r="N82" i="1"/>
  <c r="N70" i="1"/>
  <c r="N61" i="1"/>
  <c r="N50" i="1"/>
  <c r="N38" i="1"/>
  <c r="N29" i="1"/>
  <c r="N18" i="1"/>
  <c r="N6" i="1"/>
  <c r="I80" i="1"/>
  <c r="I69" i="1"/>
  <c r="I57" i="1"/>
  <c r="I48" i="1"/>
  <c r="I37" i="1"/>
  <c r="I25" i="1"/>
  <c r="I16" i="1"/>
  <c r="I5" i="1"/>
  <c r="D76" i="1"/>
  <c r="D67" i="1"/>
  <c r="D56" i="1"/>
  <c r="D44" i="1"/>
  <c r="D35" i="1"/>
  <c r="D24" i="1"/>
  <c r="D12" i="1"/>
  <c r="D3" i="1"/>
  <c r="P44" i="1"/>
  <c r="P58" i="1"/>
  <c r="P68" i="1"/>
  <c r="P81" i="1"/>
  <c r="P21" i="1"/>
  <c r="P6" i="1"/>
  <c r="N78" i="1"/>
  <c r="N69" i="1"/>
  <c r="N58" i="1"/>
  <c r="N46" i="1"/>
  <c r="N37" i="1"/>
  <c r="N26" i="1"/>
  <c r="N14" i="1"/>
  <c r="N5" i="1"/>
  <c r="I77" i="1"/>
  <c r="I65" i="1"/>
  <c r="I56" i="1"/>
  <c r="I45" i="1"/>
  <c r="I33" i="1"/>
  <c r="I24" i="1"/>
  <c r="I13" i="1"/>
  <c r="D84" i="1"/>
  <c r="D75" i="1"/>
  <c r="D64" i="1"/>
  <c r="D52" i="1"/>
  <c r="D43" i="1"/>
  <c r="D32" i="1"/>
  <c r="D20" i="1"/>
  <c r="D11" i="1"/>
  <c r="P15" i="1"/>
  <c r="S84" i="1"/>
  <c r="S54" i="1"/>
  <c r="P85" i="1"/>
  <c r="S32" i="1"/>
  <c r="P23" i="1"/>
  <c r="P19" i="1"/>
  <c r="S20" i="1"/>
  <c r="S28" i="1"/>
  <c r="P8" i="1"/>
  <c r="P4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P33" i="1"/>
  <c r="P37" i="1"/>
  <c r="P42" i="1"/>
  <c r="P46" i="1"/>
  <c r="P51" i="1"/>
  <c r="P56" i="1"/>
  <c r="P60" i="1"/>
  <c r="P65" i="1"/>
  <c r="P70" i="1"/>
  <c r="P74" i="1"/>
  <c r="P79" i="1"/>
  <c r="P83" i="1"/>
  <c r="S69" i="1"/>
  <c r="S76" i="1"/>
  <c r="S47" i="1"/>
  <c r="P31" i="1"/>
  <c r="P27" i="1"/>
  <c r="P22" i="1"/>
  <c r="P18" i="1"/>
  <c r="P14" i="1"/>
  <c r="S11" i="1"/>
  <c r="S7" i="1"/>
  <c r="S3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P34" i="1"/>
  <c r="P38" i="1"/>
  <c r="P43" i="1"/>
  <c r="P48" i="1"/>
  <c r="P52" i="1"/>
  <c r="P57" i="1"/>
  <c r="P61" i="1"/>
  <c r="P66" i="1"/>
  <c r="P71" i="1"/>
  <c r="P75" i="1"/>
  <c r="P80" i="1"/>
  <c r="P10" i="1"/>
  <c r="P17" i="1"/>
  <c r="P26" i="1"/>
  <c r="S40" i="1"/>
  <c r="P82" i="1"/>
  <c r="P73" i="1"/>
  <c r="P64" i="1"/>
  <c r="P55" i="1"/>
  <c r="P45" i="1"/>
  <c r="P36" i="1"/>
  <c r="D7" i="1"/>
  <c r="D15" i="1"/>
  <c r="D23" i="1"/>
  <c r="D31" i="1"/>
  <c r="D39" i="1"/>
  <c r="D47" i="1"/>
  <c r="D55" i="1"/>
  <c r="D63" i="1"/>
  <c r="D71" i="1"/>
  <c r="D79" i="1"/>
  <c r="I4" i="1"/>
  <c r="I12" i="1"/>
  <c r="I20" i="1"/>
  <c r="I28" i="1"/>
  <c r="I36" i="1"/>
  <c r="I44" i="1"/>
  <c r="I52" i="1"/>
  <c r="I60" i="1"/>
  <c r="I68" i="1"/>
  <c r="I76" i="1"/>
  <c r="I84" i="1"/>
  <c r="N9" i="1"/>
  <c r="N17" i="1"/>
  <c r="N25" i="1"/>
  <c r="N33" i="1"/>
  <c r="N41" i="1"/>
  <c r="N49" i="1"/>
  <c r="N57" i="1"/>
  <c r="N65" i="1"/>
  <c r="N73" i="1"/>
  <c r="N81" i="1"/>
  <c r="P5" i="1"/>
  <c r="P12" i="1"/>
  <c r="S24" i="1"/>
  <c r="P29" i="1"/>
  <c r="S62" i="1"/>
</calcChain>
</file>

<file path=xl/sharedStrings.xml><?xml version="1.0" encoding="utf-8"?>
<sst xmlns="http://schemas.openxmlformats.org/spreadsheetml/2006/main" count="265" uniqueCount="105">
  <si>
    <t>Drill Bit Sizes</t>
  </si>
  <si>
    <t>Fract.
(in)</t>
  </si>
  <si>
    <t>Decimal</t>
  </si>
  <si>
    <t>Wire No.
/Letter</t>
  </si>
  <si>
    <t>Metric
(mm)</t>
  </si>
  <si>
    <t>S</t>
  </si>
  <si>
    <t>7/64</t>
  </si>
  <si>
    <t>T</t>
  </si>
  <si>
    <t>23/64</t>
  </si>
  <si>
    <t>U</t>
  </si>
  <si>
    <t>1/64</t>
  </si>
  <si>
    <t>3/8</t>
  </si>
  <si>
    <t>V</t>
  </si>
  <si>
    <t>W</t>
  </si>
  <si>
    <t>25/64</t>
  </si>
  <si>
    <t>1/8</t>
  </si>
  <si>
    <t>X</t>
  </si>
  <si>
    <t>Y</t>
  </si>
  <si>
    <t>13/32</t>
  </si>
  <si>
    <t>Z</t>
  </si>
  <si>
    <t>9/64</t>
  </si>
  <si>
    <t>27/64</t>
  </si>
  <si>
    <t>7/16</t>
  </si>
  <si>
    <t>29/64</t>
  </si>
  <si>
    <t>5/32</t>
  </si>
  <si>
    <t>15/32</t>
  </si>
  <si>
    <t>31/64</t>
  </si>
  <si>
    <t>1/32</t>
  </si>
  <si>
    <t>1/2</t>
  </si>
  <si>
    <t>33/64</t>
  </si>
  <si>
    <t>11/64</t>
  </si>
  <si>
    <t>17/32</t>
  </si>
  <si>
    <t>35/64</t>
  </si>
  <si>
    <t>9/16</t>
  </si>
  <si>
    <t>37/64</t>
  </si>
  <si>
    <t>3/16</t>
  </si>
  <si>
    <t>19/32</t>
  </si>
  <si>
    <t>39/64</t>
  </si>
  <si>
    <t>5/8</t>
  </si>
  <si>
    <t>41/64</t>
  </si>
  <si>
    <t>13/64</t>
  </si>
  <si>
    <t>21/32</t>
  </si>
  <si>
    <t>3/64</t>
  </si>
  <si>
    <t>43/64</t>
  </si>
  <si>
    <t>11/16</t>
  </si>
  <si>
    <t>45/64</t>
  </si>
  <si>
    <t>7/32</t>
  </si>
  <si>
    <t>23/32</t>
  </si>
  <si>
    <t>1/16</t>
  </si>
  <si>
    <t>A</t>
  </si>
  <si>
    <t>47/64</t>
  </si>
  <si>
    <t>15/64</t>
  </si>
  <si>
    <t>3/4</t>
  </si>
  <si>
    <t>B</t>
  </si>
  <si>
    <t>49/64</t>
  </si>
  <si>
    <t>C</t>
  </si>
  <si>
    <t>D</t>
  </si>
  <si>
    <t>25/32</t>
  </si>
  <si>
    <t>1/4</t>
  </si>
  <si>
    <t>E</t>
  </si>
  <si>
    <t>51/64</t>
  </si>
  <si>
    <t>F</t>
  </si>
  <si>
    <t>G</t>
  </si>
  <si>
    <t>13/16</t>
  </si>
  <si>
    <t>5/64</t>
  </si>
  <si>
    <t>17/64</t>
  </si>
  <si>
    <t>H</t>
  </si>
  <si>
    <t>53/64</t>
  </si>
  <si>
    <t>I</t>
  </si>
  <si>
    <t>27/32</t>
  </si>
  <si>
    <t>J</t>
  </si>
  <si>
    <t>55/64</t>
  </si>
  <si>
    <t>K</t>
  </si>
  <si>
    <t>9/32</t>
  </si>
  <si>
    <t>7/8</t>
  </si>
  <si>
    <t>L</t>
  </si>
  <si>
    <t>M</t>
  </si>
  <si>
    <t>57/64</t>
  </si>
  <si>
    <t>19/64</t>
  </si>
  <si>
    <t>29/32</t>
  </si>
  <si>
    <t>3/32</t>
  </si>
  <si>
    <t>N</t>
  </si>
  <si>
    <t>59/64</t>
  </si>
  <si>
    <t>5/16</t>
  </si>
  <si>
    <t>15/16</t>
  </si>
  <si>
    <t>O</t>
  </si>
  <si>
    <t>P</t>
  </si>
  <si>
    <t>61/64</t>
  </si>
  <si>
    <t>21/64</t>
  </si>
  <si>
    <t>Q</t>
  </si>
  <si>
    <t>31/32</t>
  </si>
  <si>
    <t>R</t>
  </si>
  <si>
    <t>63/64</t>
  </si>
  <si>
    <t>11/32</t>
  </si>
  <si>
    <t>mm / in</t>
  </si>
  <si>
    <t>1 1/4</t>
  </si>
  <si>
    <t>1 5/8</t>
  </si>
  <si>
    <t>2</t>
  </si>
  <si>
    <t>2 1/4</t>
  </si>
  <si>
    <t>2 1/2</t>
  </si>
  <si>
    <t>2 3/4</t>
  </si>
  <si>
    <t>3</t>
  </si>
  <si>
    <t>3 1/4</t>
  </si>
  <si>
    <t>3 1/2</t>
  </si>
  <si>
    <t>3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</si>
</sst>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6" formatCode="0.00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sz val="14"/>
      <color indexed="8"/>
      <name val="Helvetica Neue"/>
      <family val="2"/>
    </font>
    <font>
      <b/>
      <sz val="22"/>
      <color indexed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theme="1"/>
      </left>
      <right style="thin">
        <color theme="1"/>
      </right>
      <top style="thick">
        <color indexed="8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indexed="8"/>
      </top>
      <bottom style="thin">
        <color theme="1"/>
      </bottom>
      <diagonal/>
    </border>
    <border>
      <left style="thin">
        <color theme="1"/>
      </left>
      <right style="thick">
        <color indexed="8"/>
      </right>
      <top style="thick">
        <color indexed="8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indexed="8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/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4" fontId="0" fillId="0" borderId="0" xfId="1" applyNumberFormat="1" applyFont="1" applyAlignment="1">
      <alignment horizontal="center" vertical="top" wrapText="1"/>
    </xf>
    <xf numFmtId="164" fontId="1" fillId="2" borderId="5" xfId="1" applyNumberFormat="1" applyFont="1" applyFill="1" applyBorder="1" applyAlignment="1">
      <alignment horizontal="center" wrapText="1" readingOrder="1"/>
    </xf>
    <xf numFmtId="49" fontId="1" fillId="2" borderId="6" xfId="0" applyNumberFormat="1" applyFont="1" applyFill="1" applyBorder="1" applyAlignment="1">
      <alignment horizontal="center" wrapText="1" readingOrder="1"/>
    </xf>
    <xf numFmtId="49" fontId="1" fillId="2" borderId="7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2" xfId="0" applyNumberFormat="1" applyFont="1" applyFill="1" applyBorder="1" applyAlignment="1">
      <alignment horizontal="center" wrapText="1" readingOrder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4" fontId="1" fillId="2" borderId="11" xfId="1" applyNumberFormat="1" applyFont="1" applyFill="1" applyBorder="1" applyAlignment="1">
      <alignment horizontal="center" vertical="top" wrapText="1" readingOrder="1"/>
    </xf>
    <xf numFmtId="49" fontId="1" fillId="2" borderId="3" xfId="0" applyNumberFormat="1" applyFont="1" applyFill="1" applyBorder="1" applyAlignment="1">
      <alignment horizontal="center" vertical="top" wrapText="1" readingOrder="1"/>
    </xf>
    <xf numFmtId="49" fontId="1" fillId="2" borderId="4" xfId="0" applyNumberFormat="1" applyFont="1" applyFill="1" applyBorder="1" applyAlignment="1">
      <alignment horizontal="center" vertical="top" wrapText="1" readingOrder="1"/>
    </xf>
    <xf numFmtId="164" fontId="3" fillId="0" borderId="8" xfId="1" applyNumberFormat="1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/>
    </xf>
    <xf numFmtId="164" fontId="3" fillId="4" borderId="8" xfId="1" applyNumberFormat="1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 readingOrder="1"/>
    </xf>
    <xf numFmtId="49" fontId="3" fillId="4" borderId="9" xfId="0" applyNumberFormat="1" applyFont="1" applyFill="1" applyBorder="1" applyAlignment="1">
      <alignment horizontal="center" vertical="center" wrapText="1" readingOrder="1"/>
    </xf>
    <xf numFmtId="0" fontId="3" fillId="4" borderId="9" xfId="0" applyNumberFormat="1" applyFont="1" applyFill="1" applyBorder="1" applyAlignment="1">
      <alignment horizontal="center" vertical="center" wrapText="1" readingOrder="1"/>
    </xf>
    <xf numFmtId="49" fontId="3" fillId="0" borderId="9" xfId="0" applyNumberFormat="1" applyFont="1" applyBorder="1" applyAlignment="1">
      <alignment horizontal="center" vertical="center" wrapText="1" readingOrder="1"/>
    </xf>
    <xf numFmtId="2" fontId="3" fillId="0" borderId="10" xfId="1" applyNumberFormat="1" applyFont="1" applyBorder="1" applyAlignment="1">
      <alignment horizontal="center" vertical="center" wrapText="1" readingOrder="1"/>
    </xf>
    <xf numFmtId="2" fontId="3" fillId="4" borderId="10" xfId="0" applyNumberFormat="1" applyFont="1" applyFill="1" applyBorder="1" applyAlignment="1">
      <alignment horizontal="center" vertical="center" wrapText="1" readingOrder="1"/>
    </xf>
    <xf numFmtId="2" fontId="3" fillId="0" borderId="10" xfId="0" applyNumberFormat="1" applyFont="1" applyBorder="1" applyAlignment="1">
      <alignment horizontal="center" vertical="center" wrapText="1"/>
    </xf>
    <xf numFmtId="2" fontId="3" fillId="4" borderId="10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 readingOrder="1"/>
    </xf>
    <xf numFmtId="0" fontId="0" fillId="0" borderId="0" xfId="0" applyNumberFormat="1" applyFont="1" applyBorder="1" applyAlignment="1">
      <alignment vertical="top" wrapText="1"/>
    </xf>
    <xf numFmtId="0" fontId="1" fillId="3" borderId="12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top" wrapText="1"/>
    </xf>
    <xf numFmtId="0" fontId="1" fillId="3" borderId="1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66" fontId="3" fillId="0" borderId="10" xfId="1" applyNumberFormat="1" applyFont="1" applyBorder="1" applyAlignment="1">
      <alignment horizontal="center" vertical="center" wrapText="1" readingOrder="1"/>
    </xf>
    <xf numFmtId="166" fontId="3" fillId="4" borderId="10" xfId="0" applyNumberFormat="1" applyFont="1" applyFill="1" applyBorder="1" applyAlignment="1">
      <alignment horizontal="center" vertical="center" wrapText="1" readingOrder="1"/>
    </xf>
    <xf numFmtId="166" fontId="3" fillId="0" borderId="10" xfId="0" applyNumberFormat="1" applyFont="1" applyBorder="1" applyAlignment="1">
      <alignment horizontal="center" vertical="center" wrapText="1"/>
    </xf>
    <xf numFmtId="166" fontId="3" fillId="4" borderId="10" xfId="0" applyNumberFormat="1" applyFont="1" applyFill="1" applyBorder="1" applyAlignment="1">
      <alignment horizontal="center" vertical="center" wrapText="1"/>
    </xf>
    <xf numFmtId="166" fontId="3" fillId="0" borderId="10" xfId="0" applyNumberFormat="1" applyFont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432FF"/>
      <rgbColor rgb="FFB6D3D2"/>
      <rgbColor rgb="FF7F7F7F"/>
      <rgbColor rgb="FFFEFEFE"/>
      <rgbColor rgb="FF797979"/>
      <rgbColor rgb="FFA5A5A5"/>
      <rgbColor rgb="FFD2E3BF"/>
      <rgbColor rgb="FFD0D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87"/>
  <sheetViews>
    <sheetView showGridLines="0" workbookViewId="0">
      <pane ySplit="2" topLeftCell="A3" activePane="bottomLeft" state="frozen"/>
      <selection pane="bottomLeft" activeCell="A2" sqref="A1:S1048576"/>
    </sheetView>
  </sheetViews>
  <sheetFormatPr baseColWidth="10" defaultColWidth="16.33203125" defaultRowHeight="20" customHeight="1" x14ac:dyDescent="0.15"/>
  <cols>
    <col min="1" max="1" width="10.33203125" style="2" customWidth="1"/>
    <col min="2" max="4" width="10.33203125" style="1" customWidth="1"/>
    <col min="5" max="5" width="2.33203125" style="26" customWidth="1"/>
    <col min="6" max="6" width="10.33203125" style="2" customWidth="1"/>
    <col min="7" max="9" width="10.33203125" style="1" customWidth="1"/>
    <col min="10" max="10" width="2.33203125" style="26" customWidth="1"/>
    <col min="11" max="11" width="10.33203125" style="2" customWidth="1"/>
    <col min="12" max="14" width="10.33203125" style="1" customWidth="1"/>
    <col min="15" max="15" width="2.33203125" style="26" customWidth="1"/>
    <col min="16" max="16" width="10.33203125" style="2" customWidth="1"/>
    <col min="17" max="19" width="10.33203125" style="1" customWidth="1"/>
    <col min="20" max="252" width="16.33203125" style="1" customWidth="1"/>
  </cols>
  <sheetData>
    <row r="1" spans="1:252" ht="36.5" customHeight="1" thickBo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252" s="9" customFormat="1" ht="43.75" customHeight="1" thickTop="1" x14ac:dyDescent="0.2">
      <c r="A2" s="3" t="s">
        <v>2</v>
      </c>
      <c r="B2" s="4" t="s">
        <v>1</v>
      </c>
      <c r="C2" s="4" t="s">
        <v>3</v>
      </c>
      <c r="D2" s="5" t="s">
        <v>4</v>
      </c>
      <c r="E2" s="27"/>
      <c r="F2" s="3" t="s">
        <v>2</v>
      </c>
      <c r="G2" s="4" t="s">
        <v>1</v>
      </c>
      <c r="H2" s="4" t="s">
        <v>3</v>
      </c>
      <c r="I2" s="5" t="s">
        <v>4</v>
      </c>
      <c r="J2" s="27"/>
      <c r="K2" s="3" t="s">
        <v>2</v>
      </c>
      <c r="L2" s="6" t="s">
        <v>1</v>
      </c>
      <c r="M2" s="6" t="s">
        <v>3</v>
      </c>
      <c r="N2" s="7" t="s">
        <v>4</v>
      </c>
      <c r="O2" s="27"/>
      <c r="P2" s="3" t="s">
        <v>2</v>
      </c>
      <c r="Q2" s="6" t="s">
        <v>1</v>
      </c>
      <c r="R2" s="6" t="s">
        <v>3</v>
      </c>
      <c r="S2" s="7" t="s">
        <v>4</v>
      </c>
      <c r="V2" s="8">
        <f>1/0.03937</f>
        <v>25.400050800101599</v>
      </c>
      <c r="W2" s="8" t="s">
        <v>94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</row>
    <row r="3" spans="1:252" ht="21.5" customHeight="1" x14ac:dyDescent="0.15">
      <c r="A3" s="13">
        <v>9.7999999999999997E-3</v>
      </c>
      <c r="B3" s="14"/>
      <c r="C3" s="14"/>
      <c r="D3" s="21">
        <f t="shared" ref="D3:D34" si="0">A3*$V$2</f>
        <v>0.24892049784099565</v>
      </c>
      <c r="E3" s="28"/>
      <c r="F3" s="13">
        <v>0.1065</v>
      </c>
      <c r="G3" s="14"/>
      <c r="H3" s="14">
        <v>36</v>
      </c>
      <c r="I3" s="21">
        <f t="shared" ref="I3:I34" si="1">F3*$V$2</f>
        <v>2.7051054102108201</v>
      </c>
      <c r="J3" s="28"/>
      <c r="K3" s="13">
        <v>0.34799999999999998</v>
      </c>
      <c r="L3" s="14"/>
      <c r="M3" s="14" t="s">
        <v>5</v>
      </c>
      <c r="N3" s="21">
        <f t="shared" ref="N3:N34" si="2">K3*$V$2</f>
        <v>8.8392176784353556</v>
      </c>
      <c r="O3" s="28"/>
      <c r="P3" s="13">
        <v>1.125</v>
      </c>
      <c r="Q3" s="14">
        <v>1.125</v>
      </c>
      <c r="R3" s="14"/>
      <c r="S3" s="21">
        <f>P3*$V$2</f>
        <v>28.575057150114301</v>
      </c>
    </row>
    <row r="4" spans="1:252" ht="21.5" customHeight="1" x14ac:dyDescent="0.15">
      <c r="A4" s="15">
        <v>1.18E-2</v>
      </c>
      <c r="B4" s="16"/>
      <c r="C4" s="16"/>
      <c r="D4" s="22">
        <f t="shared" si="0"/>
        <v>0.29972059944119889</v>
      </c>
      <c r="E4" s="28"/>
      <c r="F4" s="15">
        <v>0.1094</v>
      </c>
      <c r="G4" s="16" t="s">
        <v>6</v>
      </c>
      <c r="H4" s="16"/>
      <c r="I4" s="22">
        <f t="shared" si="1"/>
        <v>2.778765557531115</v>
      </c>
      <c r="J4" s="28"/>
      <c r="K4" s="15">
        <v>0.3543</v>
      </c>
      <c r="L4" s="16"/>
      <c r="M4" s="16"/>
      <c r="N4" s="22">
        <f t="shared" si="2"/>
        <v>8.999237998475996</v>
      </c>
      <c r="O4" s="28"/>
      <c r="P4" s="15">
        <f>S4/$V$2</f>
        <v>1.1417300000000001</v>
      </c>
      <c r="Q4" s="16"/>
      <c r="R4" s="16"/>
      <c r="S4" s="22">
        <v>29</v>
      </c>
    </row>
    <row r="5" spans="1:252" ht="21.5" customHeight="1" x14ac:dyDescent="0.15">
      <c r="A5" s="13">
        <v>1.35E-2</v>
      </c>
      <c r="B5" s="14"/>
      <c r="C5" s="17">
        <v>80</v>
      </c>
      <c r="D5" s="23">
        <f t="shared" si="0"/>
        <v>0.34290068580137156</v>
      </c>
      <c r="E5" s="33"/>
      <c r="F5" s="13">
        <v>0.11</v>
      </c>
      <c r="G5" s="14"/>
      <c r="H5" s="17">
        <v>35</v>
      </c>
      <c r="I5" s="23">
        <f t="shared" si="1"/>
        <v>2.794005588011176</v>
      </c>
      <c r="J5" s="33"/>
      <c r="K5" s="13">
        <v>0.35799999999999998</v>
      </c>
      <c r="L5" s="14"/>
      <c r="M5" s="17" t="s">
        <v>7</v>
      </c>
      <c r="N5" s="23">
        <f t="shared" si="2"/>
        <v>9.0932181864363724</v>
      </c>
      <c r="O5" s="33"/>
      <c r="P5" s="13">
        <f>S5/$V$2</f>
        <v>1.1811</v>
      </c>
      <c r="Q5" s="14"/>
      <c r="R5" s="17"/>
      <c r="S5" s="23">
        <v>30</v>
      </c>
    </row>
    <row r="6" spans="1:252" ht="21.5" customHeight="1" x14ac:dyDescent="0.15">
      <c r="A6" s="15">
        <v>1.38E-2</v>
      </c>
      <c r="B6" s="16"/>
      <c r="C6" s="16"/>
      <c r="D6" s="22">
        <f t="shared" si="0"/>
        <v>0.35052070104140204</v>
      </c>
      <c r="E6" s="34"/>
      <c r="F6" s="15">
        <v>0.11020000000000001</v>
      </c>
      <c r="G6" s="16"/>
      <c r="H6" s="16"/>
      <c r="I6" s="22">
        <f t="shared" si="1"/>
        <v>2.7990855981711964</v>
      </c>
      <c r="J6" s="34"/>
      <c r="K6" s="15">
        <v>0.3594</v>
      </c>
      <c r="L6" s="16" t="s">
        <v>8</v>
      </c>
      <c r="M6" s="16"/>
      <c r="N6" s="22">
        <f t="shared" si="2"/>
        <v>9.1287782575565153</v>
      </c>
      <c r="O6" s="34"/>
      <c r="P6" s="15">
        <f>S6/$V$2</f>
        <v>1.2204699999999999</v>
      </c>
      <c r="Q6" s="16"/>
      <c r="R6" s="16"/>
      <c r="S6" s="22">
        <v>31</v>
      </c>
    </row>
    <row r="7" spans="1:252" ht="21.5" customHeight="1" x14ac:dyDescent="0.15">
      <c r="A7" s="13">
        <v>1.4500000000000001E-2</v>
      </c>
      <c r="B7" s="14"/>
      <c r="C7" s="17">
        <v>79</v>
      </c>
      <c r="D7" s="23">
        <f t="shared" si="0"/>
        <v>0.36830073660147322</v>
      </c>
      <c r="E7" s="35"/>
      <c r="F7" s="13">
        <v>0.111</v>
      </c>
      <c r="G7" s="14"/>
      <c r="H7" s="17">
        <v>34</v>
      </c>
      <c r="I7" s="23">
        <f t="shared" si="1"/>
        <v>2.8194056388112774</v>
      </c>
      <c r="J7" s="35"/>
      <c r="K7" s="13">
        <v>0.36799999999999999</v>
      </c>
      <c r="L7" s="14"/>
      <c r="M7" s="17" t="s">
        <v>9</v>
      </c>
      <c r="N7" s="23">
        <f t="shared" si="2"/>
        <v>9.3472186944373892</v>
      </c>
      <c r="O7" s="35"/>
      <c r="P7" s="13">
        <v>1.25</v>
      </c>
      <c r="Q7" s="14" t="s">
        <v>95</v>
      </c>
      <c r="R7" s="17"/>
      <c r="S7" s="23">
        <f>P7*$V$2</f>
        <v>31.750063500126998</v>
      </c>
    </row>
    <row r="8" spans="1:252" ht="21.5" customHeight="1" x14ac:dyDescent="0.15">
      <c r="A8" s="15">
        <v>1.5599999999999999E-2</v>
      </c>
      <c r="B8" s="18" t="s">
        <v>10</v>
      </c>
      <c r="C8" s="16"/>
      <c r="D8" s="24">
        <f t="shared" si="0"/>
        <v>0.39624079248158495</v>
      </c>
      <c r="E8" s="34"/>
      <c r="F8" s="15">
        <v>0.113</v>
      </c>
      <c r="G8" s="18"/>
      <c r="H8" s="16">
        <v>33</v>
      </c>
      <c r="I8" s="24">
        <f t="shared" si="1"/>
        <v>2.8702057404114809</v>
      </c>
      <c r="J8" s="34"/>
      <c r="K8" s="15">
        <v>0.374</v>
      </c>
      <c r="L8" s="18"/>
      <c r="M8" s="16"/>
      <c r="N8" s="24">
        <f t="shared" si="2"/>
        <v>9.4996189992379989</v>
      </c>
      <c r="O8" s="34"/>
      <c r="P8" s="15">
        <f>S8/$V$2</f>
        <v>1.2598400000000001</v>
      </c>
      <c r="Q8" s="18"/>
      <c r="R8" s="16"/>
      <c r="S8" s="24">
        <v>32</v>
      </c>
    </row>
    <row r="9" spans="1:252" ht="21.5" customHeight="1" x14ac:dyDescent="0.15">
      <c r="A9" s="13">
        <v>1.5699999999999999E-2</v>
      </c>
      <c r="B9" s="14"/>
      <c r="C9" s="14"/>
      <c r="D9" s="25">
        <f t="shared" si="0"/>
        <v>0.39878079756159507</v>
      </c>
      <c r="E9" s="35"/>
      <c r="F9" s="13">
        <v>0.1142</v>
      </c>
      <c r="G9" s="14"/>
      <c r="H9" s="14"/>
      <c r="I9" s="25">
        <f t="shared" si="1"/>
        <v>2.9006858013716026</v>
      </c>
      <c r="J9" s="35"/>
      <c r="K9" s="13">
        <v>0.375</v>
      </c>
      <c r="L9" s="14" t="s">
        <v>11</v>
      </c>
      <c r="M9" s="14"/>
      <c r="N9" s="25">
        <f t="shared" si="2"/>
        <v>9.5250190500381002</v>
      </c>
      <c r="O9" s="35"/>
      <c r="P9" s="13">
        <f>S9/$V$2</f>
        <v>1.29921</v>
      </c>
      <c r="Q9" s="14"/>
      <c r="R9" s="14"/>
      <c r="S9" s="25">
        <v>33</v>
      </c>
    </row>
    <row r="10" spans="1:252" ht="21.5" customHeight="1" x14ac:dyDescent="0.15">
      <c r="A10" s="15">
        <v>1.6E-2</v>
      </c>
      <c r="B10" s="16"/>
      <c r="C10" s="19">
        <v>78</v>
      </c>
      <c r="D10" s="24">
        <f t="shared" si="0"/>
        <v>0.4064008128016256</v>
      </c>
      <c r="E10" s="34"/>
      <c r="F10" s="15">
        <v>0.11600000000000001</v>
      </c>
      <c r="G10" s="16"/>
      <c r="H10" s="19">
        <v>32</v>
      </c>
      <c r="I10" s="24">
        <f t="shared" si="1"/>
        <v>2.9464058928117858</v>
      </c>
      <c r="J10" s="34"/>
      <c r="K10" s="15">
        <v>0.377</v>
      </c>
      <c r="L10" s="16"/>
      <c r="M10" s="19" t="s">
        <v>12</v>
      </c>
      <c r="N10" s="24">
        <f t="shared" si="2"/>
        <v>9.5758191516383029</v>
      </c>
      <c r="O10" s="34"/>
      <c r="P10" s="15">
        <f>S10/$V$2</f>
        <v>1.3385800000000001</v>
      </c>
      <c r="Q10" s="16"/>
      <c r="R10" s="19"/>
      <c r="S10" s="24">
        <v>34</v>
      </c>
    </row>
    <row r="11" spans="1:252" ht="21.5" customHeight="1" x14ac:dyDescent="0.15">
      <c r="A11" s="13">
        <v>1.77E-2</v>
      </c>
      <c r="B11" s="14"/>
      <c r="C11" s="14"/>
      <c r="D11" s="25">
        <f t="shared" si="0"/>
        <v>0.44958089916179833</v>
      </c>
      <c r="E11" s="35"/>
      <c r="F11" s="13">
        <v>0.1181</v>
      </c>
      <c r="G11" s="14"/>
      <c r="H11" s="14"/>
      <c r="I11" s="25">
        <f t="shared" si="1"/>
        <v>2.9997459994919988</v>
      </c>
      <c r="J11" s="35"/>
      <c r="K11" s="13">
        <v>0.38600000000000001</v>
      </c>
      <c r="L11" s="14"/>
      <c r="M11" s="14" t="s">
        <v>13</v>
      </c>
      <c r="N11" s="25">
        <f t="shared" si="2"/>
        <v>9.8044196088392184</v>
      </c>
      <c r="O11" s="35"/>
      <c r="P11" s="13">
        <v>1.375</v>
      </c>
      <c r="Q11" s="14">
        <v>1.375</v>
      </c>
      <c r="R11" s="14"/>
      <c r="S11" s="25">
        <f>P11*$V$2</f>
        <v>34.9250698501397</v>
      </c>
    </row>
    <row r="12" spans="1:252" ht="21.5" customHeight="1" x14ac:dyDescent="0.15">
      <c r="A12" s="15">
        <v>1.7999999999999999E-2</v>
      </c>
      <c r="B12" s="16"/>
      <c r="C12" s="19">
        <v>77</v>
      </c>
      <c r="D12" s="24">
        <f t="shared" si="0"/>
        <v>0.45720091440182875</v>
      </c>
      <c r="E12" s="34"/>
      <c r="F12" s="15">
        <v>0.12</v>
      </c>
      <c r="G12" s="16"/>
      <c r="H12" s="19">
        <v>31</v>
      </c>
      <c r="I12" s="24">
        <f t="shared" si="1"/>
        <v>3.048006096012192</v>
      </c>
      <c r="J12" s="34"/>
      <c r="K12" s="15">
        <v>0.3906</v>
      </c>
      <c r="L12" s="16" t="s">
        <v>14</v>
      </c>
      <c r="M12" s="19"/>
      <c r="N12" s="24">
        <f t="shared" si="2"/>
        <v>9.9212598425196852</v>
      </c>
      <c r="O12" s="34"/>
      <c r="P12" s="15">
        <f>S12/$V$2</f>
        <v>1.37795</v>
      </c>
      <c r="Q12" s="16"/>
      <c r="R12" s="19"/>
      <c r="S12" s="24">
        <v>35</v>
      </c>
    </row>
    <row r="13" spans="1:252" ht="21.5" customHeight="1" x14ac:dyDescent="0.15">
      <c r="A13" s="13">
        <v>1.9699999999999999E-2</v>
      </c>
      <c r="B13" s="14"/>
      <c r="C13" s="14"/>
      <c r="D13" s="25">
        <f t="shared" si="0"/>
        <v>0.50038100076200143</v>
      </c>
      <c r="E13" s="35"/>
      <c r="F13" s="13">
        <v>0.125</v>
      </c>
      <c r="G13" s="14" t="s">
        <v>15</v>
      </c>
      <c r="H13" s="14"/>
      <c r="I13" s="25">
        <f t="shared" si="1"/>
        <v>3.1750063500126999</v>
      </c>
      <c r="J13" s="35"/>
      <c r="K13" s="13">
        <v>0.39369999999999999</v>
      </c>
      <c r="L13" s="14"/>
      <c r="M13" s="14"/>
      <c r="N13" s="25">
        <f t="shared" si="2"/>
        <v>10</v>
      </c>
      <c r="O13" s="35"/>
      <c r="P13" s="13">
        <v>1.375</v>
      </c>
      <c r="Q13" s="14"/>
      <c r="R13" s="14"/>
      <c r="S13" s="25">
        <v>36</v>
      </c>
    </row>
    <row r="14" spans="1:252" ht="21.5" customHeight="1" x14ac:dyDescent="0.15">
      <c r="A14" s="15">
        <v>0.02</v>
      </c>
      <c r="B14" s="16"/>
      <c r="C14" s="19">
        <v>76</v>
      </c>
      <c r="D14" s="24">
        <f t="shared" si="0"/>
        <v>0.50800101600203196</v>
      </c>
      <c r="E14" s="34"/>
      <c r="F14" s="15">
        <v>0.1285</v>
      </c>
      <c r="G14" s="16"/>
      <c r="H14" s="19">
        <v>30</v>
      </c>
      <c r="I14" s="24">
        <f t="shared" si="1"/>
        <v>3.2639065278130555</v>
      </c>
      <c r="J14" s="34"/>
      <c r="K14" s="15">
        <v>0.39700000000000002</v>
      </c>
      <c r="L14" s="16"/>
      <c r="M14" s="19" t="s">
        <v>16</v>
      </c>
      <c r="N14" s="24">
        <f t="shared" si="2"/>
        <v>10.083820167640335</v>
      </c>
      <c r="O14" s="34"/>
      <c r="P14" s="15">
        <f>S14/$V$2</f>
        <v>1.45669</v>
      </c>
      <c r="Q14" s="16"/>
      <c r="R14" s="19"/>
      <c r="S14" s="24">
        <v>37</v>
      </c>
    </row>
    <row r="15" spans="1:252" ht="21.5" customHeight="1" x14ac:dyDescent="0.15">
      <c r="A15" s="13">
        <v>2.1000000000000001E-2</v>
      </c>
      <c r="B15" s="14"/>
      <c r="C15" s="17">
        <v>75</v>
      </c>
      <c r="D15" s="23">
        <f t="shared" si="0"/>
        <v>0.53340106680213362</v>
      </c>
      <c r="E15" s="35"/>
      <c r="F15" s="13">
        <v>0.13600000000000001</v>
      </c>
      <c r="G15" s="14"/>
      <c r="H15" s="17">
        <v>29</v>
      </c>
      <c r="I15" s="23">
        <f t="shared" si="1"/>
        <v>3.4544069088138176</v>
      </c>
      <c r="J15" s="35"/>
      <c r="K15" s="13">
        <v>0.40400000000000003</v>
      </c>
      <c r="L15" s="14"/>
      <c r="M15" s="17" t="s">
        <v>17</v>
      </c>
      <c r="N15" s="23">
        <f t="shared" si="2"/>
        <v>10.261620523241048</v>
      </c>
      <c r="O15" s="35"/>
      <c r="P15" s="13">
        <f>S15/$V$2</f>
        <v>1.4960599999999999</v>
      </c>
      <c r="Q15" s="14"/>
      <c r="R15" s="17"/>
      <c r="S15" s="23">
        <v>38</v>
      </c>
    </row>
    <row r="16" spans="1:252" ht="21.5" customHeight="1" x14ac:dyDescent="0.15">
      <c r="A16" s="15">
        <v>2.1700000000000001E-2</v>
      </c>
      <c r="B16" s="16"/>
      <c r="C16" s="16"/>
      <c r="D16" s="22">
        <f t="shared" si="0"/>
        <v>0.55118110236220474</v>
      </c>
      <c r="E16" s="34"/>
      <c r="F16" s="15">
        <v>0.13780000000000001</v>
      </c>
      <c r="G16" s="16"/>
      <c r="H16" s="16"/>
      <c r="I16" s="22">
        <f t="shared" si="1"/>
        <v>3.5001270002540004</v>
      </c>
      <c r="J16" s="34"/>
      <c r="K16" s="15">
        <v>0.40629999999999999</v>
      </c>
      <c r="L16" s="16" t="s">
        <v>18</v>
      </c>
      <c r="M16" s="16"/>
      <c r="N16" s="22">
        <f t="shared" si="2"/>
        <v>10.320040640081279</v>
      </c>
      <c r="O16" s="34"/>
      <c r="P16" s="15">
        <v>1.5</v>
      </c>
      <c r="Q16" s="16">
        <v>1.5</v>
      </c>
      <c r="R16" s="16"/>
      <c r="S16" s="22">
        <f>P16*$V$2</f>
        <v>38.100076200152401</v>
      </c>
    </row>
    <row r="17" spans="1:19" ht="21.5" customHeight="1" x14ac:dyDescent="0.15">
      <c r="A17" s="13">
        <v>2.2499999999999999E-2</v>
      </c>
      <c r="B17" s="14"/>
      <c r="C17" s="17">
        <v>74</v>
      </c>
      <c r="D17" s="23">
        <f t="shared" si="0"/>
        <v>0.57150114300228594</v>
      </c>
      <c r="E17" s="35"/>
      <c r="F17" s="13">
        <v>0.14050000000000001</v>
      </c>
      <c r="G17" s="14"/>
      <c r="H17" s="17">
        <v>28</v>
      </c>
      <c r="I17" s="23">
        <f t="shared" si="1"/>
        <v>3.5687071374142749</v>
      </c>
      <c r="J17" s="35"/>
      <c r="K17" s="13">
        <v>0.41299999999999998</v>
      </c>
      <c r="L17" s="14"/>
      <c r="M17" s="17" t="s">
        <v>19</v>
      </c>
      <c r="N17" s="23">
        <f t="shared" si="2"/>
        <v>10.490220980441959</v>
      </c>
      <c r="O17" s="35"/>
      <c r="P17" s="13">
        <f>S17/$V$2</f>
        <v>1.5354300000000001</v>
      </c>
      <c r="Q17" s="14"/>
      <c r="R17" s="17"/>
      <c r="S17" s="23">
        <v>39</v>
      </c>
    </row>
    <row r="18" spans="1:19" ht="21.5" customHeight="1" x14ac:dyDescent="0.15">
      <c r="A18" s="15">
        <v>2.3599999999999999E-2</v>
      </c>
      <c r="B18" s="16"/>
      <c r="C18" s="16"/>
      <c r="D18" s="22">
        <f t="shared" si="0"/>
        <v>0.59944119888239777</v>
      </c>
      <c r="E18" s="34"/>
      <c r="F18" s="15">
        <v>0.1406</v>
      </c>
      <c r="G18" s="16" t="s">
        <v>20</v>
      </c>
      <c r="H18" s="16"/>
      <c r="I18" s="22">
        <f t="shared" si="1"/>
        <v>3.5712471424942849</v>
      </c>
      <c r="J18" s="34"/>
      <c r="K18" s="15">
        <v>0.41339999999999999</v>
      </c>
      <c r="L18" s="16"/>
      <c r="M18" s="16"/>
      <c r="N18" s="22">
        <f t="shared" si="2"/>
        <v>10.500381000762001</v>
      </c>
      <c r="O18" s="34"/>
      <c r="P18" s="15">
        <f>S18/$V$2</f>
        <v>1.5748</v>
      </c>
      <c r="Q18" s="16"/>
      <c r="R18" s="16"/>
      <c r="S18" s="22">
        <v>40</v>
      </c>
    </row>
    <row r="19" spans="1:19" ht="21.5" customHeight="1" x14ac:dyDescent="0.15">
      <c r="A19" s="13">
        <v>2.4E-2</v>
      </c>
      <c r="B19" s="14"/>
      <c r="C19" s="17">
        <v>73</v>
      </c>
      <c r="D19" s="23">
        <f t="shared" si="0"/>
        <v>0.60960121920243837</v>
      </c>
      <c r="E19" s="35"/>
      <c r="F19" s="13">
        <v>0.14399999999999999</v>
      </c>
      <c r="G19" s="14"/>
      <c r="H19" s="17">
        <v>27</v>
      </c>
      <c r="I19" s="23">
        <f t="shared" si="1"/>
        <v>3.65760731521463</v>
      </c>
      <c r="J19" s="35"/>
      <c r="K19" s="13">
        <v>0.4219</v>
      </c>
      <c r="L19" s="14" t="s">
        <v>21</v>
      </c>
      <c r="M19" s="17"/>
      <c r="N19" s="23">
        <f t="shared" si="2"/>
        <v>10.716281432562864</v>
      </c>
      <c r="O19" s="35"/>
      <c r="P19" s="13">
        <f>S19/$V$2</f>
        <v>1.6141700000000001</v>
      </c>
      <c r="Q19" s="14"/>
      <c r="R19" s="17"/>
      <c r="S19" s="23">
        <v>41</v>
      </c>
    </row>
    <row r="20" spans="1:19" ht="21.5" customHeight="1" x14ac:dyDescent="0.15">
      <c r="A20" s="15">
        <v>2.5000000000000001E-2</v>
      </c>
      <c r="B20" s="16"/>
      <c r="C20" s="19">
        <v>72</v>
      </c>
      <c r="D20" s="24">
        <f t="shared" si="0"/>
        <v>0.63500127000254003</v>
      </c>
      <c r="E20" s="34"/>
      <c r="F20" s="15">
        <v>0.14699999999999999</v>
      </c>
      <c r="G20" s="16"/>
      <c r="H20" s="19">
        <v>26</v>
      </c>
      <c r="I20" s="24">
        <f t="shared" si="1"/>
        <v>3.7338074676149349</v>
      </c>
      <c r="J20" s="34"/>
      <c r="K20" s="15">
        <v>0.43309999999999998</v>
      </c>
      <c r="L20" s="16"/>
      <c r="M20" s="19"/>
      <c r="N20" s="24">
        <f t="shared" si="2"/>
        <v>11.000762001524002</v>
      </c>
      <c r="O20" s="34"/>
      <c r="P20" s="15">
        <v>1.625</v>
      </c>
      <c r="Q20" s="16" t="s">
        <v>96</v>
      </c>
      <c r="R20" s="19"/>
      <c r="S20" s="24">
        <f>P20*$V$2</f>
        <v>41.275082550165102</v>
      </c>
    </row>
    <row r="21" spans="1:19" ht="21.5" customHeight="1" x14ac:dyDescent="0.15">
      <c r="A21" s="13">
        <v>2.5600000000000001E-2</v>
      </c>
      <c r="B21" s="14"/>
      <c r="C21" s="14"/>
      <c r="D21" s="25">
        <f t="shared" si="0"/>
        <v>0.65024130048260098</v>
      </c>
      <c r="E21" s="35"/>
      <c r="F21" s="13">
        <v>0.14949999999999999</v>
      </c>
      <c r="G21" s="14"/>
      <c r="H21" s="14">
        <v>25</v>
      </c>
      <c r="I21" s="25">
        <f t="shared" si="1"/>
        <v>3.7973075946151891</v>
      </c>
      <c r="J21" s="35"/>
      <c r="K21" s="13">
        <v>0.4375</v>
      </c>
      <c r="L21" s="14" t="s">
        <v>22</v>
      </c>
      <c r="M21" s="14"/>
      <c r="N21" s="25">
        <f t="shared" si="2"/>
        <v>11.112522225044449</v>
      </c>
      <c r="O21" s="35"/>
      <c r="P21" s="13">
        <f>S21/$V$2</f>
        <v>1.65354</v>
      </c>
      <c r="Q21" s="14"/>
      <c r="R21" s="14"/>
      <c r="S21" s="25">
        <v>42</v>
      </c>
    </row>
    <row r="22" spans="1:19" ht="21.5" customHeight="1" x14ac:dyDescent="0.15">
      <c r="A22" s="15">
        <v>2.5999999999999999E-2</v>
      </c>
      <c r="B22" s="16"/>
      <c r="C22" s="19">
        <v>71</v>
      </c>
      <c r="D22" s="24">
        <f t="shared" si="0"/>
        <v>0.66040132080264158</v>
      </c>
      <c r="E22" s="34"/>
      <c r="F22" s="15">
        <v>0.152</v>
      </c>
      <c r="G22" s="16"/>
      <c r="H22" s="19">
        <v>24</v>
      </c>
      <c r="I22" s="24">
        <f t="shared" si="1"/>
        <v>3.8608077216154428</v>
      </c>
      <c r="J22" s="34"/>
      <c r="K22" s="15">
        <v>0.45279999999999998</v>
      </c>
      <c r="L22" s="16"/>
      <c r="M22" s="19"/>
      <c r="N22" s="24">
        <f t="shared" si="2"/>
        <v>11.501143002286003</v>
      </c>
      <c r="O22" s="34"/>
      <c r="P22" s="15">
        <f>S22/$V$2</f>
        <v>1.6929100000000001</v>
      </c>
      <c r="Q22" s="16"/>
      <c r="R22" s="19"/>
      <c r="S22" s="24">
        <v>43</v>
      </c>
    </row>
    <row r="23" spans="1:19" ht="21.5" customHeight="1" x14ac:dyDescent="0.15">
      <c r="A23" s="13">
        <v>2.76E-2</v>
      </c>
      <c r="B23" s="14"/>
      <c r="C23" s="14"/>
      <c r="D23" s="25">
        <f t="shared" si="0"/>
        <v>0.70104140208280408</v>
      </c>
      <c r="E23" s="35"/>
      <c r="F23" s="13">
        <v>0.154</v>
      </c>
      <c r="G23" s="14"/>
      <c r="H23" s="14">
        <v>23</v>
      </c>
      <c r="I23" s="25">
        <f t="shared" si="1"/>
        <v>3.9116078232156464</v>
      </c>
      <c r="J23" s="35"/>
      <c r="K23" s="13">
        <v>0.4531</v>
      </c>
      <c r="L23" s="14" t="s">
        <v>23</v>
      </c>
      <c r="M23" s="14"/>
      <c r="N23" s="25">
        <f t="shared" si="2"/>
        <v>11.508763017526034</v>
      </c>
      <c r="O23" s="35"/>
      <c r="P23" s="13">
        <f>S23/$V$2</f>
        <v>1.73228</v>
      </c>
      <c r="Q23" s="14"/>
      <c r="R23" s="14"/>
      <c r="S23" s="25">
        <v>44</v>
      </c>
    </row>
    <row r="24" spans="1:19" ht="21.5" customHeight="1" x14ac:dyDescent="0.15">
      <c r="A24" s="15">
        <v>2.8000000000000001E-2</v>
      </c>
      <c r="B24" s="16"/>
      <c r="C24" s="19">
        <v>70</v>
      </c>
      <c r="D24" s="24">
        <f t="shared" si="0"/>
        <v>0.71120142240284479</v>
      </c>
      <c r="E24" s="34"/>
      <c r="F24" s="15">
        <v>0.15629999999999999</v>
      </c>
      <c r="G24" s="16" t="s">
        <v>24</v>
      </c>
      <c r="H24" s="19"/>
      <c r="I24" s="24">
        <f t="shared" si="1"/>
        <v>3.9700279400558798</v>
      </c>
      <c r="J24" s="34"/>
      <c r="K24" s="15">
        <v>0.46879999999999999</v>
      </c>
      <c r="L24" s="16" t="s">
        <v>25</v>
      </c>
      <c r="M24" s="19"/>
      <c r="N24" s="24">
        <f t="shared" si="2"/>
        <v>11.90754381508763</v>
      </c>
      <c r="O24" s="34"/>
      <c r="P24" s="15">
        <v>1.75</v>
      </c>
      <c r="Q24" s="16">
        <v>1.75</v>
      </c>
      <c r="R24" s="19"/>
      <c r="S24" s="24">
        <f>P24*$V$2</f>
        <v>44.450088900177796</v>
      </c>
    </row>
    <row r="25" spans="1:19" ht="21.5" customHeight="1" x14ac:dyDescent="0.15">
      <c r="A25" s="13">
        <v>2.92E-2</v>
      </c>
      <c r="B25" s="14"/>
      <c r="C25" s="17">
        <v>69</v>
      </c>
      <c r="D25" s="23">
        <f t="shared" si="0"/>
        <v>0.74168148336296669</v>
      </c>
      <c r="E25" s="35"/>
      <c r="F25" s="13">
        <v>0.157</v>
      </c>
      <c r="G25" s="14"/>
      <c r="H25" s="17">
        <v>22</v>
      </c>
      <c r="I25" s="23">
        <f t="shared" si="1"/>
        <v>3.9878079756159512</v>
      </c>
      <c r="J25" s="35"/>
      <c r="K25" s="13">
        <v>0.47239999999999999</v>
      </c>
      <c r="L25" s="14"/>
      <c r="M25" s="17"/>
      <c r="N25" s="23">
        <f t="shared" si="2"/>
        <v>11.998983997967995</v>
      </c>
      <c r="O25" s="35"/>
      <c r="P25" s="13">
        <f>S25/$V$2</f>
        <v>1.7716499999999999</v>
      </c>
      <c r="Q25" s="14"/>
      <c r="R25" s="17"/>
      <c r="S25" s="23">
        <v>45</v>
      </c>
    </row>
    <row r="26" spans="1:19" ht="21.5" customHeight="1" x14ac:dyDescent="0.15">
      <c r="A26" s="15">
        <v>2.9499999999999998E-2</v>
      </c>
      <c r="B26" s="16"/>
      <c r="C26" s="16"/>
      <c r="D26" s="22">
        <f t="shared" si="0"/>
        <v>0.74930149860299711</v>
      </c>
      <c r="E26" s="34"/>
      <c r="F26" s="15">
        <v>0.1575</v>
      </c>
      <c r="G26" s="16"/>
      <c r="H26" s="16"/>
      <c r="I26" s="22">
        <f t="shared" si="1"/>
        <v>4.0005080010160023</v>
      </c>
      <c r="J26" s="34"/>
      <c r="K26" s="15">
        <v>0.4844</v>
      </c>
      <c r="L26" s="16" t="s">
        <v>26</v>
      </c>
      <c r="M26" s="16"/>
      <c r="N26" s="22">
        <f t="shared" si="2"/>
        <v>12.303784607569215</v>
      </c>
      <c r="O26" s="34"/>
      <c r="P26" s="15">
        <f>S26/$V$2</f>
        <v>1.8110200000000001</v>
      </c>
      <c r="Q26" s="16"/>
      <c r="R26" s="16"/>
      <c r="S26" s="22">
        <v>46</v>
      </c>
    </row>
    <row r="27" spans="1:19" ht="21.5" customHeight="1" x14ac:dyDescent="0.15">
      <c r="A27" s="13">
        <v>3.1E-2</v>
      </c>
      <c r="B27" s="14"/>
      <c r="C27" s="17">
        <v>68</v>
      </c>
      <c r="D27" s="23">
        <f t="shared" si="0"/>
        <v>0.78740157480314954</v>
      </c>
      <c r="E27" s="35"/>
      <c r="F27" s="13">
        <v>0.159</v>
      </c>
      <c r="G27" s="14"/>
      <c r="H27" s="17">
        <v>21</v>
      </c>
      <c r="I27" s="23">
        <f t="shared" si="1"/>
        <v>4.0386080772161543</v>
      </c>
      <c r="J27" s="35"/>
      <c r="K27" s="13">
        <v>0.49209999999999998</v>
      </c>
      <c r="L27" s="14"/>
      <c r="M27" s="17"/>
      <c r="N27" s="23">
        <f t="shared" si="2"/>
        <v>12.499364998729996</v>
      </c>
      <c r="O27" s="35"/>
      <c r="P27" s="13">
        <f>S27/$V$2</f>
        <v>1.85039</v>
      </c>
      <c r="Q27" s="14"/>
      <c r="R27" s="17"/>
      <c r="S27" s="23">
        <v>47</v>
      </c>
    </row>
    <row r="28" spans="1:19" ht="21.5" customHeight="1" x14ac:dyDescent="0.15">
      <c r="A28" s="15">
        <v>3.1300000000000001E-2</v>
      </c>
      <c r="B28" s="18" t="s">
        <v>27</v>
      </c>
      <c r="C28" s="16"/>
      <c r="D28" s="24">
        <f t="shared" si="0"/>
        <v>0.79502159004318007</v>
      </c>
      <c r="E28" s="34"/>
      <c r="F28" s="15">
        <v>0.161</v>
      </c>
      <c r="G28" s="18"/>
      <c r="H28" s="16">
        <v>20</v>
      </c>
      <c r="I28" s="24">
        <f t="shared" si="1"/>
        <v>4.0894081788163579</v>
      </c>
      <c r="J28" s="34"/>
      <c r="K28" s="15">
        <v>0.5</v>
      </c>
      <c r="L28" s="18" t="s">
        <v>28</v>
      </c>
      <c r="M28" s="16"/>
      <c r="N28" s="24">
        <f t="shared" si="2"/>
        <v>12.7000254000508</v>
      </c>
      <c r="O28" s="34"/>
      <c r="P28" s="15">
        <v>1.875</v>
      </c>
      <c r="Q28" s="18">
        <v>1.875</v>
      </c>
      <c r="R28" s="16"/>
      <c r="S28" s="24">
        <f>P28*$V$2</f>
        <v>47.625095250190498</v>
      </c>
    </row>
    <row r="29" spans="1:19" ht="21.5" customHeight="1" x14ac:dyDescent="0.15">
      <c r="A29" s="13">
        <v>3.15E-2</v>
      </c>
      <c r="B29" s="14"/>
      <c r="C29" s="14"/>
      <c r="D29" s="25">
        <f t="shared" si="0"/>
        <v>0.80010160020320042</v>
      </c>
      <c r="E29" s="35"/>
      <c r="F29" s="13">
        <v>0.16600000000000001</v>
      </c>
      <c r="G29" s="14"/>
      <c r="H29" s="14">
        <v>19</v>
      </c>
      <c r="I29" s="25">
        <f t="shared" si="1"/>
        <v>4.2164084328168654</v>
      </c>
      <c r="J29" s="35"/>
      <c r="K29" s="13">
        <v>0.51180000000000003</v>
      </c>
      <c r="L29" s="14"/>
      <c r="M29" s="14"/>
      <c r="N29" s="25">
        <f t="shared" si="2"/>
        <v>12.999745999491999</v>
      </c>
      <c r="O29" s="35"/>
      <c r="P29" s="13">
        <f>S29/$V$2</f>
        <v>1.8897600000000001</v>
      </c>
      <c r="Q29" s="14"/>
      <c r="R29" s="14"/>
      <c r="S29" s="25">
        <v>48</v>
      </c>
    </row>
    <row r="30" spans="1:19" ht="21.5" customHeight="1" x14ac:dyDescent="0.15">
      <c r="A30" s="15">
        <v>3.2000000000000001E-2</v>
      </c>
      <c r="B30" s="16"/>
      <c r="C30" s="19">
        <v>67</v>
      </c>
      <c r="D30" s="24">
        <f t="shared" si="0"/>
        <v>0.8128016256032512</v>
      </c>
      <c r="E30" s="34"/>
      <c r="F30" s="15">
        <v>0.16950000000000001</v>
      </c>
      <c r="G30" s="16"/>
      <c r="H30" s="19">
        <v>18</v>
      </c>
      <c r="I30" s="24">
        <f t="shared" si="1"/>
        <v>4.3053086106172218</v>
      </c>
      <c r="J30" s="34"/>
      <c r="K30" s="15">
        <v>0.51559999999999995</v>
      </c>
      <c r="L30" s="16" t="s">
        <v>29</v>
      </c>
      <c r="M30" s="19"/>
      <c r="N30" s="24">
        <f t="shared" si="2"/>
        <v>13.096266192532383</v>
      </c>
      <c r="O30" s="34"/>
      <c r="P30" s="15">
        <f>S30/$V$2</f>
        <v>1.92913</v>
      </c>
      <c r="Q30" s="16"/>
      <c r="R30" s="19"/>
      <c r="S30" s="24">
        <v>49</v>
      </c>
    </row>
    <row r="31" spans="1:19" ht="21.5" customHeight="1" x14ac:dyDescent="0.15">
      <c r="A31" s="13">
        <v>3.3000000000000002E-2</v>
      </c>
      <c r="B31" s="14"/>
      <c r="C31" s="17">
        <v>66</v>
      </c>
      <c r="D31" s="23">
        <f t="shared" si="0"/>
        <v>0.83820167640335286</v>
      </c>
      <c r="E31" s="35"/>
      <c r="F31" s="13">
        <v>0.1719</v>
      </c>
      <c r="G31" s="14" t="s">
        <v>30</v>
      </c>
      <c r="H31" s="17"/>
      <c r="I31" s="23">
        <f t="shared" si="1"/>
        <v>4.3662687325374652</v>
      </c>
      <c r="J31" s="35"/>
      <c r="K31" s="13">
        <v>0.53129999999999999</v>
      </c>
      <c r="L31" s="14" t="s">
        <v>31</v>
      </c>
      <c r="M31" s="17"/>
      <c r="N31" s="23">
        <f t="shared" si="2"/>
        <v>13.49504699009398</v>
      </c>
      <c r="O31" s="35"/>
      <c r="P31" s="13">
        <f>S31/$V$2</f>
        <v>1.9685000000000001</v>
      </c>
      <c r="Q31" s="14"/>
      <c r="R31" s="17"/>
      <c r="S31" s="23">
        <v>50</v>
      </c>
    </row>
    <row r="32" spans="1:19" ht="21.5" customHeight="1" x14ac:dyDescent="0.15">
      <c r="A32" s="15">
        <v>3.3500000000000002E-2</v>
      </c>
      <c r="B32" s="16"/>
      <c r="C32" s="16"/>
      <c r="D32" s="22">
        <f t="shared" si="0"/>
        <v>0.85090170180340363</v>
      </c>
      <c r="E32" s="34"/>
      <c r="F32" s="15">
        <v>0.17299999999999999</v>
      </c>
      <c r="G32" s="16"/>
      <c r="H32" s="16">
        <v>17</v>
      </c>
      <c r="I32" s="22">
        <f t="shared" si="1"/>
        <v>4.3942087884175765</v>
      </c>
      <c r="J32" s="34"/>
      <c r="K32" s="15">
        <v>0.53149999999999997</v>
      </c>
      <c r="L32" s="16"/>
      <c r="M32" s="16"/>
      <c r="N32" s="22">
        <f t="shared" si="2"/>
        <v>13.500127000253999</v>
      </c>
      <c r="O32" s="34"/>
      <c r="P32" s="15">
        <v>2</v>
      </c>
      <c r="Q32" s="16" t="s">
        <v>97</v>
      </c>
      <c r="R32" s="16"/>
      <c r="S32" s="22">
        <f>P32*$V$2</f>
        <v>50.800101600203199</v>
      </c>
    </row>
    <row r="33" spans="1:19" ht="21.5" customHeight="1" x14ac:dyDescent="0.15">
      <c r="A33" s="13">
        <v>3.5000000000000003E-2</v>
      </c>
      <c r="B33" s="14"/>
      <c r="C33" s="17">
        <v>65</v>
      </c>
      <c r="D33" s="23">
        <f t="shared" si="0"/>
        <v>0.88900177800355606</v>
      </c>
      <c r="E33" s="35"/>
      <c r="F33" s="13">
        <v>0.17699999999999999</v>
      </c>
      <c r="G33" s="14"/>
      <c r="H33" s="17">
        <v>16</v>
      </c>
      <c r="I33" s="23">
        <f t="shared" si="1"/>
        <v>4.4958089916179826</v>
      </c>
      <c r="J33" s="35"/>
      <c r="K33" s="13">
        <v>0.54690000000000005</v>
      </c>
      <c r="L33" s="14" t="s">
        <v>32</v>
      </c>
      <c r="M33" s="17"/>
      <c r="N33" s="23">
        <f t="shared" si="2"/>
        <v>13.891287782575565</v>
      </c>
      <c r="O33" s="35"/>
      <c r="P33" s="13">
        <f t="shared" ref="P33:P39" si="3">S33/$V$2</f>
        <v>2.00787</v>
      </c>
      <c r="Q33" s="14"/>
      <c r="R33" s="17"/>
      <c r="S33" s="23">
        <v>51</v>
      </c>
    </row>
    <row r="34" spans="1:19" ht="21.5" customHeight="1" x14ac:dyDescent="0.15">
      <c r="A34" s="15">
        <v>3.5400000000000001E-2</v>
      </c>
      <c r="B34" s="16"/>
      <c r="C34" s="16"/>
      <c r="D34" s="22">
        <f t="shared" si="0"/>
        <v>0.89916179832359666</v>
      </c>
      <c r="E34" s="34"/>
      <c r="F34" s="15">
        <v>0.1772</v>
      </c>
      <c r="G34" s="16"/>
      <c r="H34" s="16"/>
      <c r="I34" s="22">
        <f t="shared" si="1"/>
        <v>4.5008890017780034</v>
      </c>
      <c r="J34" s="34"/>
      <c r="K34" s="15">
        <v>0.55120000000000002</v>
      </c>
      <c r="L34" s="16"/>
      <c r="M34" s="16"/>
      <c r="N34" s="22">
        <f t="shared" si="2"/>
        <v>14.000508001016001</v>
      </c>
      <c r="O34" s="34"/>
      <c r="P34" s="15">
        <f t="shared" si="3"/>
        <v>2.0472399999999999</v>
      </c>
      <c r="Q34" s="16"/>
      <c r="R34" s="16"/>
      <c r="S34" s="22">
        <v>52</v>
      </c>
    </row>
    <row r="35" spans="1:19" ht="21.5" customHeight="1" x14ac:dyDescent="0.15">
      <c r="A35" s="13">
        <v>3.5999999999999997E-2</v>
      </c>
      <c r="B35" s="14"/>
      <c r="C35" s="17">
        <v>64</v>
      </c>
      <c r="D35" s="23">
        <f t="shared" ref="D35:D66" si="4">A35*$V$2</f>
        <v>0.9144018288036575</v>
      </c>
      <c r="E35" s="35"/>
      <c r="F35" s="13">
        <v>0.18</v>
      </c>
      <c r="G35" s="14"/>
      <c r="H35" s="17">
        <v>15</v>
      </c>
      <c r="I35" s="23">
        <f t="shared" ref="I35:I66" si="5">F35*$V$2</f>
        <v>4.5720091440182875</v>
      </c>
      <c r="J35" s="35"/>
      <c r="K35" s="13">
        <v>0.5625</v>
      </c>
      <c r="L35" s="14" t="s">
        <v>33</v>
      </c>
      <c r="M35" s="17"/>
      <c r="N35" s="23">
        <f t="shared" ref="N35:N66" si="6">K35*$V$2</f>
        <v>14.28752857505715</v>
      </c>
      <c r="O35" s="35"/>
      <c r="P35" s="13">
        <f t="shared" si="3"/>
        <v>2.0866099999999999</v>
      </c>
      <c r="Q35" s="14"/>
      <c r="R35" s="17"/>
      <c r="S35" s="23">
        <v>53</v>
      </c>
    </row>
    <row r="36" spans="1:19" ht="21.5" customHeight="1" x14ac:dyDescent="0.15">
      <c r="A36" s="15">
        <v>3.6999999999999998E-2</v>
      </c>
      <c r="B36" s="16"/>
      <c r="C36" s="19">
        <v>63</v>
      </c>
      <c r="D36" s="24">
        <f t="shared" si="4"/>
        <v>0.93980187960375916</v>
      </c>
      <c r="E36" s="34"/>
      <c r="F36" s="15">
        <v>0.182</v>
      </c>
      <c r="G36" s="16"/>
      <c r="H36" s="19">
        <v>14</v>
      </c>
      <c r="I36" s="24">
        <f t="shared" si="5"/>
        <v>4.622809245618491</v>
      </c>
      <c r="J36" s="34"/>
      <c r="K36" s="15">
        <v>0.57089999999999996</v>
      </c>
      <c r="L36" s="16"/>
      <c r="M36" s="19"/>
      <c r="N36" s="24">
        <f t="shared" si="6"/>
        <v>14.500889001778003</v>
      </c>
      <c r="O36" s="34"/>
      <c r="P36" s="15">
        <f t="shared" si="3"/>
        <v>2.1259800000000002</v>
      </c>
      <c r="Q36" s="16"/>
      <c r="R36" s="19"/>
      <c r="S36" s="24">
        <v>54</v>
      </c>
    </row>
    <row r="37" spans="1:19" ht="21.5" customHeight="1" x14ac:dyDescent="0.15">
      <c r="A37" s="13">
        <v>3.7400000000000003E-2</v>
      </c>
      <c r="B37" s="14"/>
      <c r="C37" s="14"/>
      <c r="D37" s="25">
        <f t="shared" si="4"/>
        <v>0.94996189992379987</v>
      </c>
      <c r="E37" s="35"/>
      <c r="F37" s="13">
        <v>0.185</v>
      </c>
      <c r="G37" s="14"/>
      <c r="H37" s="14">
        <v>13</v>
      </c>
      <c r="I37" s="25">
        <f t="shared" si="5"/>
        <v>4.6990093980187959</v>
      </c>
      <c r="J37" s="35"/>
      <c r="K37" s="13">
        <v>0.57809999999999995</v>
      </c>
      <c r="L37" s="14" t="s">
        <v>34</v>
      </c>
      <c r="M37" s="14"/>
      <c r="N37" s="25">
        <f t="shared" si="6"/>
        <v>14.683769367538734</v>
      </c>
      <c r="O37" s="35"/>
      <c r="P37" s="13">
        <f t="shared" si="3"/>
        <v>2.1653500000000001</v>
      </c>
      <c r="Q37" s="14"/>
      <c r="R37" s="14"/>
      <c r="S37" s="25">
        <v>55</v>
      </c>
    </row>
    <row r="38" spans="1:19" ht="21.5" customHeight="1" x14ac:dyDescent="0.15">
      <c r="A38" s="15">
        <v>3.7999999999999999E-2</v>
      </c>
      <c r="B38" s="16"/>
      <c r="C38" s="19">
        <v>62</v>
      </c>
      <c r="D38" s="24">
        <f t="shared" si="4"/>
        <v>0.96520193040386071</v>
      </c>
      <c r="E38" s="34"/>
      <c r="F38" s="15">
        <v>0.1875</v>
      </c>
      <c r="G38" s="16" t="s">
        <v>35</v>
      </c>
      <c r="H38" s="19"/>
      <c r="I38" s="24">
        <f t="shared" si="5"/>
        <v>4.7625095250190501</v>
      </c>
      <c r="J38" s="34"/>
      <c r="K38" s="15">
        <v>0.59050000000000002</v>
      </c>
      <c r="L38" s="16"/>
      <c r="M38" s="19"/>
      <c r="N38" s="24">
        <f t="shared" si="6"/>
        <v>14.998729997459995</v>
      </c>
      <c r="O38" s="34"/>
      <c r="P38" s="15">
        <f t="shared" si="3"/>
        <v>2.20472</v>
      </c>
      <c r="Q38" s="16"/>
      <c r="R38" s="19"/>
      <c r="S38" s="24">
        <v>56</v>
      </c>
    </row>
    <row r="39" spans="1:19" ht="21.5" customHeight="1" x14ac:dyDescent="0.15">
      <c r="A39" s="13">
        <v>3.9E-2</v>
      </c>
      <c r="B39" s="14"/>
      <c r="C39" s="17">
        <v>61</v>
      </c>
      <c r="D39" s="23">
        <f t="shared" si="4"/>
        <v>0.99060198120396237</v>
      </c>
      <c r="E39" s="35"/>
      <c r="F39" s="13">
        <v>0.189</v>
      </c>
      <c r="G39" s="14"/>
      <c r="H39" s="17">
        <v>12</v>
      </c>
      <c r="I39" s="23">
        <f t="shared" si="5"/>
        <v>4.8006096012192021</v>
      </c>
      <c r="J39" s="35"/>
      <c r="K39" s="13">
        <v>0.59379999999999999</v>
      </c>
      <c r="L39" s="14" t="s">
        <v>36</v>
      </c>
      <c r="M39" s="17"/>
      <c r="N39" s="23">
        <f t="shared" si="6"/>
        <v>15.082550165100329</v>
      </c>
      <c r="O39" s="35"/>
      <c r="P39" s="13">
        <f t="shared" si="3"/>
        <v>2.2440899999999999</v>
      </c>
      <c r="Q39" s="14"/>
      <c r="R39" s="17"/>
      <c r="S39" s="23">
        <v>57</v>
      </c>
    </row>
    <row r="40" spans="1:19" ht="21.5" customHeight="1" x14ac:dyDescent="0.15">
      <c r="A40" s="15">
        <v>3.9399999999999998E-2</v>
      </c>
      <c r="B40" s="16"/>
      <c r="C40" s="16"/>
      <c r="D40" s="22">
        <f t="shared" si="4"/>
        <v>1.0007620015240029</v>
      </c>
      <c r="E40" s="34"/>
      <c r="F40" s="15">
        <v>0.191</v>
      </c>
      <c r="G40" s="16"/>
      <c r="H40" s="16">
        <v>11</v>
      </c>
      <c r="I40" s="22">
        <f t="shared" si="5"/>
        <v>4.8514097028194056</v>
      </c>
      <c r="J40" s="34"/>
      <c r="K40" s="15">
        <v>0.60940000000000005</v>
      </c>
      <c r="L40" s="16" t="s">
        <v>37</v>
      </c>
      <c r="M40" s="16"/>
      <c r="N40" s="22">
        <f t="shared" si="6"/>
        <v>15.478790957581916</v>
      </c>
      <c r="O40" s="34"/>
      <c r="P40" s="15">
        <v>2.25</v>
      </c>
      <c r="Q40" s="16" t="s">
        <v>98</v>
      </c>
      <c r="R40" s="16"/>
      <c r="S40" s="22">
        <f>P40*$V$2</f>
        <v>57.150114300228601</v>
      </c>
    </row>
    <row r="41" spans="1:19" ht="21.5" customHeight="1" x14ac:dyDescent="0.15">
      <c r="A41" s="13">
        <v>0.04</v>
      </c>
      <c r="B41" s="14"/>
      <c r="C41" s="17">
        <v>60</v>
      </c>
      <c r="D41" s="23">
        <f t="shared" si="4"/>
        <v>1.0160020320040639</v>
      </c>
      <c r="E41" s="35"/>
      <c r="F41" s="13">
        <v>0.19350000000000001</v>
      </c>
      <c r="G41" s="14"/>
      <c r="H41" s="17">
        <v>10</v>
      </c>
      <c r="I41" s="23">
        <f t="shared" si="5"/>
        <v>4.9149098298196598</v>
      </c>
      <c r="J41" s="35"/>
      <c r="K41" s="13">
        <v>0.61019999999999996</v>
      </c>
      <c r="L41" s="14"/>
      <c r="M41" s="17"/>
      <c r="N41" s="23">
        <f t="shared" si="6"/>
        <v>15.499110998221996</v>
      </c>
      <c r="O41" s="35"/>
      <c r="P41" s="13">
        <f t="shared" ref="P41:P46" si="7">S41/$V$2</f>
        <v>2.2834600000000003</v>
      </c>
      <c r="Q41" s="14"/>
      <c r="R41" s="17"/>
      <c r="S41" s="23">
        <v>58</v>
      </c>
    </row>
    <row r="42" spans="1:19" ht="21.5" customHeight="1" x14ac:dyDescent="0.15">
      <c r="A42" s="15">
        <v>4.1000000000000002E-2</v>
      </c>
      <c r="B42" s="16"/>
      <c r="C42" s="19">
        <v>59</v>
      </c>
      <c r="D42" s="24">
        <f t="shared" si="4"/>
        <v>1.0414020828041657</v>
      </c>
      <c r="E42" s="34"/>
      <c r="F42" s="15">
        <v>0.19600000000000001</v>
      </c>
      <c r="G42" s="16"/>
      <c r="H42" s="19">
        <v>9</v>
      </c>
      <c r="I42" s="24">
        <f t="shared" si="5"/>
        <v>4.9784099568199141</v>
      </c>
      <c r="J42" s="34"/>
      <c r="K42" s="15">
        <v>0.625</v>
      </c>
      <c r="L42" s="16" t="s">
        <v>38</v>
      </c>
      <c r="M42" s="19"/>
      <c r="N42" s="24">
        <f t="shared" si="6"/>
        <v>15.875031750063499</v>
      </c>
      <c r="O42" s="34"/>
      <c r="P42" s="15">
        <f t="shared" si="7"/>
        <v>2.3228300000000002</v>
      </c>
      <c r="Q42" s="16"/>
      <c r="R42" s="19"/>
      <c r="S42" s="24">
        <v>59</v>
      </c>
    </row>
    <row r="43" spans="1:19" ht="21.5" customHeight="1" x14ac:dyDescent="0.15">
      <c r="A43" s="13">
        <v>4.2000000000000003E-2</v>
      </c>
      <c r="B43" s="14"/>
      <c r="C43" s="17">
        <v>58</v>
      </c>
      <c r="D43" s="23">
        <f t="shared" si="4"/>
        <v>1.0668021336042672</v>
      </c>
      <c r="E43" s="35"/>
      <c r="F43" s="13">
        <v>0.1968</v>
      </c>
      <c r="G43" s="14"/>
      <c r="H43" s="17"/>
      <c r="I43" s="23">
        <f t="shared" si="5"/>
        <v>4.9987299974599946</v>
      </c>
      <c r="J43" s="35"/>
      <c r="K43" s="13">
        <v>0.62990000000000002</v>
      </c>
      <c r="L43" s="14"/>
      <c r="M43" s="17"/>
      <c r="N43" s="23">
        <f t="shared" si="6"/>
        <v>15.999491998983999</v>
      </c>
      <c r="O43" s="35"/>
      <c r="P43" s="13">
        <f t="shared" si="7"/>
        <v>2.3622000000000001</v>
      </c>
      <c r="Q43" s="14"/>
      <c r="R43" s="17"/>
      <c r="S43" s="23">
        <v>60</v>
      </c>
    </row>
    <row r="44" spans="1:19" ht="21.5" customHeight="1" x14ac:dyDescent="0.15">
      <c r="A44" s="15">
        <v>4.2999999999999997E-2</v>
      </c>
      <c r="B44" s="16"/>
      <c r="C44" s="19">
        <v>57</v>
      </c>
      <c r="D44" s="24">
        <f t="shared" si="4"/>
        <v>1.0922021844043688</v>
      </c>
      <c r="E44" s="34"/>
      <c r="F44" s="15">
        <v>0.19900000000000001</v>
      </c>
      <c r="G44" s="16"/>
      <c r="H44" s="19">
        <v>8</v>
      </c>
      <c r="I44" s="24">
        <f t="shared" si="5"/>
        <v>5.0546101092202189</v>
      </c>
      <c r="J44" s="34"/>
      <c r="K44" s="15">
        <v>0.64059999999999995</v>
      </c>
      <c r="L44" s="16" t="s">
        <v>39</v>
      </c>
      <c r="M44" s="19"/>
      <c r="N44" s="24">
        <f t="shared" si="6"/>
        <v>16.271272542545084</v>
      </c>
      <c r="O44" s="34"/>
      <c r="P44" s="15">
        <f t="shared" si="7"/>
        <v>2.40157</v>
      </c>
      <c r="Q44" s="16"/>
      <c r="R44" s="19"/>
      <c r="S44" s="24">
        <v>61</v>
      </c>
    </row>
    <row r="45" spans="1:19" ht="20" customHeight="1" x14ac:dyDescent="0.15">
      <c r="A45" s="13">
        <v>4.3299999999999998E-2</v>
      </c>
      <c r="B45" s="14"/>
      <c r="C45" s="14"/>
      <c r="D45" s="25">
        <f t="shared" si="4"/>
        <v>1.0998221996443993</v>
      </c>
      <c r="E45" s="30"/>
      <c r="F45" s="13">
        <v>0.20100000000000001</v>
      </c>
      <c r="G45" s="14"/>
      <c r="H45" s="14">
        <v>7</v>
      </c>
      <c r="I45" s="25">
        <f t="shared" si="5"/>
        <v>5.1054102108204216</v>
      </c>
      <c r="J45" s="30"/>
      <c r="K45" s="13">
        <v>0.64959999999999996</v>
      </c>
      <c r="L45" s="14"/>
      <c r="M45" s="14"/>
      <c r="N45" s="25">
        <f t="shared" si="6"/>
        <v>16.499872999745996</v>
      </c>
      <c r="O45" s="30"/>
      <c r="P45" s="13">
        <f t="shared" si="7"/>
        <v>2.4409399999999999</v>
      </c>
      <c r="Q45" s="14"/>
      <c r="R45" s="14"/>
      <c r="S45" s="25">
        <v>62</v>
      </c>
    </row>
    <row r="46" spans="1:19" ht="20" customHeight="1" x14ac:dyDescent="0.15">
      <c r="A46" s="15">
        <v>4.65E-2</v>
      </c>
      <c r="B46" s="16"/>
      <c r="C46" s="19">
        <v>56</v>
      </c>
      <c r="D46" s="24">
        <f t="shared" si="4"/>
        <v>1.1811023622047243</v>
      </c>
      <c r="E46" s="30"/>
      <c r="F46" s="15">
        <v>0.2031</v>
      </c>
      <c r="G46" s="16" t="s">
        <v>40</v>
      </c>
      <c r="H46" s="19"/>
      <c r="I46" s="24">
        <f t="shared" si="5"/>
        <v>5.1587503175006351</v>
      </c>
      <c r="J46" s="30"/>
      <c r="K46" s="15">
        <v>0.65629999999999999</v>
      </c>
      <c r="L46" s="16" t="s">
        <v>41</v>
      </c>
      <c r="M46" s="19"/>
      <c r="N46" s="24">
        <f t="shared" si="6"/>
        <v>16.67005334010668</v>
      </c>
      <c r="O46" s="30"/>
      <c r="P46" s="15">
        <f t="shared" si="7"/>
        <v>2.4803100000000002</v>
      </c>
      <c r="Q46" s="16"/>
      <c r="R46" s="19"/>
      <c r="S46" s="24">
        <v>63</v>
      </c>
    </row>
    <row r="47" spans="1:19" ht="20" customHeight="1" x14ac:dyDescent="0.15">
      <c r="A47" s="13">
        <v>4.6899999999999997E-2</v>
      </c>
      <c r="B47" s="20" t="s">
        <v>42</v>
      </c>
      <c r="C47" s="14"/>
      <c r="D47" s="23">
        <f t="shared" si="4"/>
        <v>1.191262382524765</v>
      </c>
      <c r="E47" s="30"/>
      <c r="F47" s="13">
        <v>0.20399999999999999</v>
      </c>
      <c r="G47" s="20"/>
      <c r="H47" s="14">
        <v>6</v>
      </c>
      <c r="I47" s="23">
        <f t="shared" si="5"/>
        <v>5.1816103632207255</v>
      </c>
      <c r="J47" s="30"/>
      <c r="K47" s="13">
        <v>0.66930000000000001</v>
      </c>
      <c r="L47" s="20"/>
      <c r="M47" s="14"/>
      <c r="N47" s="23">
        <f t="shared" si="6"/>
        <v>17.000254000508001</v>
      </c>
      <c r="O47" s="30"/>
      <c r="P47" s="13">
        <v>2.5</v>
      </c>
      <c r="Q47" s="20" t="s">
        <v>99</v>
      </c>
      <c r="R47" s="14"/>
      <c r="S47" s="23">
        <f>P47*$V$2</f>
        <v>63.500127000253997</v>
      </c>
    </row>
    <row r="48" spans="1:19" ht="20" customHeight="1" x14ac:dyDescent="0.15">
      <c r="A48" s="15">
        <v>4.7199999999999999E-2</v>
      </c>
      <c r="B48" s="16"/>
      <c r="C48" s="16"/>
      <c r="D48" s="22">
        <f t="shared" si="4"/>
        <v>1.1988823977647955</v>
      </c>
      <c r="E48" s="30"/>
      <c r="F48" s="15">
        <v>0.20549999999999999</v>
      </c>
      <c r="G48" s="16"/>
      <c r="H48" s="16">
        <v>5</v>
      </c>
      <c r="I48" s="22">
        <f t="shared" si="5"/>
        <v>5.2197104394208784</v>
      </c>
      <c r="J48" s="30"/>
      <c r="K48" s="15">
        <v>0.67190000000000005</v>
      </c>
      <c r="L48" s="16" t="s">
        <v>43</v>
      </c>
      <c r="M48" s="16"/>
      <c r="N48" s="22">
        <f t="shared" si="6"/>
        <v>17.066294132588265</v>
      </c>
      <c r="O48" s="30"/>
      <c r="P48" s="15">
        <f t="shared" ref="P48:P53" si="8">S48/$V$2</f>
        <v>2.5196800000000001</v>
      </c>
      <c r="Q48" s="16"/>
      <c r="R48" s="16"/>
      <c r="S48" s="22">
        <v>64</v>
      </c>
    </row>
    <row r="49" spans="1:19" ht="20" customHeight="1" x14ac:dyDescent="0.15">
      <c r="A49" s="13">
        <v>5.1200000000000002E-2</v>
      </c>
      <c r="B49" s="14"/>
      <c r="C49" s="14"/>
      <c r="D49" s="25">
        <f t="shared" si="4"/>
        <v>1.300482600965202</v>
      </c>
      <c r="E49" s="30"/>
      <c r="F49" s="13">
        <v>0.20899999999999999</v>
      </c>
      <c r="G49" s="14"/>
      <c r="H49" s="14">
        <v>4</v>
      </c>
      <c r="I49" s="25">
        <f t="shared" si="5"/>
        <v>5.308610617221234</v>
      </c>
      <c r="J49" s="30"/>
      <c r="K49" s="13">
        <v>0.6875</v>
      </c>
      <c r="L49" s="14" t="s">
        <v>44</v>
      </c>
      <c r="M49" s="14"/>
      <c r="N49" s="25">
        <f t="shared" si="6"/>
        <v>17.46253492506985</v>
      </c>
      <c r="O49" s="30"/>
      <c r="P49" s="13">
        <f t="shared" si="8"/>
        <v>2.55905</v>
      </c>
      <c r="Q49" s="14"/>
      <c r="R49" s="14"/>
      <c r="S49" s="25">
        <v>65</v>
      </c>
    </row>
    <row r="50" spans="1:19" ht="20" customHeight="1" x14ac:dyDescent="0.15">
      <c r="A50" s="15">
        <v>5.1999999999999998E-2</v>
      </c>
      <c r="B50" s="16"/>
      <c r="C50" s="19">
        <v>55</v>
      </c>
      <c r="D50" s="24">
        <f t="shared" si="4"/>
        <v>1.3208026416052832</v>
      </c>
      <c r="E50" s="30"/>
      <c r="F50" s="15">
        <v>0.21299999999999999</v>
      </c>
      <c r="G50" s="16"/>
      <c r="H50" s="19">
        <v>3</v>
      </c>
      <c r="I50" s="24">
        <f t="shared" si="5"/>
        <v>5.4102108204216401</v>
      </c>
      <c r="J50" s="30"/>
      <c r="K50" s="15">
        <v>0.68899999999999995</v>
      </c>
      <c r="L50" s="16"/>
      <c r="M50" s="19"/>
      <c r="N50" s="24">
        <f t="shared" si="6"/>
        <v>17.500635001270002</v>
      </c>
      <c r="O50" s="30"/>
      <c r="P50" s="15">
        <f t="shared" si="8"/>
        <v>2.59842</v>
      </c>
      <c r="Q50" s="16"/>
      <c r="R50" s="19"/>
      <c r="S50" s="24">
        <v>66</v>
      </c>
    </row>
    <row r="51" spans="1:19" ht="20" customHeight="1" x14ac:dyDescent="0.15">
      <c r="A51" s="13">
        <v>5.5E-2</v>
      </c>
      <c r="B51" s="14"/>
      <c r="C51" s="17">
        <v>54</v>
      </c>
      <c r="D51" s="23">
        <f t="shared" si="4"/>
        <v>1.397002794005588</v>
      </c>
      <c r="E51" s="30"/>
      <c r="F51" s="13">
        <v>0.2165</v>
      </c>
      <c r="G51" s="14"/>
      <c r="H51" s="17"/>
      <c r="I51" s="23">
        <f t="shared" si="5"/>
        <v>5.4991109982219966</v>
      </c>
      <c r="J51" s="30"/>
      <c r="K51" s="13">
        <v>0.70309999999999995</v>
      </c>
      <c r="L51" s="14" t="s">
        <v>45</v>
      </c>
      <c r="M51" s="17"/>
      <c r="N51" s="23">
        <f t="shared" si="6"/>
        <v>17.858775717551435</v>
      </c>
      <c r="O51" s="30"/>
      <c r="P51" s="13">
        <f t="shared" si="8"/>
        <v>2.6377900000000003</v>
      </c>
      <c r="Q51" s="14"/>
      <c r="R51" s="17"/>
      <c r="S51" s="23">
        <v>67</v>
      </c>
    </row>
    <row r="52" spans="1:19" ht="20" customHeight="1" x14ac:dyDescent="0.15">
      <c r="A52" s="15">
        <v>5.5100000000000003E-2</v>
      </c>
      <c r="B52" s="16"/>
      <c r="C52" s="16"/>
      <c r="D52" s="22">
        <f t="shared" si="4"/>
        <v>1.3995427990855982</v>
      </c>
      <c r="E52" s="30"/>
      <c r="F52" s="15">
        <v>0.21879999999999999</v>
      </c>
      <c r="G52" s="16" t="s">
        <v>46</v>
      </c>
      <c r="H52" s="16"/>
      <c r="I52" s="22">
        <f t="shared" si="5"/>
        <v>5.55753111506223</v>
      </c>
      <c r="J52" s="30"/>
      <c r="K52" s="15">
        <v>0.7087</v>
      </c>
      <c r="L52" s="16"/>
      <c r="M52" s="16"/>
      <c r="N52" s="22">
        <f t="shared" si="6"/>
        <v>18.001016002032003</v>
      </c>
      <c r="O52" s="30"/>
      <c r="P52" s="15">
        <f t="shared" si="8"/>
        <v>2.6771600000000002</v>
      </c>
      <c r="Q52" s="16"/>
      <c r="R52" s="16"/>
      <c r="S52" s="22">
        <v>68</v>
      </c>
    </row>
    <row r="53" spans="1:19" ht="20" customHeight="1" x14ac:dyDescent="0.15">
      <c r="A53" s="13">
        <v>5.91E-2</v>
      </c>
      <c r="B53" s="14"/>
      <c r="C53" s="14"/>
      <c r="D53" s="25">
        <f t="shared" si="4"/>
        <v>1.5011430022860046</v>
      </c>
      <c r="E53" s="30"/>
      <c r="F53" s="13">
        <v>0.221</v>
      </c>
      <c r="G53" s="14"/>
      <c r="H53" s="14">
        <v>2</v>
      </c>
      <c r="I53" s="25">
        <f t="shared" si="5"/>
        <v>5.6134112268224534</v>
      </c>
      <c r="J53" s="30"/>
      <c r="K53" s="13">
        <v>0.71879999999999999</v>
      </c>
      <c r="L53" s="14" t="s">
        <v>47</v>
      </c>
      <c r="M53" s="14"/>
      <c r="N53" s="25">
        <f t="shared" si="6"/>
        <v>18.257556515113031</v>
      </c>
      <c r="O53" s="30"/>
      <c r="P53" s="13">
        <f t="shared" si="8"/>
        <v>2.7165300000000001</v>
      </c>
      <c r="Q53" s="14"/>
      <c r="R53" s="14"/>
      <c r="S53" s="25">
        <v>69</v>
      </c>
    </row>
    <row r="54" spans="1:19" ht="20" customHeight="1" x14ac:dyDescent="0.15">
      <c r="A54" s="15">
        <v>5.9499999999999997E-2</v>
      </c>
      <c r="B54" s="16"/>
      <c r="C54" s="19">
        <v>53</v>
      </c>
      <c r="D54" s="24">
        <f t="shared" si="4"/>
        <v>1.5113030226060451</v>
      </c>
      <c r="E54" s="30"/>
      <c r="F54" s="15">
        <v>0.22800000000000001</v>
      </c>
      <c r="G54" s="16"/>
      <c r="H54" s="19">
        <v>1</v>
      </c>
      <c r="I54" s="24">
        <f t="shared" si="5"/>
        <v>5.7912115824231645</v>
      </c>
      <c r="J54" s="30"/>
      <c r="K54" s="15">
        <v>0.72829999999999995</v>
      </c>
      <c r="L54" s="16"/>
      <c r="M54" s="19"/>
      <c r="N54" s="24">
        <f t="shared" si="6"/>
        <v>18.498856997713993</v>
      </c>
      <c r="O54" s="30"/>
      <c r="P54" s="15">
        <v>2.75</v>
      </c>
      <c r="Q54" s="16" t="s">
        <v>100</v>
      </c>
      <c r="R54" s="19"/>
      <c r="S54" s="24">
        <f>P54*$V$2</f>
        <v>69.850139700279399</v>
      </c>
    </row>
    <row r="55" spans="1:19" ht="20" customHeight="1" x14ac:dyDescent="0.15">
      <c r="A55" s="13">
        <v>6.25E-2</v>
      </c>
      <c r="B55" s="20" t="s">
        <v>48</v>
      </c>
      <c r="C55" s="14"/>
      <c r="D55" s="23">
        <f t="shared" si="4"/>
        <v>1.58750317500635</v>
      </c>
      <c r="E55" s="30"/>
      <c r="F55" s="13">
        <v>0.23400000000000001</v>
      </c>
      <c r="G55" s="20"/>
      <c r="H55" s="14" t="s">
        <v>49</v>
      </c>
      <c r="I55" s="23">
        <f t="shared" si="5"/>
        <v>5.9436118872237742</v>
      </c>
      <c r="J55" s="30"/>
      <c r="K55" s="13">
        <v>0.73440000000000005</v>
      </c>
      <c r="L55" s="20" t="s">
        <v>50</v>
      </c>
      <c r="M55" s="14"/>
      <c r="N55" s="23">
        <f t="shared" si="6"/>
        <v>18.653797307594616</v>
      </c>
      <c r="O55" s="30"/>
      <c r="P55" s="13">
        <f t="shared" ref="P55:P61" si="9">S55/$V$2</f>
        <v>2.7559</v>
      </c>
      <c r="Q55" s="20"/>
      <c r="R55" s="14"/>
      <c r="S55" s="23">
        <v>70</v>
      </c>
    </row>
    <row r="56" spans="1:19" ht="20" customHeight="1" x14ac:dyDescent="0.15">
      <c r="A56" s="15">
        <v>6.3E-2</v>
      </c>
      <c r="B56" s="16"/>
      <c r="C56" s="16"/>
      <c r="D56" s="22">
        <f t="shared" si="4"/>
        <v>1.6002032004064008</v>
      </c>
      <c r="E56" s="30"/>
      <c r="F56" s="15">
        <v>0.2344</v>
      </c>
      <c r="G56" s="16" t="s">
        <v>51</v>
      </c>
      <c r="H56" s="16"/>
      <c r="I56" s="22">
        <f t="shared" si="5"/>
        <v>5.9537719075438149</v>
      </c>
      <c r="J56" s="30"/>
      <c r="K56" s="15">
        <v>0.748</v>
      </c>
      <c r="L56" s="16"/>
      <c r="M56" s="16"/>
      <c r="N56" s="22">
        <f t="shared" si="6"/>
        <v>18.999237998475998</v>
      </c>
      <c r="O56" s="30"/>
      <c r="P56" s="15">
        <f t="shared" si="9"/>
        <v>2.7952699999999999</v>
      </c>
      <c r="Q56" s="16"/>
      <c r="R56" s="16"/>
      <c r="S56" s="22">
        <v>71</v>
      </c>
    </row>
    <row r="57" spans="1:19" ht="20" customHeight="1" x14ac:dyDescent="0.15">
      <c r="A57" s="13">
        <v>6.3500000000000001E-2</v>
      </c>
      <c r="B57" s="14"/>
      <c r="C57" s="17">
        <v>52</v>
      </c>
      <c r="D57" s="23">
        <f t="shared" si="4"/>
        <v>1.6129032258064515</v>
      </c>
      <c r="E57" s="30"/>
      <c r="F57" s="13">
        <v>0.23619999999999999</v>
      </c>
      <c r="G57" s="14"/>
      <c r="H57" s="17"/>
      <c r="I57" s="23">
        <f t="shared" si="5"/>
        <v>5.9994919989839977</v>
      </c>
      <c r="J57" s="30"/>
      <c r="K57" s="13">
        <v>0.75</v>
      </c>
      <c r="L57" s="14" t="s">
        <v>52</v>
      </c>
      <c r="M57" s="17"/>
      <c r="N57" s="23">
        <f t="shared" si="6"/>
        <v>19.0500381000762</v>
      </c>
      <c r="O57" s="30"/>
      <c r="P57" s="13">
        <f t="shared" si="9"/>
        <v>2.8346400000000003</v>
      </c>
      <c r="Q57" s="14"/>
      <c r="R57" s="17"/>
      <c r="S57" s="23">
        <v>72</v>
      </c>
    </row>
    <row r="58" spans="1:19" ht="20" customHeight="1" x14ac:dyDescent="0.15">
      <c r="A58" s="15">
        <v>6.6900000000000001E-2</v>
      </c>
      <c r="B58" s="16"/>
      <c r="C58" s="16"/>
      <c r="D58" s="22">
        <f t="shared" si="4"/>
        <v>1.6992633985267971</v>
      </c>
      <c r="E58" s="30"/>
      <c r="F58" s="15">
        <v>0.23799999999999999</v>
      </c>
      <c r="G58" s="16"/>
      <c r="H58" s="16" t="s">
        <v>53</v>
      </c>
      <c r="I58" s="22">
        <f t="shared" si="5"/>
        <v>6.0452120904241804</v>
      </c>
      <c r="J58" s="30"/>
      <c r="K58" s="15">
        <v>0.76559999999999995</v>
      </c>
      <c r="L58" s="16" t="s">
        <v>54</v>
      </c>
      <c r="M58" s="16"/>
      <c r="N58" s="22">
        <f t="shared" si="6"/>
        <v>19.446278892557782</v>
      </c>
      <c r="O58" s="30"/>
      <c r="P58" s="15">
        <f t="shared" si="9"/>
        <v>2.8740100000000002</v>
      </c>
      <c r="Q58" s="16"/>
      <c r="R58" s="16"/>
      <c r="S58" s="22">
        <v>73</v>
      </c>
    </row>
    <row r="59" spans="1:19" ht="20" customHeight="1" x14ac:dyDescent="0.15">
      <c r="A59" s="13">
        <v>6.7000000000000004E-2</v>
      </c>
      <c r="B59" s="14"/>
      <c r="C59" s="17">
        <v>51</v>
      </c>
      <c r="D59" s="23">
        <f t="shared" si="4"/>
        <v>1.7018034036068073</v>
      </c>
      <c r="E59" s="30"/>
      <c r="F59" s="13">
        <v>0.24199999999999999</v>
      </c>
      <c r="G59" s="14"/>
      <c r="H59" s="17" t="s">
        <v>55</v>
      </c>
      <c r="I59" s="23">
        <f t="shared" si="5"/>
        <v>6.1468122936245866</v>
      </c>
      <c r="J59" s="30"/>
      <c r="K59" s="13">
        <v>0.76770000000000005</v>
      </c>
      <c r="L59" s="14"/>
      <c r="M59" s="17"/>
      <c r="N59" s="23">
        <f t="shared" si="6"/>
        <v>19.499618999237999</v>
      </c>
      <c r="O59" s="30"/>
      <c r="P59" s="13">
        <f t="shared" si="9"/>
        <v>2.9133800000000001</v>
      </c>
      <c r="Q59" s="14"/>
      <c r="R59" s="17"/>
      <c r="S59" s="23">
        <v>74</v>
      </c>
    </row>
    <row r="60" spans="1:19" ht="20" customHeight="1" x14ac:dyDescent="0.15">
      <c r="A60" s="15">
        <v>7.0000000000000007E-2</v>
      </c>
      <c r="B60" s="16"/>
      <c r="C60" s="19">
        <v>50</v>
      </c>
      <c r="D60" s="24">
        <f t="shared" si="4"/>
        <v>1.7780035560071121</v>
      </c>
      <c r="E60" s="30"/>
      <c r="F60" s="15">
        <v>0.246</v>
      </c>
      <c r="G60" s="16"/>
      <c r="H60" s="19" t="s">
        <v>56</v>
      </c>
      <c r="I60" s="24">
        <f t="shared" si="5"/>
        <v>6.2484124968249937</v>
      </c>
      <c r="J60" s="30"/>
      <c r="K60" s="15">
        <v>0.78129999999999999</v>
      </c>
      <c r="L60" s="16" t="s">
        <v>57</v>
      </c>
      <c r="M60" s="19"/>
      <c r="N60" s="24">
        <f t="shared" si="6"/>
        <v>19.845059690119381</v>
      </c>
      <c r="O60" s="30"/>
      <c r="P60" s="15">
        <f t="shared" si="9"/>
        <v>2.95275</v>
      </c>
      <c r="Q60" s="16"/>
      <c r="R60" s="19"/>
      <c r="S60" s="24">
        <v>75</v>
      </c>
    </row>
    <row r="61" spans="1:19" ht="20" customHeight="1" x14ac:dyDescent="0.15">
      <c r="A61" s="13">
        <v>7.0900000000000005E-2</v>
      </c>
      <c r="B61" s="14"/>
      <c r="C61" s="14"/>
      <c r="D61" s="25">
        <f t="shared" si="4"/>
        <v>1.8008636017272035</v>
      </c>
      <c r="E61" s="30"/>
      <c r="F61" s="13">
        <v>0.25</v>
      </c>
      <c r="G61" s="14" t="s">
        <v>58</v>
      </c>
      <c r="H61" s="14" t="s">
        <v>59</v>
      </c>
      <c r="I61" s="25">
        <f t="shared" si="5"/>
        <v>6.3500127000253999</v>
      </c>
      <c r="J61" s="30"/>
      <c r="K61" s="13">
        <v>0.78739999999999999</v>
      </c>
      <c r="L61" s="14"/>
      <c r="M61" s="14"/>
      <c r="N61" s="25">
        <f t="shared" si="6"/>
        <v>20</v>
      </c>
      <c r="O61" s="30"/>
      <c r="P61" s="13">
        <f t="shared" si="9"/>
        <v>2.9921199999999999</v>
      </c>
      <c r="Q61" s="14"/>
      <c r="R61" s="14"/>
      <c r="S61" s="25">
        <v>76</v>
      </c>
    </row>
    <row r="62" spans="1:19" ht="20" customHeight="1" x14ac:dyDescent="0.15">
      <c r="A62" s="15">
        <v>7.2999999999999995E-2</v>
      </c>
      <c r="B62" s="16"/>
      <c r="C62" s="19">
        <v>49</v>
      </c>
      <c r="D62" s="24">
        <f t="shared" si="4"/>
        <v>1.8542037084074166</v>
      </c>
      <c r="E62" s="30"/>
      <c r="F62" s="15">
        <v>0.25590000000000002</v>
      </c>
      <c r="G62" s="16"/>
      <c r="H62" s="19"/>
      <c r="I62" s="24">
        <f t="shared" si="5"/>
        <v>6.4998729997459996</v>
      </c>
      <c r="J62" s="30"/>
      <c r="K62" s="15">
        <v>0.79690000000000005</v>
      </c>
      <c r="L62" s="16" t="s">
        <v>60</v>
      </c>
      <c r="M62" s="19"/>
      <c r="N62" s="24">
        <f t="shared" si="6"/>
        <v>20.241300482600966</v>
      </c>
      <c r="O62" s="30"/>
      <c r="P62" s="15">
        <v>3</v>
      </c>
      <c r="Q62" s="16" t="s">
        <v>101</v>
      </c>
      <c r="R62" s="19"/>
      <c r="S62" s="24">
        <f>P62*$V$2</f>
        <v>76.200152400304802</v>
      </c>
    </row>
    <row r="63" spans="1:19" ht="20" customHeight="1" x14ac:dyDescent="0.15">
      <c r="A63" s="13">
        <v>7.4800000000000005E-2</v>
      </c>
      <c r="B63" s="14"/>
      <c r="C63" s="14"/>
      <c r="D63" s="25">
        <f t="shared" si="4"/>
        <v>1.8999237998475997</v>
      </c>
      <c r="E63" s="30"/>
      <c r="F63" s="13">
        <v>0.25700000000000001</v>
      </c>
      <c r="G63" s="14"/>
      <c r="H63" s="14" t="s">
        <v>61</v>
      </c>
      <c r="I63" s="25">
        <f t="shared" si="5"/>
        <v>6.5278130556261109</v>
      </c>
      <c r="J63" s="30"/>
      <c r="K63" s="13">
        <v>0.80710000000000004</v>
      </c>
      <c r="L63" s="14"/>
      <c r="M63" s="14"/>
      <c r="N63" s="25">
        <f t="shared" si="6"/>
        <v>20.500381000762001</v>
      </c>
      <c r="O63" s="30"/>
      <c r="P63" s="13">
        <f t="shared" ref="P63:P68" si="10">S63/$V$2</f>
        <v>3.0314900000000002</v>
      </c>
      <c r="Q63" s="14"/>
      <c r="R63" s="14"/>
      <c r="S63" s="25">
        <v>77</v>
      </c>
    </row>
    <row r="64" spans="1:19" ht="20" customHeight="1" x14ac:dyDescent="0.15">
      <c r="A64" s="15">
        <v>7.5999999999999998E-2</v>
      </c>
      <c r="B64" s="16"/>
      <c r="C64" s="19">
        <v>48</v>
      </c>
      <c r="D64" s="24">
        <f t="shared" si="4"/>
        <v>1.9304038608077214</v>
      </c>
      <c r="E64" s="30"/>
      <c r="F64" s="15">
        <v>0.26100000000000001</v>
      </c>
      <c r="G64" s="16"/>
      <c r="H64" s="19" t="s">
        <v>62</v>
      </c>
      <c r="I64" s="24">
        <f t="shared" si="5"/>
        <v>6.629413258826518</v>
      </c>
      <c r="J64" s="30"/>
      <c r="K64" s="15">
        <v>0.8125</v>
      </c>
      <c r="L64" s="16" t="s">
        <v>63</v>
      </c>
      <c r="M64" s="19"/>
      <c r="N64" s="24">
        <f t="shared" si="6"/>
        <v>20.637541275082551</v>
      </c>
      <c r="O64" s="30"/>
      <c r="P64" s="15">
        <f t="shared" si="10"/>
        <v>3.0708600000000001</v>
      </c>
      <c r="Q64" s="16"/>
      <c r="R64" s="19"/>
      <c r="S64" s="24">
        <v>78</v>
      </c>
    </row>
    <row r="65" spans="1:19" ht="20" customHeight="1" x14ac:dyDescent="0.15">
      <c r="A65" s="13">
        <v>7.8100000000000003E-2</v>
      </c>
      <c r="B65" s="20" t="s">
        <v>64</v>
      </c>
      <c r="C65" s="14"/>
      <c r="D65" s="23">
        <f t="shared" si="4"/>
        <v>1.9837439674879349</v>
      </c>
      <c r="E65" s="30"/>
      <c r="F65" s="13">
        <v>0.2656</v>
      </c>
      <c r="G65" s="20" t="s">
        <v>65</v>
      </c>
      <c r="H65" s="14"/>
      <c r="I65" s="23">
        <f t="shared" si="5"/>
        <v>6.7462534925069848</v>
      </c>
      <c r="J65" s="30"/>
      <c r="K65" s="13">
        <v>0.82679999999999998</v>
      </c>
      <c r="L65" s="20"/>
      <c r="M65" s="14"/>
      <c r="N65" s="23">
        <f t="shared" si="6"/>
        <v>21.000762001524002</v>
      </c>
      <c r="O65" s="30"/>
      <c r="P65" s="13">
        <f t="shared" si="10"/>
        <v>3.1102300000000001</v>
      </c>
      <c r="Q65" s="20"/>
      <c r="R65" s="14"/>
      <c r="S65" s="23">
        <v>79</v>
      </c>
    </row>
    <row r="66" spans="1:19" ht="20" customHeight="1" x14ac:dyDescent="0.15">
      <c r="A66" s="15">
        <v>7.85E-2</v>
      </c>
      <c r="B66" s="16"/>
      <c r="C66" s="19">
        <v>47</v>
      </c>
      <c r="D66" s="24">
        <f t="shared" si="4"/>
        <v>1.9939039878079756</v>
      </c>
      <c r="E66" s="30"/>
      <c r="F66" s="15">
        <v>0.26600000000000001</v>
      </c>
      <c r="G66" s="16"/>
      <c r="H66" s="19" t="s">
        <v>66</v>
      </c>
      <c r="I66" s="24">
        <f t="shared" si="5"/>
        <v>6.7564135128270255</v>
      </c>
      <c r="J66" s="30"/>
      <c r="K66" s="15">
        <v>0.82809999999999995</v>
      </c>
      <c r="L66" s="16" t="s">
        <v>67</v>
      </c>
      <c r="M66" s="19"/>
      <c r="N66" s="24">
        <f t="shared" si="6"/>
        <v>21.033782067564132</v>
      </c>
      <c r="O66" s="30"/>
      <c r="P66" s="15">
        <f t="shared" si="10"/>
        <v>3.1496</v>
      </c>
      <c r="Q66" s="16"/>
      <c r="R66" s="19"/>
      <c r="S66" s="24">
        <v>80</v>
      </c>
    </row>
    <row r="67" spans="1:19" ht="20" customHeight="1" x14ac:dyDescent="0.15">
      <c r="A67" s="13">
        <v>7.8700000000000006E-2</v>
      </c>
      <c r="B67" s="14"/>
      <c r="C67" s="14"/>
      <c r="D67" s="25">
        <f t="shared" ref="D67:D85" si="11">A67*$V$2</f>
        <v>1.998983997967996</v>
      </c>
      <c r="E67" s="30"/>
      <c r="F67" s="13">
        <v>0.27200000000000002</v>
      </c>
      <c r="G67" s="14"/>
      <c r="H67" s="14" t="s">
        <v>68</v>
      </c>
      <c r="I67" s="25">
        <f t="shared" ref="I67:I85" si="12">F67*$V$2</f>
        <v>6.9088138176276352</v>
      </c>
      <c r="J67" s="30"/>
      <c r="K67" s="13">
        <v>0.84379999999999999</v>
      </c>
      <c r="L67" s="14" t="s">
        <v>69</v>
      </c>
      <c r="M67" s="14"/>
      <c r="N67" s="25">
        <f t="shared" ref="N67:N85" si="13">K67*$V$2</f>
        <v>21.432562865125728</v>
      </c>
      <c r="O67" s="30"/>
      <c r="P67" s="13">
        <f t="shared" si="10"/>
        <v>3.1889700000000003</v>
      </c>
      <c r="Q67" s="14"/>
      <c r="R67" s="14"/>
      <c r="S67" s="25">
        <v>81</v>
      </c>
    </row>
    <row r="68" spans="1:19" ht="20" customHeight="1" x14ac:dyDescent="0.15">
      <c r="A68" s="15">
        <v>8.1000000000000003E-2</v>
      </c>
      <c r="B68" s="16"/>
      <c r="C68" s="19">
        <v>46</v>
      </c>
      <c r="D68" s="24">
        <f t="shared" si="11"/>
        <v>2.0574041148082296</v>
      </c>
      <c r="E68" s="30"/>
      <c r="F68" s="15">
        <v>0.27560000000000001</v>
      </c>
      <c r="G68" s="16"/>
      <c r="H68" s="19"/>
      <c r="I68" s="24">
        <f t="shared" si="12"/>
        <v>7.0002540005080007</v>
      </c>
      <c r="J68" s="30"/>
      <c r="K68" s="15">
        <v>0.84650000000000003</v>
      </c>
      <c r="L68" s="16"/>
      <c r="M68" s="19"/>
      <c r="N68" s="24">
        <f t="shared" si="13"/>
        <v>21.501143002286003</v>
      </c>
      <c r="O68" s="30"/>
      <c r="P68" s="15">
        <f t="shared" si="10"/>
        <v>3.2283400000000002</v>
      </c>
      <c r="Q68" s="16"/>
      <c r="R68" s="19"/>
      <c r="S68" s="24">
        <v>82</v>
      </c>
    </row>
    <row r="69" spans="1:19" ht="20" customHeight="1" x14ac:dyDescent="0.15">
      <c r="A69" s="13">
        <v>8.2000000000000003E-2</v>
      </c>
      <c r="B69" s="14"/>
      <c r="C69" s="17">
        <v>45</v>
      </c>
      <c r="D69" s="23">
        <f t="shared" si="11"/>
        <v>2.0828041656083314</v>
      </c>
      <c r="E69" s="30"/>
      <c r="F69" s="13">
        <v>0.27700000000000002</v>
      </c>
      <c r="G69" s="14"/>
      <c r="H69" s="17" t="s">
        <v>70</v>
      </c>
      <c r="I69" s="23">
        <f t="shared" si="12"/>
        <v>7.0358140716281437</v>
      </c>
      <c r="J69" s="30"/>
      <c r="K69" s="13">
        <v>0.85940000000000005</v>
      </c>
      <c r="L69" s="14" t="s">
        <v>71</v>
      </c>
      <c r="M69" s="17"/>
      <c r="N69" s="23">
        <f t="shared" si="13"/>
        <v>21.828803657607317</v>
      </c>
      <c r="O69" s="30"/>
      <c r="P69" s="13">
        <v>3.25</v>
      </c>
      <c r="Q69" s="14" t="s">
        <v>102</v>
      </c>
      <c r="R69" s="17"/>
      <c r="S69" s="23">
        <f>P69*$V$2</f>
        <v>82.550165100330204</v>
      </c>
    </row>
    <row r="70" spans="1:19" ht="20" customHeight="1" x14ac:dyDescent="0.15">
      <c r="A70" s="15">
        <v>8.2699999999999996E-2</v>
      </c>
      <c r="B70" s="16"/>
      <c r="C70" s="16"/>
      <c r="D70" s="22">
        <f t="shared" si="11"/>
        <v>2.1005842011684019</v>
      </c>
      <c r="E70" s="30"/>
      <c r="F70" s="15">
        <v>0.28100000000000003</v>
      </c>
      <c r="G70" s="16"/>
      <c r="H70" s="16" t="s">
        <v>72</v>
      </c>
      <c r="I70" s="22">
        <f t="shared" si="12"/>
        <v>7.1374142748285498</v>
      </c>
      <c r="J70" s="30"/>
      <c r="K70" s="15">
        <v>0.86609999999999998</v>
      </c>
      <c r="L70" s="16"/>
      <c r="M70" s="16"/>
      <c r="N70" s="22">
        <f t="shared" si="13"/>
        <v>21.998983997967994</v>
      </c>
      <c r="O70" s="30"/>
      <c r="P70" s="15">
        <f t="shared" ref="P70:P75" si="14">S70/$V$2</f>
        <v>3.2677100000000001</v>
      </c>
      <c r="Q70" s="16"/>
      <c r="R70" s="16"/>
      <c r="S70" s="22">
        <v>83</v>
      </c>
    </row>
    <row r="71" spans="1:19" ht="20" customHeight="1" x14ac:dyDescent="0.15">
      <c r="A71" s="13">
        <v>8.5999999999999993E-2</v>
      </c>
      <c r="B71" s="14"/>
      <c r="C71" s="17">
        <v>44</v>
      </c>
      <c r="D71" s="23">
        <f t="shared" si="11"/>
        <v>2.1844043688087376</v>
      </c>
      <c r="E71" s="30"/>
      <c r="F71" s="13">
        <v>0.28129999999999999</v>
      </c>
      <c r="G71" s="14" t="s">
        <v>73</v>
      </c>
      <c r="H71" s="17"/>
      <c r="I71" s="23">
        <f t="shared" si="12"/>
        <v>7.1450342900685797</v>
      </c>
      <c r="J71" s="30"/>
      <c r="K71" s="13">
        <v>0.875</v>
      </c>
      <c r="L71" s="14" t="s">
        <v>74</v>
      </c>
      <c r="M71" s="17"/>
      <c r="N71" s="23">
        <f t="shared" si="13"/>
        <v>22.225044450088898</v>
      </c>
      <c r="O71" s="30"/>
      <c r="P71" s="13">
        <f t="shared" si="14"/>
        <v>3.30708</v>
      </c>
      <c r="Q71" s="14"/>
      <c r="R71" s="17"/>
      <c r="S71" s="23">
        <v>84</v>
      </c>
    </row>
    <row r="72" spans="1:19" ht="20" customHeight="1" x14ac:dyDescent="0.15">
      <c r="A72" s="15">
        <v>8.6599999999999996E-2</v>
      </c>
      <c r="B72" s="16"/>
      <c r="C72" s="16"/>
      <c r="D72" s="22">
        <f t="shared" si="11"/>
        <v>2.1996443992887986</v>
      </c>
      <c r="E72" s="30"/>
      <c r="F72" s="15">
        <v>0.28999999999999998</v>
      </c>
      <c r="G72" s="16"/>
      <c r="H72" s="16" t="s">
        <v>75</v>
      </c>
      <c r="I72" s="22">
        <f t="shared" si="12"/>
        <v>7.3660147320294636</v>
      </c>
      <c r="J72" s="30"/>
      <c r="K72" s="15">
        <v>0.88580000000000003</v>
      </c>
      <c r="L72" s="16"/>
      <c r="M72" s="16"/>
      <c r="N72" s="22">
        <f t="shared" si="13"/>
        <v>22.499364998729998</v>
      </c>
      <c r="O72" s="30"/>
      <c r="P72" s="15">
        <f t="shared" si="14"/>
        <v>3.3464499999999999</v>
      </c>
      <c r="Q72" s="16"/>
      <c r="R72" s="16"/>
      <c r="S72" s="22">
        <v>85</v>
      </c>
    </row>
    <row r="73" spans="1:19" ht="20" customHeight="1" x14ac:dyDescent="0.15">
      <c r="A73" s="13">
        <v>8.8999999999999996E-2</v>
      </c>
      <c r="B73" s="14"/>
      <c r="C73" s="17">
        <v>43</v>
      </c>
      <c r="D73" s="23">
        <f t="shared" si="11"/>
        <v>2.2606045212090424</v>
      </c>
      <c r="E73" s="30"/>
      <c r="F73" s="13">
        <v>0.29499999999999998</v>
      </c>
      <c r="G73" s="14"/>
      <c r="H73" s="17" t="s">
        <v>76</v>
      </c>
      <c r="I73" s="23">
        <f t="shared" si="12"/>
        <v>7.4930149860299711</v>
      </c>
      <c r="J73" s="30"/>
      <c r="K73" s="13">
        <v>0.89059999999999995</v>
      </c>
      <c r="L73" s="14" t="s">
        <v>77</v>
      </c>
      <c r="M73" s="17"/>
      <c r="N73" s="23">
        <f t="shared" si="13"/>
        <v>22.621285242570483</v>
      </c>
      <c r="O73" s="30"/>
      <c r="P73" s="13">
        <f t="shared" si="14"/>
        <v>3.3858200000000003</v>
      </c>
      <c r="Q73" s="14"/>
      <c r="R73" s="17"/>
      <c r="S73" s="23">
        <v>86</v>
      </c>
    </row>
    <row r="74" spans="1:19" ht="20" customHeight="1" x14ac:dyDescent="0.15">
      <c r="A74" s="15">
        <v>9.06E-2</v>
      </c>
      <c r="B74" s="16"/>
      <c r="C74" s="16"/>
      <c r="D74" s="22">
        <f t="shared" si="11"/>
        <v>2.3012446024892048</v>
      </c>
      <c r="E74" s="30"/>
      <c r="F74" s="15">
        <v>0.29530000000000001</v>
      </c>
      <c r="G74" s="16"/>
      <c r="H74" s="16"/>
      <c r="I74" s="22">
        <f t="shared" si="12"/>
        <v>7.5006350012700027</v>
      </c>
      <c r="J74" s="30"/>
      <c r="K74" s="15">
        <v>0.90549999999999997</v>
      </c>
      <c r="L74" s="16"/>
      <c r="M74" s="16"/>
      <c r="N74" s="22">
        <f t="shared" si="13"/>
        <v>22.999745999491999</v>
      </c>
      <c r="O74" s="30"/>
      <c r="P74" s="15">
        <f t="shared" si="14"/>
        <v>3.4251900000000002</v>
      </c>
      <c r="Q74" s="16"/>
      <c r="R74" s="16"/>
      <c r="S74" s="22">
        <v>87</v>
      </c>
    </row>
    <row r="75" spans="1:19" ht="20" customHeight="1" x14ac:dyDescent="0.15">
      <c r="A75" s="13">
        <v>9.35E-2</v>
      </c>
      <c r="B75" s="14"/>
      <c r="C75" s="17">
        <v>42</v>
      </c>
      <c r="D75" s="23">
        <f t="shared" si="11"/>
        <v>2.3749047498094997</v>
      </c>
      <c r="E75" s="30"/>
      <c r="F75" s="13">
        <v>0.2969</v>
      </c>
      <c r="G75" s="14" t="s">
        <v>78</v>
      </c>
      <c r="H75" s="17"/>
      <c r="I75" s="23">
        <f t="shared" si="12"/>
        <v>7.5412750825501647</v>
      </c>
      <c r="J75" s="30"/>
      <c r="K75" s="13">
        <v>0.90629999999999999</v>
      </c>
      <c r="L75" s="14" t="s">
        <v>79</v>
      </c>
      <c r="M75" s="17"/>
      <c r="N75" s="23">
        <f t="shared" si="13"/>
        <v>23.020066040132079</v>
      </c>
      <c r="O75" s="30"/>
      <c r="P75" s="13">
        <f t="shared" si="14"/>
        <v>3.4645600000000001</v>
      </c>
      <c r="Q75" s="14"/>
      <c r="R75" s="17"/>
      <c r="S75" s="23">
        <v>88</v>
      </c>
    </row>
    <row r="76" spans="1:19" ht="20" customHeight="1" x14ac:dyDescent="0.15">
      <c r="A76" s="15">
        <v>9.3799999999999994E-2</v>
      </c>
      <c r="B76" s="18" t="s">
        <v>80</v>
      </c>
      <c r="C76" s="16"/>
      <c r="D76" s="24">
        <f t="shared" si="11"/>
        <v>2.38252476504953</v>
      </c>
      <c r="E76" s="30"/>
      <c r="F76" s="15">
        <v>0.30199999999999999</v>
      </c>
      <c r="G76" s="18"/>
      <c r="H76" s="16" t="s">
        <v>81</v>
      </c>
      <c r="I76" s="24">
        <f t="shared" si="12"/>
        <v>7.670815341630683</v>
      </c>
      <c r="J76" s="30"/>
      <c r="K76" s="15">
        <v>0.92190000000000005</v>
      </c>
      <c r="L76" s="18" t="s">
        <v>82</v>
      </c>
      <c r="M76" s="16"/>
      <c r="N76" s="24">
        <f t="shared" si="13"/>
        <v>23.416306832613667</v>
      </c>
      <c r="O76" s="30"/>
      <c r="P76" s="15">
        <v>3.5</v>
      </c>
      <c r="Q76" s="18" t="s">
        <v>103</v>
      </c>
      <c r="R76" s="16"/>
      <c r="S76" s="24">
        <f>P76*$V$2</f>
        <v>88.900177800355593</v>
      </c>
    </row>
    <row r="77" spans="1:19" ht="20" customHeight="1" x14ac:dyDescent="0.15">
      <c r="A77" s="13">
        <v>9.4500000000000001E-2</v>
      </c>
      <c r="B77" s="14"/>
      <c r="C77" s="14"/>
      <c r="D77" s="25">
        <f t="shared" si="11"/>
        <v>2.4003048006096011</v>
      </c>
      <c r="E77" s="30"/>
      <c r="F77" s="13">
        <v>0.3125</v>
      </c>
      <c r="G77" s="14" t="s">
        <v>83</v>
      </c>
      <c r="H77" s="14"/>
      <c r="I77" s="25">
        <f t="shared" si="12"/>
        <v>7.9375158750317496</v>
      </c>
      <c r="J77" s="30"/>
      <c r="K77" s="13">
        <v>0.92520000000000002</v>
      </c>
      <c r="L77" s="14"/>
      <c r="M77" s="14"/>
      <c r="N77" s="25">
        <f t="shared" si="13"/>
        <v>23.500127000254</v>
      </c>
      <c r="O77" s="30"/>
      <c r="P77" s="13">
        <f t="shared" ref="P77:P83" si="15">S77/$V$2</f>
        <v>3.50393</v>
      </c>
      <c r="Q77" s="14"/>
      <c r="R77" s="14"/>
      <c r="S77" s="25">
        <v>89</v>
      </c>
    </row>
    <row r="78" spans="1:19" ht="20" customHeight="1" x14ac:dyDescent="0.15">
      <c r="A78" s="15">
        <v>9.6000000000000002E-2</v>
      </c>
      <c r="B78" s="16"/>
      <c r="C78" s="19">
        <v>41</v>
      </c>
      <c r="D78" s="24">
        <f t="shared" si="11"/>
        <v>2.4384048768097535</v>
      </c>
      <c r="E78" s="30"/>
      <c r="F78" s="15">
        <v>0.315</v>
      </c>
      <c r="G78" s="16"/>
      <c r="H78" s="19"/>
      <c r="I78" s="24">
        <f t="shared" si="12"/>
        <v>8.0010160020320047</v>
      </c>
      <c r="J78" s="30"/>
      <c r="K78" s="15">
        <v>0.9375</v>
      </c>
      <c r="L78" s="16" t="s">
        <v>84</v>
      </c>
      <c r="M78" s="19"/>
      <c r="N78" s="24">
        <f t="shared" si="13"/>
        <v>23.812547625095249</v>
      </c>
      <c r="O78" s="30"/>
      <c r="P78" s="15">
        <f t="shared" si="15"/>
        <v>3.5432999999999999</v>
      </c>
      <c r="Q78" s="16"/>
      <c r="R78" s="19"/>
      <c r="S78" s="24">
        <v>90</v>
      </c>
    </row>
    <row r="79" spans="1:19" ht="20" customHeight="1" x14ac:dyDescent="0.15">
      <c r="A79" s="13">
        <v>9.8000000000000004E-2</v>
      </c>
      <c r="B79" s="14"/>
      <c r="C79" s="17">
        <v>40</v>
      </c>
      <c r="D79" s="23">
        <f t="shared" si="11"/>
        <v>2.489204978409957</v>
      </c>
      <c r="E79" s="30"/>
      <c r="F79" s="13">
        <v>0.316</v>
      </c>
      <c r="G79" s="14"/>
      <c r="H79" s="17" t="s">
        <v>85</v>
      </c>
      <c r="I79" s="23">
        <f t="shared" si="12"/>
        <v>8.026416052832106</v>
      </c>
      <c r="J79" s="30"/>
      <c r="K79" s="13">
        <v>0.94489999999999996</v>
      </c>
      <c r="L79" s="14"/>
      <c r="M79" s="17"/>
      <c r="N79" s="23">
        <f t="shared" si="13"/>
        <v>24.000508001016001</v>
      </c>
      <c r="O79" s="30"/>
      <c r="P79" s="13">
        <f t="shared" si="15"/>
        <v>3.5826700000000002</v>
      </c>
      <c r="Q79" s="14"/>
      <c r="R79" s="17"/>
      <c r="S79" s="23">
        <v>91</v>
      </c>
    </row>
    <row r="80" spans="1:19" ht="20" customHeight="1" x14ac:dyDescent="0.15">
      <c r="A80" s="15">
        <v>9.8400000000000001E-2</v>
      </c>
      <c r="B80" s="16"/>
      <c r="C80" s="16"/>
      <c r="D80" s="22">
        <f t="shared" si="11"/>
        <v>2.4993649987299973</v>
      </c>
      <c r="E80" s="30"/>
      <c r="F80" s="15">
        <v>0.32300000000000001</v>
      </c>
      <c r="G80" s="16"/>
      <c r="H80" s="16" t="s">
        <v>86</v>
      </c>
      <c r="I80" s="22">
        <f t="shared" si="12"/>
        <v>8.2042164084328171</v>
      </c>
      <c r="J80" s="30"/>
      <c r="K80" s="15">
        <v>0.95309999999999995</v>
      </c>
      <c r="L80" s="16" t="s">
        <v>87</v>
      </c>
      <c r="M80" s="16"/>
      <c r="N80" s="22">
        <f t="shared" si="13"/>
        <v>24.208788417576834</v>
      </c>
      <c r="O80" s="30"/>
      <c r="P80" s="15">
        <f t="shared" si="15"/>
        <v>3.6220400000000001</v>
      </c>
      <c r="Q80" s="16"/>
      <c r="R80" s="16"/>
      <c r="S80" s="22">
        <v>92</v>
      </c>
    </row>
    <row r="81" spans="1:19" ht="20" customHeight="1" x14ac:dyDescent="0.15">
      <c r="A81" s="13">
        <v>9.9500000000000005E-2</v>
      </c>
      <c r="B81" s="14"/>
      <c r="C81" s="17">
        <v>39</v>
      </c>
      <c r="D81" s="23">
        <f t="shared" si="11"/>
        <v>2.5273050546101095</v>
      </c>
      <c r="E81" s="30"/>
      <c r="F81" s="13">
        <v>0.3281</v>
      </c>
      <c r="G81" s="14" t="s">
        <v>88</v>
      </c>
      <c r="H81" s="17"/>
      <c r="I81" s="23">
        <f t="shared" si="12"/>
        <v>8.3337566675133345</v>
      </c>
      <c r="J81" s="30"/>
      <c r="K81" s="13">
        <v>0.96460000000000001</v>
      </c>
      <c r="L81" s="14"/>
      <c r="M81" s="17"/>
      <c r="N81" s="23">
        <f t="shared" si="13"/>
        <v>24.500889001778003</v>
      </c>
      <c r="O81" s="30"/>
      <c r="P81" s="13">
        <f t="shared" si="15"/>
        <v>3.6614100000000001</v>
      </c>
      <c r="Q81" s="14"/>
      <c r="R81" s="17"/>
      <c r="S81" s="23">
        <v>93</v>
      </c>
    </row>
    <row r="82" spans="1:19" ht="20" customHeight="1" x14ac:dyDescent="0.15">
      <c r="A82" s="15">
        <v>0.10150000000000001</v>
      </c>
      <c r="B82" s="16"/>
      <c r="C82" s="19">
        <v>38</v>
      </c>
      <c r="D82" s="24">
        <f t="shared" si="11"/>
        <v>2.5781051562103126</v>
      </c>
      <c r="E82" s="30"/>
      <c r="F82" s="15">
        <v>0.33200000000000002</v>
      </c>
      <c r="G82" s="16"/>
      <c r="H82" s="19" t="s">
        <v>89</v>
      </c>
      <c r="I82" s="24">
        <f t="shared" si="12"/>
        <v>8.4328168656337308</v>
      </c>
      <c r="J82" s="30"/>
      <c r="K82" s="15">
        <v>0.96879999999999999</v>
      </c>
      <c r="L82" s="16" t="s">
        <v>90</v>
      </c>
      <c r="M82" s="19"/>
      <c r="N82" s="24">
        <f t="shared" si="13"/>
        <v>24.60756921513843</v>
      </c>
      <c r="O82" s="30"/>
      <c r="P82" s="15">
        <f t="shared" si="15"/>
        <v>3.70078</v>
      </c>
      <c r="Q82" s="16"/>
      <c r="R82" s="19"/>
      <c r="S82" s="24">
        <v>94</v>
      </c>
    </row>
    <row r="83" spans="1:19" ht="20" customHeight="1" x14ac:dyDescent="0.15">
      <c r="A83" s="13">
        <v>0.1024</v>
      </c>
      <c r="B83" s="14"/>
      <c r="C83" s="14"/>
      <c r="D83" s="25">
        <f t="shared" si="11"/>
        <v>2.6009652019304039</v>
      </c>
      <c r="E83" s="30"/>
      <c r="F83" s="13">
        <v>0.33460000000000001</v>
      </c>
      <c r="G83" s="14"/>
      <c r="H83" s="14"/>
      <c r="I83" s="25">
        <f t="shared" si="12"/>
        <v>8.4988569977139949</v>
      </c>
      <c r="J83" s="30"/>
      <c r="K83" s="13">
        <v>0.98419999999999996</v>
      </c>
      <c r="L83" s="14"/>
      <c r="M83" s="14"/>
      <c r="N83" s="25">
        <f t="shared" si="13"/>
        <v>24.998729997459993</v>
      </c>
      <c r="O83" s="30"/>
      <c r="P83" s="13">
        <f t="shared" si="15"/>
        <v>3.7401500000000003</v>
      </c>
      <c r="Q83" s="14"/>
      <c r="R83" s="14"/>
      <c r="S83" s="25">
        <v>95</v>
      </c>
    </row>
    <row r="84" spans="1:19" ht="20" customHeight="1" x14ac:dyDescent="0.15">
      <c r="A84" s="15">
        <v>0.104</v>
      </c>
      <c r="B84" s="16"/>
      <c r="C84" s="19">
        <v>37</v>
      </c>
      <c r="D84" s="24">
        <f t="shared" si="11"/>
        <v>2.6416052832105663</v>
      </c>
      <c r="E84" s="30"/>
      <c r="F84" s="15">
        <v>0.33900000000000002</v>
      </c>
      <c r="G84" s="16"/>
      <c r="H84" s="19" t="s">
        <v>91</v>
      </c>
      <c r="I84" s="24">
        <f t="shared" si="12"/>
        <v>8.6106172212344436</v>
      </c>
      <c r="J84" s="30"/>
      <c r="K84" s="15">
        <v>0.98440000000000005</v>
      </c>
      <c r="L84" s="16" t="s">
        <v>92</v>
      </c>
      <c r="M84" s="19"/>
      <c r="N84" s="24">
        <f t="shared" si="13"/>
        <v>25.003810007620014</v>
      </c>
      <c r="O84" s="30"/>
      <c r="P84" s="15">
        <v>3.75</v>
      </c>
      <c r="Q84" s="16" t="s">
        <v>104</v>
      </c>
      <c r="R84" s="19"/>
      <c r="S84" s="24">
        <f>P84*$V$2</f>
        <v>95.250190500380995</v>
      </c>
    </row>
    <row r="85" spans="1:19" ht="20" customHeight="1" x14ac:dyDescent="0.15">
      <c r="A85" s="13">
        <v>0.10630000000000001</v>
      </c>
      <c r="B85" s="14"/>
      <c r="C85" s="14"/>
      <c r="D85" s="25">
        <f t="shared" si="11"/>
        <v>2.7000254000508002</v>
      </c>
      <c r="E85" s="30"/>
      <c r="F85" s="13">
        <v>0.34379999999999999</v>
      </c>
      <c r="G85" s="14" t="s">
        <v>93</v>
      </c>
      <c r="H85" s="14"/>
      <c r="I85" s="25">
        <f t="shared" si="12"/>
        <v>8.7325374650749303</v>
      </c>
      <c r="J85" s="30"/>
      <c r="K85" s="13">
        <v>1</v>
      </c>
      <c r="L85" s="14">
        <v>1</v>
      </c>
      <c r="M85" s="14"/>
      <c r="N85" s="25">
        <f t="shared" si="13"/>
        <v>25.400050800101599</v>
      </c>
      <c r="O85" s="30"/>
      <c r="P85" s="13">
        <f>S85/$V$2</f>
        <v>3.7795200000000002</v>
      </c>
      <c r="Q85" s="14"/>
      <c r="R85" s="14"/>
      <c r="S85" s="25">
        <v>96</v>
      </c>
    </row>
    <row r="86" spans="1:19" ht="43" customHeight="1" thickBot="1" x14ac:dyDescent="0.2">
      <c r="A86" s="10" t="s">
        <v>2</v>
      </c>
      <c r="B86" s="11" t="s">
        <v>1</v>
      </c>
      <c r="C86" s="11" t="s">
        <v>3</v>
      </c>
      <c r="D86" s="12" t="s">
        <v>4</v>
      </c>
      <c r="E86" s="31"/>
      <c r="F86" s="10" t="s">
        <v>2</v>
      </c>
      <c r="G86" s="11" t="s">
        <v>1</v>
      </c>
      <c r="H86" s="11" t="s">
        <v>3</v>
      </c>
      <c r="I86" s="12" t="s">
        <v>4</v>
      </c>
      <c r="J86" s="31"/>
      <c r="K86" s="10" t="s">
        <v>2</v>
      </c>
      <c r="L86" s="11" t="s">
        <v>1</v>
      </c>
      <c r="M86" s="11" t="s">
        <v>3</v>
      </c>
      <c r="N86" s="12" t="s">
        <v>4</v>
      </c>
      <c r="O86" s="31"/>
      <c r="P86" s="10" t="s">
        <v>2</v>
      </c>
      <c r="Q86" s="11" t="s">
        <v>1</v>
      </c>
      <c r="R86" s="11" t="s">
        <v>3</v>
      </c>
      <c r="S86" s="12" t="s">
        <v>4</v>
      </c>
    </row>
    <row r="87" spans="1:19" ht="20" customHeight="1" thickTop="1" x14ac:dyDescent="0.15"/>
  </sheetData>
  <mergeCells count="4">
    <mergeCell ref="A1:S1"/>
    <mergeCell ref="E5:E44"/>
    <mergeCell ref="J5:J44"/>
    <mergeCell ref="O5:O44"/>
  </mergeCells>
  <pageMargins left="0.5" right="0.5" top="0.75" bottom="0.75" header="0.27777800000000002" footer="0.27777800000000002"/>
  <pageSetup scale="37" fitToHeight="999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FC6-62FD-924A-B295-CCE492DF0387}">
  <dimension ref="A1:V87"/>
  <sheetViews>
    <sheetView tabSelected="1" workbookViewId="0">
      <selection activeCell="D5" sqref="D5"/>
    </sheetView>
  </sheetViews>
  <sheetFormatPr baseColWidth="10" defaultRowHeight="13" x14ac:dyDescent="0.15"/>
  <cols>
    <col min="1" max="1" width="10.33203125" style="2" customWidth="1"/>
    <col min="2" max="4" width="10.33203125" style="1" customWidth="1"/>
    <col min="5" max="5" width="2.33203125" style="26" customWidth="1"/>
    <col min="6" max="6" width="10.33203125" style="2" customWidth="1"/>
    <col min="7" max="9" width="10.33203125" style="1" customWidth="1"/>
    <col min="10" max="10" width="2.33203125" style="26" customWidth="1"/>
    <col min="11" max="11" width="10.33203125" style="2" customWidth="1"/>
    <col min="12" max="14" width="10.33203125" style="1" customWidth="1"/>
    <col min="15" max="15" width="2.33203125" style="26" customWidth="1"/>
    <col min="16" max="16" width="10.33203125" style="2" customWidth="1"/>
    <col min="17" max="19" width="10.33203125" style="1" customWidth="1"/>
  </cols>
  <sheetData>
    <row r="1" spans="1:22" ht="29" thickBo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22" ht="35" thickTop="1" x14ac:dyDescent="0.2">
      <c r="A2" s="3" t="s">
        <v>2</v>
      </c>
      <c r="B2" s="4" t="s">
        <v>1</v>
      </c>
      <c r="C2" s="4" t="s">
        <v>3</v>
      </c>
      <c r="D2" s="5" t="s">
        <v>4</v>
      </c>
      <c r="E2" s="27"/>
      <c r="F2" s="3" t="s">
        <v>2</v>
      </c>
      <c r="G2" s="4" t="s">
        <v>1</v>
      </c>
      <c r="H2" s="4" t="s">
        <v>3</v>
      </c>
      <c r="I2" s="5" t="s">
        <v>4</v>
      </c>
      <c r="J2" s="27"/>
      <c r="K2" s="3" t="s">
        <v>2</v>
      </c>
      <c r="L2" s="6" t="s">
        <v>1</v>
      </c>
      <c r="M2" s="6" t="s">
        <v>3</v>
      </c>
      <c r="N2" s="7" t="s">
        <v>4</v>
      </c>
      <c r="O2" s="27"/>
      <c r="P2" s="3" t="s">
        <v>2</v>
      </c>
      <c r="Q2" s="6" t="s">
        <v>1</v>
      </c>
      <c r="R2" s="6" t="s">
        <v>3</v>
      </c>
      <c r="S2" s="7" t="s">
        <v>4</v>
      </c>
      <c r="V2">
        <f>1/0.03937</f>
        <v>25.400050800101599</v>
      </c>
    </row>
    <row r="3" spans="1:22" ht="19" x14ac:dyDescent="0.15">
      <c r="A3" s="13">
        <v>9.7999999999999997E-3</v>
      </c>
      <c r="B3" s="14"/>
      <c r="C3" s="14"/>
      <c r="D3" s="36">
        <f t="shared" ref="D3:D66" si="0">A3*$V$2</f>
        <v>0.24892049784099565</v>
      </c>
      <c r="E3" s="29"/>
      <c r="F3" s="13">
        <v>0.1065</v>
      </c>
      <c r="G3" s="14"/>
      <c r="H3" s="14">
        <v>36</v>
      </c>
      <c r="I3" s="21">
        <f t="shared" ref="I3:I66" si="1">F3*$V$2</f>
        <v>2.7051054102108201</v>
      </c>
      <c r="J3" s="29"/>
      <c r="K3" s="13">
        <v>0.34799999999999998</v>
      </c>
      <c r="L3" s="14"/>
      <c r="M3" s="14" t="s">
        <v>5</v>
      </c>
      <c r="N3" s="21">
        <f t="shared" ref="N3:N66" si="2">K3*$V$2</f>
        <v>8.8392176784353556</v>
      </c>
      <c r="O3" s="29"/>
      <c r="P3" s="13">
        <v>1.125</v>
      </c>
      <c r="Q3" s="14">
        <v>1.125</v>
      </c>
      <c r="R3" s="14"/>
      <c r="S3" s="21">
        <f>P3*$V$2</f>
        <v>28.575057150114301</v>
      </c>
    </row>
    <row r="4" spans="1:22" ht="19" x14ac:dyDescent="0.15">
      <c r="A4" s="15">
        <v>1.18E-2</v>
      </c>
      <c r="B4" s="16"/>
      <c r="C4" s="16"/>
      <c r="D4" s="37">
        <f t="shared" si="0"/>
        <v>0.29972059944119889</v>
      </c>
      <c r="E4" s="29"/>
      <c r="F4" s="15">
        <v>0.1094</v>
      </c>
      <c r="G4" s="16" t="s">
        <v>6</v>
      </c>
      <c r="H4" s="16"/>
      <c r="I4" s="22">
        <f t="shared" si="1"/>
        <v>2.778765557531115</v>
      </c>
      <c r="J4" s="29"/>
      <c r="K4" s="15">
        <v>0.3543</v>
      </c>
      <c r="L4" s="16"/>
      <c r="M4" s="16"/>
      <c r="N4" s="22">
        <f t="shared" si="2"/>
        <v>8.999237998475996</v>
      </c>
      <c r="O4" s="29"/>
      <c r="P4" s="15">
        <f>S4/$V$2</f>
        <v>1.1417300000000001</v>
      </c>
      <c r="Q4" s="16"/>
      <c r="R4" s="16"/>
      <c r="S4" s="22">
        <v>29</v>
      </c>
    </row>
    <row r="5" spans="1:22" ht="19" x14ac:dyDescent="0.15">
      <c r="A5" s="13">
        <v>1.35E-2</v>
      </c>
      <c r="B5" s="14"/>
      <c r="C5" s="17">
        <v>80</v>
      </c>
      <c r="D5" s="38">
        <f t="shared" si="0"/>
        <v>0.34290068580137156</v>
      </c>
      <c r="E5" s="33"/>
      <c r="F5" s="13">
        <v>0.11</v>
      </c>
      <c r="G5" s="14"/>
      <c r="H5" s="17">
        <v>35</v>
      </c>
      <c r="I5" s="23">
        <f t="shared" si="1"/>
        <v>2.794005588011176</v>
      </c>
      <c r="J5" s="33"/>
      <c r="K5" s="13">
        <v>0.35799999999999998</v>
      </c>
      <c r="L5" s="14"/>
      <c r="M5" s="17" t="s">
        <v>7</v>
      </c>
      <c r="N5" s="23">
        <f t="shared" si="2"/>
        <v>9.0932181864363724</v>
      </c>
      <c r="O5" s="33"/>
      <c r="P5" s="13">
        <f>S5/$V$2</f>
        <v>1.1811</v>
      </c>
      <c r="Q5" s="14"/>
      <c r="R5" s="17"/>
      <c r="S5" s="23">
        <v>30</v>
      </c>
    </row>
    <row r="6" spans="1:22" ht="19" x14ac:dyDescent="0.15">
      <c r="A6" s="15">
        <v>1.38E-2</v>
      </c>
      <c r="B6" s="16"/>
      <c r="C6" s="16"/>
      <c r="D6" s="37">
        <f t="shared" si="0"/>
        <v>0.35052070104140204</v>
      </c>
      <c r="E6" s="34"/>
      <c r="F6" s="15">
        <v>0.11020000000000001</v>
      </c>
      <c r="G6" s="16"/>
      <c r="H6" s="16"/>
      <c r="I6" s="22">
        <f t="shared" si="1"/>
        <v>2.7990855981711964</v>
      </c>
      <c r="J6" s="34"/>
      <c r="K6" s="15">
        <v>0.3594</v>
      </c>
      <c r="L6" s="16" t="s">
        <v>8</v>
      </c>
      <c r="M6" s="16"/>
      <c r="N6" s="22">
        <f t="shared" si="2"/>
        <v>9.1287782575565153</v>
      </c>
      <c r="O6" s="34"/>
      <c r="P6" s="15">
        <f>S6/$V$2</f>
        <v>1.2204699999999999</v>
      </c>
      <c r="Q6" s="16"/>
      <c r="R6" s="16"/>
      <c r="S6" s="22">
        <v>31</v>
      </c>
    </row>
    <row r="7" spans="1:22" ht="19" x14ac:dyDescent="0.15">
      <c r="A7" s="13">
        <v>1.4500000000000001E-2</v>
      </c>
      <c r="B7" s="14"/>
      <c r="C7" s="17">
        <v>79</v>
      </c>
      <c r="D7" s="38">
        <f t="shared" si="0"/>
        <v>0.36830073660147322</v>
      </c>
      <c r="E7" s="35"/>
      <c r="F7" s="13">
        <v>0.111</v>
      </c>
      <c r="G7" s="14"/>
      <c r="H7" s="17">
        <v>34</v>
      </c>
      <c r="I7" s="23">
        <f t="shared" si="1"/>
        <v>2.8194056388112774</v>
      </c>
      <c r="J7" s="35"/>
      <c r="K7" s="13">
        <v>0.36799999999999999</v>
      </c>
      <c r="L7" s="14"/>
      <c r="M7" s="17" t="s">
        <v>9</v>
      </c>
      <c r="N7" s="23">
        <f t="shared" si="2"/>
        <v>9.3472186944373892</v>
      </c>
      <c r="O7" s="35"/>
      <c r="P7" s="13">
        <v>1.25</v>
      </c>
      <c r="Q7" s="14" t="s">
        <v>95</v>
      </c>
      <c r="R7" s="17"/>
      <c r="S7" s="23">
        <f>P7*$V$2</f>
        <v>31.750063500126998</v>
      </c>
    </row>
    <row r="8" spans="1:22" ht="19" x14ac:dyDescent="0.15">
      <c r="A8" s="15">
        <v>1.5599999999999999E-2</v>
      </c>
      <c r="B8" s="18" t="s">
        <v>10</v>
      </c>
      <c r="C8" s="16"/>
      <c r="D8" s="39">
        <f t="shared" si="0"/>
        <v>0.39624079248158495</v>
      </c>
      <c r="E8" s="34"/>
      <c r="F8" s="15">
        <v>0.113</v>
      </c>
      <c r="G8" s="18"/>
      <c r="H8" s="16">
        <v>33</v>
      </c>
      <c r="I8" s="24">
        <f t="shared" si="1"/>
        <v>2.8702057404114809</v>
      </c>
      <c r="J8" s="34"/>
      <c r="K8" s="15">
        <v>0.374</v>
      </c>
      <c r="L8" s="18"/>
      <c r="M8" s="16"/>
      <c r="N8" s="24">
        <f t="shared" si="2"/>
        <v>9.4996189992379989</v>
      </c>
      <c r="O8" s="34"/>
      <c r="P8" s="15">
        <f>S8/$V$2</f>
        <v>1.2598400000000001</v>
      </c>
      <c r="Q8" s="18"/>
      <c r="R8" s="16"/>
      <c r="S8" s="24">
        <v>32</v>
      </c>
    </row>
    <row r="9" spans="1:22" ht="19" x14ac:dyDescent="0.15">
      <c r="A9" s="13">
        <v>1.5699999999999999E-2</v>
      </c>
      <c r="B9" s="14"/>
      <c r="C9" s="14"/>
      <c r="D9" s="40">
        <f t="shared" si="0"/>
        <v>0.39878079756159507</v>
      </c>
      <c r="E9" s="35"/>
      <c r="F9" s="13">
        <v>0.1142</v>
      </c>
      <c r="G9" s="14"/>
      <c r="H9" s="14"/>
      <c r="I9" s="25">
        <f t="shared" si="1"/>
        <v>2.9006858013716026</v>
      </c>
      <c r="J9" s="35"/>
      <c r="K9" s="13">
        <v>0.375</v>
      </c>
      <c r="L9" s="14" t="s">
        <v>11</v>
      </c>
      <c r="M9" s="14"/>
      <c r="N9" s="25">
        <f t="shared" si="2"/>
        <v>9.5250190500381002</v>
      </c>
      <c r="O9" s="35"/>
      <c r="P9" s="13">
        <f>S9/$V$2</f>
        <v>1.29921</v>
      </c>
      <c r="Q9" s="14"/>
      <c r="R9" s="14"/>
      <c r="S9" s="25">
        <v>33</v>
      </c>
    </row>
    <row r="10" spans="1:22" ht="19" x14ac:dyDescent="0.15">
      <c r="A10" s="15">
        <v>1.6E-2</v>
      </c>
      <c r="B10" s="16"/>
      <c r="C10" s="19">
        <v>78</v>
      </c>
      <c r="D10" s="39">
        <f t="shared" si="0"/>
        <v>0.4064008128016256</v>
      </c>
      <c r="E10" s="34"/>
      <c r="F10" s="15">
        <v>0.11600000000000001</v>
      </c>
      <c r="G10" s="16"/>
      <c r="H10" s="19">
        <v>32</v>
      </c>
      <c r="I10" s="24">
        <f t="shared" si="1"/>
        <v>2.9464058928117858</v>
      </c>
      <c r="J10" s="34"/>
      <c r="K10" s="15">
        <v>0.377</v>
      </c>
      <c r="L10" s="16"/>
      <c r="M10" s="19" t="s">
        <v>12</v>
      </c>
      <c r="N10" s="24">
        <f t="shared" si="2"/>
        <v>9.5758191516383029</v>
      </c>
      <c r="O10" s="34"/>
      <c r="P10" s="15">
        <f>S10/$V$2</f>
        <v>1.3385800000000001</v>
      </c>
      <c r="Q10" s="16"/>
      <c r="R10" s="19"/>
      <c r="S10" s="24">
        <v>34</v>
      </c>
    </row>
    <row r="11" spans="1:22" ht="19" x14ac:dyDescent="0.15">
      <c r="A11" s="13">
        <v>1.77E-2</v>
      </c>
      <c r="B11" s="14"/>
      <c r="C11" s="14"/>
      <c r="D11" s="40">
        <f t="shared" si="0"/>
        <v>0.44958089916179833</v>
      </c>
      <c r="E11" s="35"/>
      <c r="F11" s="13">
        <v>0.1181</v>
      </c>
      <c r="G11" s="14"/>
      <c r="H11" s="14"/>
      <c r="I11" s="25">
        <f t="shared" si="1"/>
        <v>2.9997459994919988</v>
      </c>
      <c r="J11" s="35"/>
      <c r="K11" s="13">
        <v>0.38600000000000001</v>
      </c>
      <c r="L11" s="14"/>
      <c r="M11" s="14" t="s">
        <v>13</v>
      </c>
      <c r="N11" s="25">
        <f t="shared" si="2"/>
        <v>9.8044196088392184</v>
      </c>
      <c r="O11" s="35"/>
      <c r="P11" s="13">
        <v>1.375</v>
      </c>
      <c r="Q11" s="14">
        <v>1.375</v>
      </c>
      <c r="R11" s="14"/>
      <c r="S11" s="25">
        <f>P11*$V$2</f>
        <v>34.9250698501397</v>
      </c>
    </row>
    <row r="12" spans="1:22" ht="19" x14ac:dyDescent="0.15">
      <c r="A12" s="15">
        <v>1.7999999999999999E-2</v>
      </c>
      <c r="B12" s="16"/>
      <c r="C12" s="19">
        <v>77</v>
      </c>
      <c r="D12" s="39">
        <f t="shared" si="0"/>
        <v>0.45720091440182875</v>
      </c>
      <c r="E12" s="34"/>
      <c r="F12" s="15">
        <v>0.12</v>
      </c>
      <c r="G12" s="16"/>
      <c r="H12" s="19">
        <v>31</v>
      </c>
      <c r="I12" s="24">
        <f t="shared" si="1"/>
        <v>3.048006096012192</v>
      </c>
      <c r="J12" s="34"/>
      <c r="K12" s="15">
        <v>0.3906</v>
      </c>
      <c r="L12" s="16" t="s">
        <v>14</v>
      </c>
      <c r="M12" s="19"/>
      <c r="N12" s="24">
        <f t="shared" si="2"/>
        <v>9.9212598425196852</v>
      </c>
      <c r="O12" s="34"/>
      <c r="P12" s="15">
        <f>S12/$V$2</f>
        <v>1.37795</v>
      </c>
      <c r="Q12" s="16"/>
      <c r="R12" s="19"/>
      <c r="S12" s="24">
        <v>35</v>
      </c>
    </row>
    <row r="13" spans="1:22" ht="19" x14ac:dyDescent="0.15">
      <c r="A13" s="13">
        <v>1.9699999999999999E-2</v>
      </c>
      <c r="B13" s="14"/>
      <c r="C13" s="14"/>
      <c r="D13" s="40">
        <f t="shared" si="0"/>
        <v>0.50038100076200143</v>
      </c>
      <c r="E13" s="35"/>
      <c r="F13" s="13">
        <v>0.125</v>
      </c>
      <c r="G13" s="14" t="s">
        <v>15</v>
      </c>
      <c r="H13" s="14"/>
      <c r="I13" s="25">
        <f t="shared" si="1"/>
        <v>3.1750063500126999</v>
      </c>
      <c r="J13" s="35"/>
      <c r="K13" s="13">
        <v>0.39369999999999999</v>
      </c>
      <c r="L13" s="14"/>
      <c r="M13" s="14"/>
      <c r="N13" s="25">
        <f t="shared" si="2"/>
        <v>10</v>
      </c>
      <c r="O13" s="35"/>
      <c r="P13" s="13">
        <v>1.375</v>
      </c>
      <c r="Q13" s="14"/>
      <c r="R13" s="14"/>
      <c r="S13" s="25">
        <v>36</v>
      </c>
    </row>
    <row r="14" spans="1:22" ht="19" x14ac:dyDescent="0.15">
      <c r="A14" s="15">
        <v>0.02</v>
      </c>
      <c r="B14" s="16"/>
      <c r="C14" s="19">
        <v>76</v>
      </c>
      <c r="D14" s="39">
        <f t="shared" si="0"/>
        <v>0.50800101600203196</v>
      </c>
      <c r="E14" s="34"/>
      <c r="F14" s="15">
        <v>0.1285</v>
      </c>
      <c r="G14" s="16"/>
      <c r="H14" s="19">
        <v>30</v>
      </c>
      <c r="I14" s="24">
        <f t="shared" si="1"/>
        <v>3.2639065278130555</v>
      </c>
      <c r="J14" s="34"/>
      <c r="K14" s="15">
        <v>0.39700000000000002</v>
      </c>
      <c r="L14" s="16"/>
      <c r="M14" s="19" t="s">
        <v>16</v>
      </c>
      <c r="N14" s="24">
        <f t="shared" si="2"/>
        <v>10.083820167640335</v>
      </c>
      <c r="O14" s="34"/>
      <c r="P14" s="15">
        <f>S14/$V$2</f>
        <v>1.45669</v>
      </c>
      <c r="Q14" s="16"/>
      <c r="R14" s="19"/>
      <c r="S14" s="24">
        <v>37</v>
      </c>
    </row>
    <row r="15" spans="1:22" ht="19" x14ac:dyDescent="0.15">
      <c r="A15" s="13">
        <v>2.1000000000000001E-2</v>
      </c>
      <c r="B15" s="14"/>
      <c r="C15" s="17">
        <v>75</v>
      </c>
      <c r="D15" s="38">
        <f t="shared" si="0"/>
        <v>0.53340106680213362</v>
      </c>
      <c r="E15" s="35"/>
      <c r="F15" s="13">
        <v>0.13600000000000001</v>
      </c>
      <c r="G15" s="14"/>
      <c r="H15" s="17">
        <v>29</v>
      </c>
      <c r="I15" s="23">
        <f t="shared" si="1"/>
        <v>3.4544069088138176</v>
      </c>
      <c r="J15" s="35"/>
      <c r="K15" s="13">
        <v>0.40400000000000003</v>
      </c>
      <c r="L15" s="14"/>
      <c r="M15" s="17" t="s">
        <v>17</v>
      </c>
      <c r="N15" s="23">
        <f t="shared" si="2"/>
        <v>10.261620523241048</v>
      </c>
      <c r="O15" s="35"/>
      <c r="P15" s="13">
        <f>S15/$V$2</f>
        <v>1.4960599999999999</v>
      </c>
      <c r="Q15" s="14"/>
      <c r="R15" s="17"/>
      <c r="S15" s="23">
        <v>38</v>
      </c>
    </row>
    <row r="16" spans="1:22" ht="19" x14ac:dyDescent="0.15">
      <c r="A16" s="15">
        <v>2.1700000000000001E-2</v>
      </c>
      <c r="B16" s="16"/>
      <c r="C16" s="16"/>
      <c r="D16" s="37">
        <f t="shared" si="0"/>
        <v>0.55118110236220474</v>
      </c>
      <c r="E16" s="34"/>
      <c r="F16" s="15">
        <v>0.13780000000000001</v>
      </c>
      <c r="G16" s="16"/>
      <c r="H16" s="16"/>
      <c r="I16" s="22">
        <f t="shared" si="1"/>
        <v>3.5001270002540004</v>
      </c>
      <c r="J16" s="34"/>
      <c r="K16" s="15">
        <v>0.40629999999999999</v>
      </c>
      <c r="L16" s="16" t="s">
        <v>18</v>
      </c>
      <c r="M16" s="16"/>
      <c r="N16" s="22">
        <f t="shared" si="2"/>
        <v>10.320040640081279</v>
      </c>
      <c r="O16" s="34"/>
      <c r="P16" s="15">
        <v>1.5</v>
      </c>
      <c r="Q16" s="16">
        <v>1.5</v>
      </c>
      <c r="R16" s="16"/>
      <c r="S16" s="22">
        <f>P16*$V$2</f>
        <v>38.100076200152401</v>
      </c>
    </row>
    <row r="17" spans="1:19" ht="19" x14ac:dyDescent="0.15">
      <c r="A17" s="13">
        <v>2.2499999999999999E-2</v>
      </c>
      <c r="B17" s="14"/>
      <c r="C17" s="17">
        <v>74</v>
      </c>
      <c r="D17" s="38">
        <f t="shared" si="0"/>
        <v>0.57150114300228594</v>
      </c>
      <c r="E17" s="35"/>
      <c r="F17" s="13">
        <v>0.14050000000000001</v>
      </c>
      <c r="G17" s="14"/>
      <c r="H17" s="17">
        <v>28</v>
      </c>
      <c r="I17" s="23">
        <f t="shared" si="1"/>
        <v>3.5687071374142749</v>
      </c>
      <c r="J17" s="35"/>
      <c r="K17" s="13">
        <v>0.41299999999999998</v>
      </c>
      <c r="L17" s="14"/>
      <c r="M17" s="17" t="s">
        <v>19</v>
      </c>
      <c r="N17" s="23">
        <f t="shared" si="2"/>
        <v>10.490220980441959</v>
      </c>
      <c r="O17" s="35"/>
      <c r="P17" s="13">
        <f>S17/$V$2</f>
        <v>1.5354300000000001</v>
      </c>
      <c r="Q17" s="14"/>
      <c r="R17" s="17"/>
      <c r="S17" s="23">
        <v>39</v>
      </c>
    </row>
    <row r="18" spans="1:19" ht="19" x14ac:dyDescent="0.15">
      <c r="A18" s="15">
        <v>2.3599999999999999E-2</v>
      </c>
      <c r="B18" s="16"/>
      <c r="C18" s="16"/>
      <c r="D18" s="37">
        <f t="shared" si="0"/>
        <v>0.59944119888239777</v>
      </c>
      <c r="E18" s="34"/>
      <c r="F18" s="15">
        <v>0.1406</v>
      </c>
      <c r="G18" s="16" t="s">
        <v>20</v>
      </c>
      <c r="H18" s="16"/>
      <c r="I18" s="22">
        <f t="shared" si="1"/>
        <v>3.5712471424942849</v>
      </c>
      <c r="J18" s="34"/>
      <c r="K18" s="15">
        <v>0.41339999999999999</v>
      </c>
      <c r="L18" s="16"/>
      <c r="M18" s="16"/>
      <c r="N18" s="22">
        <f t="shared" si="2"/>
        <v>10.500381000762001</v>
      </c>
      <c r="O18" s="34"/>
      <c r="P18" s="15">
        <f>S18/$V$2</f>
        <v>1.5748</v>
      </c>
      <c r="Q18" s="16"/>
      <c r="R18" s="16"/>
      <c r="S18" s="22">
        <v>40</v>
      </c>
    </row>
    <row r="19" spans="1:19" ht="19" x14ac:dyDescent="0.15">
      <c r="A19" s="13">
        <v>2.4E-2</v>
      </c>
      <c r="B19" s="14"/>
      <c r="C19" s="17">
        <v>73</v>
      </c>
      <c r="D19" s="38">
        <f t="shared" si="0"/>
        <v>0.60960121920243837</v>
      </c>
      <c r="E19" s="35"/>
      <c r="F19" s="13">
        <v>0.14399999999999999</v>
      </c>
      <c r="G19" s="14"/>
      <c r="H19" s="17">
        <v>27</v>
      </c>
      <c r="I19" s="23">
        <f t="shared" si="1"/>
        <v>3.65760731521463</v>
      </c>
      <c r="J19" s="35"/>
      <c r="K19" s="13">
        <v>0.4219</v>
      </c>
      <c r="L19" s="14" t="s">
        <v>21</v>
      </c>
      <c r="M19" s="17"/>
      <c r="N19" s="23">
        <f t="shared" si="2"/>
        <v>10.716281432562864</v>
      </c>
      <c r="O19" s="35"/>
      <c r="P19" s="13">
        <f>S19/$V$2</f>
        <v>1.6141700000000001</v>
      </c>
      <c r="Q19" s="14"/>
      <c r="R19" s="17"/>
      <c r="S19" s="23">
        <v>41</v>
      </c>
    </row>
    <row r="20" spans="1:19" ht="19" x14ac:dyDescent="0.15">
      <c r="A20" s="15">
        <v>2.5000000000000001E-2</v>
      </c>
      <c r="B20" s="16"/>
      <c r="C20" s="19">
        <v>72</v>
      </c>
      <c r="D20" s="39">
        <f t="shared" si="0"/>
        <v>0.63500127000254003</v>
      </c>
      <c r="E20" s="34"/>
      <c r="F20" s="15">
        <v>0.14699999999999999</v>
      </c>
      <c r="G20" s="16"/>
      <c r="H20" s="19">
        <v>26</v>
      </c>
      <c r="I20" s="24">
        <f t="shared" si="1"/>
        <v>3.7338074676149349</v>
      </c>
      <c r="J20" s="34"/>
      <c r="K20" s="15">
        <v>0.43309999999999998</v>
      </c>
      <c r="L20" s="16"/>
      <c r="M20" s="19"/>
      <c r="N20" s="24">
        <f t="shared" si="2"/>
        <v>11.000762001524002</v>
      </c>
      <c r="O20" s="34"/>
      <c r="P20" s="15">
        <v>1.625</v>
      </c>
      <c r="Q20" s="16" t="s">
        <v>96</v>
      </c>
      <c r="R20" s="19"/>
      <c r="S20" s="24">
        <f>P20*$V$2</f>
        <v>41.275082550165102</v>
      </c>
    </row>
    <row r="21" spans="1:19" ht="19" x14ac:dyDescent="0.15">
      <c r="A21" s="13">
        <v>2.5600000000000001E-2</v>
      </c>
      <c r="B21" s="14"/>
      <c r="C21" s="14"/>
      <c r="D21" s="40">
        <f t="shared" si="0"/>
        <v>0.65024130048260098</v>
      </c>
      <c r="E21" s="35"/>
      <c r="F21" s="13">
        <v>0.14949999999999999</v>
      </c>
      <c r="G21" s="14"/>
      <c r="H21" s="14">
        <v>25</v>
      </c>
      <c r="I21" s="25">
        <f t="shared" si="1"/>
        <v>3.7973075946151891</v>
      </c>
      <c r="J21" s="35"/>
      <c r="K21" s="13">
        <v>0.4375</v>
      </c>
      <c r="L21" s="14" t="s">
        <v>22</v>
      </c>
      <c r="M21" s="14"/>
      <c r="N21" s="25">
        <f t="shared" si="2"/>
        <v>11.112522225044449</v>
      </c>
      <c r="O21" s="35"/>
      <c r="P21" s="13">
        <f>S21/$V$2</f>
        <v>1.65354</v>
      </c>
      <c r="Q21" s="14"/>
      <c r="R21" s="14"/>
      <c r="S21" s="25">
        <v>42</v>
      </c>
    </row>
    <row r="22" spans="1:19" ht="18" x14ac:dyDescent="0.15">
      <c r="A22" s="15">
        <v>2.5999999999999999E-2</v>
      </c>
      <c r="B22" s="16"/>
      <c r="C22" s="19">
        <v>71</v>
      </c>
      <c r="D22" s="39">
        <f t="shared" si="0"/>
        <v>0.66040132080264158</v>
      </c>
      <c r="E22" s="34"/>
      <c r="F22" s="15">
        <v>0.152</v>
      </c>
      <c r="G22" s="16"/>
      <c r="H22" s="19">
        <v>24</v>
      </c>
      <c r="I22" s="24">
        <f t="shared" si="1"/>
        <v>3.8608077216154428</v>
      </c>
      <c r="J22" s="34"/>
      <c r="K22" s="15">
        <v>0.45279999999999998</v>
      </c>
      <c r="L22" s="16"/>
      <c r="M22" s="19"/>
      <c r="N22" s="24">
        <f t="shared" si="2"/>
        <v>11.501143002286003</v>
      </c>
      <c r="O22" s="34"/>
      <c r="P22" s="15">
        <f>S22/$V$2</f>
        <v>1.6929100000000001</v>
      </c>
      <c r="Q22" s="16"/>
      <c r="R22" s="19"/>
      <c r="S22" s="24">
        <v>43</v>
      </c>
    </row>
    <row r="23" spans="1:19" ht="19" x14ac:dyDescent="0.15">
      <c r="A23" s="13">
        <v>2.76E-2</v>
      </c>
      <c r="B23" s="14"/>
      <c r="C23" s="14"/>
      <c r="D23" s="40">
        <f t="shared" si="0"/>
        <v>0.70104140208280408</v>
      </c>
      <c r="E23" s="35"/>
      <c r="F23" s="13">
        <v>0.154</v>
      </c>
      <c r="G23" s="14"/>
      <c r="H23" s="14">
        <v>23</v>
      </c>
      <c r="I23" s="25">
        <f t="shared" si="1"/>
        <v>3.9116078232156464</v>
      </c>
      <c r="J23" s="35"/>
      <c r="K23" s="13">
        <v>0.4531</v>
      </c>
      <c r="L23" s="14" t="s">
        <v>23</v>
      </c>
      <c r="M23" s="14"/>
      <c r="N23" s="25">
        <f t="shared" si="2"/>
        <v>11.508763017526034</v>
      </c>
      <c r="O23" s="35"/>
      <c r="P23" s="13">
        <f>S23/$V$2</f>
        <v>1.73228</v>
      </c>
      <c r="Q23" s="14"/>
      <c r="R23" s="14"/>
      <c r="S23" s="25">
        <v>44</v>
      </c>
    </row>
    <row r="24" spans="1:19" ht="19" x14ac:dyDescent="0.15">
      <c r="A24" s="15">
        <v>2.8000000000000001E-2</v>
      </c>
      <c r="B24" s="16"/>
      <c r="C24" s="19">
        <v>70</v>
      </c>
      <c r="D24" s="39">
        <f t="shared" si="0"/>
        <v>0.71120142240284479</v>
      </c>
      <c r="E24" s="34"/>
      <c r="F24" s="15">
        <v>0.15629999999999999</v>
      </c>
      <c r="G24" s="16" t="s">
        <v>24</v>
      </c>
      <c r="H24" s="19"/>
      <c r="I24" s="24">
        <f t="shared" si="1"/>
        <v>3.9700279400558798</v>
      </c>
      <c r="J24" s="34"/>
      <c r="K24" s="15">
        <v>0.46879999999999999</v>
      </c>
      <c r="L24" s="16" t="s">
        <v>25</v>
      </c>
      <c r="M24" s="19"/>
      <c r="N24" s="24">
        <f t="shared" si="2"/>
        <v>11.90754381508763</v>
      </c>
      <c r="O24" s="34"/>
      <c r="P24" s="15">
        <v>1.75</v>
      </c>
      <c r="Q24" s="16">
        <v>1.75</v>
      </c>
      <c r="R24" s="19"/>
      <c r="S24" s="24">
        <f>P24*$V$2</f>
        <v>44.450088900177796</v>
      </c>
    </row>
    <row r="25" spans="1:19" ht="18" x14ac:dyDescent="0.15">
      <c r="A25" s="13">
        <v>2.92E-2</v>
      </c>
      <c r="B25" s="14"/>
      <c r="C25" s="17">
        <v>69</v>
      </c>
      <c r="D25" s="38">
        <f t="shared" si="0"/>
        <v>0.74168148336296669</v>
      </c>
      <c r="E25" s="35"/>
      <c r="F25" s="13">
        <v>0.157</v>
      </c>
      <c r="G25" s="14"/>
      <c r="H25" s="17">
        <v>22</v>
      </c>
      <c r="I25" s="23">
        <f t="shared" si="1"/>
        <v>3.9878079756159512</v>
      </c>
      <c r="J25" s="35"/>
      <c r="K25" s="13">
        <v>0.47239999999999999</v>
      </c>
      <c r="L25" s="14"/>
      <c r="M25" s="17"/>
      <c r="N25" s="23">
        <f t="shared" si="2"/>
        <v>11.998983997967995</v>
      </c>
      <c r="O25" s="35"/>
      <c r="P25" s="13">
        <f>S25/$V$2</f>
        <v>1.7716499999999999</v>
      </c>
      <c r="Q25" s="14"/>
      <c r="R25" s="17"/>
      <c r="S25" s="23">
        <v>45</v>
      </c>
    </row>
    <row r="26" spans="1:19" ht="19" x14ac:dyDescent="0.15">
      <c r="A26" s="15">
        <v>2.9499999999999998E-2</v>
      </c>
      <c r="B26" s="16"/>
      <c r="C26" s="16"/>
      <c r="D26" s="37">
        <f t="shared" si="0"/>
        <v>0.74930149860299711</v>
      </c>
      <c r="E26" s="34"/>
      <c r="F26" s="15">
        <v>0.1575</v>
      </c>
      <c r="G26" s="16"/>
      <c r="H26" s="16"/>
      <c r="I26" s="22">
        <f t="shared" si="1"/>
        <v>4.0005080010160023</v>
      </c>
      <c r="J26" s="34"/>
      <c r="K26" s="15">
        <v>0.4844</v>
      </c>
      <c r="L26" s="16" t="s">
        <v>26</v>
      </c>
      <c r="M26" s="16"/>
      <c r="N26" s="22">
        <f t="shared" si="2"/>
        <v>12.303784607569215</v>
      </c>
      <c r="O26" s="34"/>
      <c r="P26" s="15">
        <f>S26/$V$2</f>
        <v>1.8110200000000001</v>
      </c>
      <c r="Q26" s="16"/>
      <c r="R26" s="16"/>
      <c r="S26" s="22">
        <v>46</v>
      </c>
    </row>
    <row r="27" spans="1:19" ht="18" x14ac:dyDescent="0.15">
      <c r="A27" s="13">
        <v>3.1E-2</v>
      </c>
      <c r="B27" s="14"/>
      <c r="C27" s="17">
        <v>68</v>
      </c>
      <c r="D27" s="38">
        <f t="shared" si="0"/>
        <v>0.78740157480314954</v>
      </c>
      <c r="E27" s="35"/>
      <c r="F27" s="13">
        <v>0.159</v>
      </c>
      <c r="G27" s="14"/>
      <c r="H27" s="17">
        <v>21</v>
      </c>
      <c r="I27" s="23">
        <f t="shared" si="1"/>
        <v>4.0386080772161543</v>
      </c>
      <c r="J27" s="35"/>
      <c r="K27" s="13">
        <v>0.49209999999999998</v>
      </c>
      <c r="L27" s="14"/>
      <c r="M27" s="17"/>
      <c r="N27" s="23">
        <f t="shared" si="2"/>
        <v>12.499364998729996</v>
      </c>
      <c r="O27" s="35"/>
      <c r="P27" s="13">
        <f>S27/$V$2</f>
        <v>1.85039</v>
      </c>
      <c r="Q27" s="14"/>
      <c r="R27" s="17"/>
      <c r="S27" s="23">
        <v>47</v>
      </c>
    </row>
    <row r="28" spans="1:19" ht="19" x14ac:dyDescent="0.15">
      <c r="A28" s="15">
        <v>3.1300000000000001E-2</v>
      </c>
      <c r="B28" s="18" t="s">
        <v>27</v>
      </c>
      <c r="C28" s="16"/>
      <c r="D28" s="39">
        <f t="shared" si="0"/>
        <v>0.79502159004318007</v>
      </c>
      <c r="E28" s="34"/>
      <c r="F28" s="15">
        <v>0.161</v>
      </c>
      <c r="G28" s="18"/>
      <c r="H28" s="16">
        <v>20</v>
      </c>
      <c r="I28" s="24">
        <f t="shared" si="1"/>
        <v>4.0894081788163579</v>
      </c>
      <c r="J28" s="34"/>
      <c r="K28" s="15">
        <v>0.5</v>
      </c>
      <c r="L28" s="18" t="s">
        <v>28</v>
      </c>
      <c r="M28" s="16"/>
      <c r="N28" s="24">
        <f t="shared" si="2"/>
        <v>12.7000254000508</v>
      </c>
      <c r="O28" s="34"/>
      <c r="P28" s="15">
        <v>1.875</v>
      </c>
      <c r="Q28" s="18">
        <v>1.875</v>
      </c>
      <c r="R28" s="16"/>
      <c r="S28" s="24">
        <f>P28*$V$2</f>
        <v>47.625095250190498</v>
      </c>
    </row>
    <row r="29" spans="1:19" ht="18" x14ac:dyDescent="0.15">
      <c r="A29" s="13">
        <v>3.15E-2</v>
      </c>
      <c r="B29" s="14"/>
      <c r="C29" s="14"/>
      <c r="D29" s="40">
        <f t="shared" si="0"/>
        <v>0.80010160020320042</v>
      </c>
      <c r="E29" s="35"/>
      <c r="F29" s="13">
        <v>0.16600000000000001</v>
      </c>
      <c r="G29" s="14"/>
      <c r="H29" s="14">
        <v>19</v>
      </c>
      <c r="I29" s="25">
        <f t="shared" si="1"/>
        <v>4.2164084328168654</v>
      </c>
      <c r="J29" s="35"/>
      <c r="K29" s="13">
        <v>0.51180000000000003</v>
      </c>
      <c r="L29" s="14"/>
      <c r="M29" s="14"/>
      <c r="N29" s="25">
        <f t="shared" si="2"/>
        <v>12.999745999491999</v>
      </c>
      <c r="O29" s="35"/>
      <c r="P29" s="13">
        <f>S29/$V$2</f>
        <v>1.8897600000000001</v>
      </c>
      <c r="Q29" s="14"/>
      <c r="R29" s="14"/>
      <c r="S29" s="25">
        <v>48</v>
      </c>
    </row>
    <row r="30" spans="1:19" ht="19" x14ac:dyDescent="0.15">
      <c r="A30" s="15">
        <v>3.2000000000000001E-2</v>
      </c>
      <c r="B30" s="16"/>
      <c r="C30" s="19">
        <v>67</v>
      </c>
      <c r="D30" s="39">
        <f t="shared" si="0"/>
        <v>0.8128016256032512</v>
      </c>
      <c r="E30" s="34"/>
      <c r="F30" s="15">
        <v>0.16950000000000001</v>
      </c>
      <c r="G30" s="16"/>
      <c r="H30" s="19">
        <v>18</v>
      </c>
      <c r="I30" s="24">
        <f t="shared" si="1"/>
        <v>4.3053086106172218</v>
      </c>
      <c r="J30" s="34"/>
      <c r="K30" s="15">
        <v>0.51559999999999995</v>
      </c>
      <c r="L30" s="16" t="s">
        <v>29</v>
      </c>
      <c r="M30" s="19"/>
      <c r="N30" s="24">
        <f t="shared" si="2"/>
        <v>13.096266192532383</v>
      </c>
      <c r="O30" s="34"/>
      <c r="P30" s="15">
        <f>S30/$V$2</f>
        <v>1.92913</v>
      </c>
      <c r="Q30" s="16"/>
      <c r="R30" s="19"/>
      <c r="S30" s="24">
        <v>49</v>
      </c>
    </row>
    <row r="31" spans="1:19" ht="19" x14ac:dyDescent="0.15">
      <c r="A31" s="13">
        <v>3.3000000000000002E-2</v>
      </c>
      <c r="B31" s="14"/>
      <c r="C31" s="17">
        <v>66</v>
      </c>
      <c r="D31" s="38">
        <f t="shared" si="0"/>
        <v>0.83820167640335286</v>
      </c>
      <c r="E31" s="35"/>
      <c r="F31" s="13">
        <v>0.1719</v>
      </c>
      <c r="G31" s="14" t="s">
        <v>30</v>
      </c>
      <c r="H31" s="17"/>
      <c r="I31" s="23">
        <f t="shared" si="1"/>
        <v>4.3662687325374652</v>
      </c>
      <c r="J31" s="35"/>
      <c r="K31" s="13">
        <v>0.53129999999999999</v>
      </c>
      <c r="L31" s="14" t="s">
        <v>31</v>
      </c>
      <c r="M31" s="17"/>
      <c r="N31" s="23">
        <f t="shared" si="2"/>
        <v>13.49504699009398</v>
      </c>
      <c r="O31" s="35"/>
      <c r="P31" s="13">
        <f>S31/$V$2</f>
        <v>1.9685000000000001</v>
      </c>
      <c r="Q31" s="14"/>
      <c r="R31" s="17"/>
      <c r="S31" s="23">
        <v>50</v>
      </c>
    </row>
    <row r="32" spans="1:19" ht="19" x14ac:dyDescent="0.15">
      <c r="A32" s="15">
        <v>3.3500000000000002E-2</v>
      </c>
      <c r="B32" s="16"/>
      <c r="C32" s="16"/>
      <c r="D32" s="37">
        <f t="shared" si="0"/>
        <v>0.85090170180340363</v>
      </c>
      <c r="E32" s="34"/>
      <c r="F32" s="15">
        <v>0.17299999999999999</v>
      </c>
      <c r="G32" s="16"/>
      <c r="H32" s="16">
        <v>17</v>
      </c>
      <c r="I32" s="22">
        <f t="shared" si="1"/>
        <v>4.3942087884175765</v>
      </c>
      <c r="J32" s="34"/>
      <c r="K32" s="15">
        <v>0.53149999999999997</v>
      </c>
      <c r="L32" s="16"/>
      <c r="M32" s="16"/>
      <c r="N32" s="22">
        <f t="shared" si="2"/>
        <v>13.500127000253999</v>
      </c>
      <c r="O32" s="34"/>
      <c r="P32" s="15">
        <v>2</v>
      </c>
      <c r="Q32" s="16" t="s">
        <v>97</v>
      </c>
      <c r="R32" s="16"/>
      <c r="S32" s="22">
        <f>P32*$V$2</f>
        <v>50.800101600203199</v>
      </c>
    </row>
    <row r="33" spans="1:19" ht="19" x14ac:dyDescent="0.15">
      <c r="A33" s="13">
        <v>3.5000000000000003E-2</v>
      </c>
      <c r="B33" s="14"/>
      <c r="C33" s="17">
        <v>65</v>
      </c>
      <c r="D33" s="38">
        <f t="shared" si="0"/>
        <v>0.88900177800355606</v>
      </c>
      <c r="E33" s="35"/>
      <c r="F33" s="13">
        <v>0.17699999999999999</v>
      </c>
      <c r="G33" s="14"/>
      <c r="H33" s="17">
        <v>16</v>
      </c>
      <c r="I33" s="23">
        <f t="shared" si="1"/>
        <v>4.4958089916179826</v>
      </c>
      <c r="J33" s="35"/>
      <c r="K33" s="13">
        <v>0.54690000000000005</v>
      </c>
      <c r="L33" s="14" t="s">
        <v>32</v>
      </c>
      <c r="M33" s="17"/>
      <c r="N33" s="23">
        <f t="shared" si="2"/>
        <v>13.891287782575565</v>
      </c>
      <c r="O33" s="35"/>
      <c r="P33" s="13">
        <f t="shared" ref="P33:P39" si="3">S33/$V$2</f>
        <v>2.00787</v>
      </c>
      <c r="Q33" s="14"/>
      <c r="R33" s="17"/>
      <c r="S33" s="23">
        <v>51</v>
      </c>
    </row>
    <row r="34" spans="1:19" ht="18" x14ac:dyDescent="0.15">
      <c r="A34" s="15">
        <v>3.5400000000000001E-2</v>
      </c>
      <c r="B34" s="16"/>
      <c r="C34" s="16"/>
      <c r="D34" s="37">
        <f t="shared" si="0"/>
        <v>0.89916179832359666</v>
      </c>
      <c r="E34" s="34"/>
      <c r="F34" s="15">
        <v>0.1772</v>
      </c>
      <c r="G34" s="16"/>
      <c r="H34" s="16"/>
      <c r="I34" s="22">
        <f t="shared" si="1"/>
        <v>4.5008890017780034</v>
      </c>
      <c r="J34" s="34"/>
      <c r="K34" s="15">
        <v>0.55120000000000002</v>
      </c>
      <c r="L34" s="16"/>
      <c r="M34" s="16"/>
      <c r="N34" s="22">
        <f t="shared" si="2"/>
        <v>14.000508001016001</v>
      </c>
      <c r="O34" s="34"/>
      <c r="P34" s="15">
        <f t="shared" si="3"/>
        <v>2.0472399999999999</v>
      </c>
      <c r="Q34" s="16"/>
      <c r="R34" s="16"/>
      <c r="S34" s="22">
        <v>52</v>
      </c>
    </row>
    <row r="35" spans="1:19" ht="19" x14ac:dyDescent="0.15">
      <c r="A35" s="13">
        <v>3.5999999999999997E-2</v>
      </c>
      <c r="B35" s="14"/>
      <c r="C35" s="17">
        <v>64</v>
      </c>
      <c r="D35" s="38">
        <f t="shared" si="0"/>
        <v>0.9144018288036575</v>
      </c>
      <c r="E35" s="35"/>
      <c r="F35" s="13">
        <v>0.18</v>
      </c>
      <c r="G35" s="14"/>
      <c r="H35" s="17">
        <v>15</v>
      </c>
      <c r="I35" s="23">
        <f t="shared" si="1"/>
        <v>4.5720091440182875</v>
      </c>
      <c r="J35" s="35"/>
      <c r="K35" s="13">
        <v>0.5625</v>
      </c>
      <c r="L35" s="14" t="s">
        <v>33</v>
      </c>
      <c r="M35" s="17"/>
      <c r="N35" s="23">
        <f t="shared" si="2"/>
        <v>14.28752857505715</v>
      </c>
      <c r="O35" s="35"/>
      <c r="P35" s="13">
        <f t="shared" si="3"/>
        <v>2.0866099999999999</v>
      </c>
      <c r="Q35" s="14"/>
      <c r="R35" s="17"/>
      <c r="S35" s="23">
        <v>53</v>
      </c>
    </row>
    <row r="36" spans="1:19" ht="18" x14ac:dyDescent="0.15">
      <c r="A36" s="15">
        <v>3.6999999999999998E-2</v>
      </c>
      <c r="B36" s="16"/>
      <c r="C36" s="19">
        <v>63</v>
      </c>
      <c r="D36" s="39">
        <f t="shared" si="0"/>
        <v>0.93980187960375916</v>
      </c>
      <c r="E36" s="34"/>
      <c r="F36" s="15">
        <v>0.182</v>
      </c>
      <c r="G36" s="16"/>
      <c r="H36" s="19">
        <v>14</v>
      </c>
      <c r="I36" s="24">
        <f t="shared" si="1"/>
        <v>4.622809245618491</v>
      </c>
      <c r="J36" s="34"/>
      <c r="K36" s="15">
        <v>0.57089999999999996</v>
      </c>
      <c r="L36" s="16"/>
      <c r="M36" s="19"/>
      <c r="N36" s="24">
        <f t="shared" si="2"/>
        <v>14.500889001778003</v>
      </c>
      <c r="O36" s="34"/>
      <c r="P36" s="15">
        <f t="shared" si="3"/>
        <v>2.1259800000000002</v>
      </c>
      <c r="Q36" s="16"/>
      <c r="R36" s="19"/>
      <c r="S36" s="24">
        <v>54</v>
      </c>
    </row>
    <row r="37" spans="1:19" ht="19" x14ac:dyDescent="0.15">
      <c r="A37" s="13">
        <v>3.7400000000000003E-2</v>
      </c>
      <c r="B37" s="14"/>
      <c r="C37" s="14"/>
      <c r="D37" s="40">
        <f t="shared" si="0"/>
        <v>0.94996189992379987</v>
      </c>
      <c r="E37" s="35"/>
      <c r="F37" s="13">
        <v>0.185</v>
      </c>
      <c r="G37" s="14"/>
      <c r="H37" s="14">
        <v>13</v>
      </c>
      <c r="I37" s="25">
        <f t="shared" si="1"/>
        <v>4.6990093980187959</v>
      </c>
      <c r="J37" s="35"/>
      <c r="K37" s="13">
        <v>0.57809999999999995</v>
      </c>
      <c r="L37" s="14" t="s">
        <v>34</v>
      </c>
      <c r="M37" s="14"/>
      <c r="N37" s="25">
        <f t="shared" si="2"/>
        <v>14.683769367538734</v>
      </c>
      <c r="O37" s="35"/>
      <c r="P37" s="13">
        <f t="shared" si="3"/>
        <v>2.1653500000000001</v>
      </c>
      <c r="Q37" s="14"/>
      <c r="R37" s="14"/>
      <c r="S37" s="25">
        <v>55</v>
      </c>
    </row>
    <row r="38" spans="1:19" ht="19" x14ac:dyDescent="0.15">
      <c r="A38" s="15">
        <v>3.7999999999999999E-2</v>
      </c>
      <c r="B38" s="16"/>
      <c r="C38" s="19">
        <v>62</v>
      </c>
      <c r="D38" s="39">
        <f t="shared" si="0"/>
        <v>0.96520193040386071</v>
      </c>
      <c r="E38" s="34"/>
      <c r="F38" s="15">
        <v>0.1875</v>
      </c>
      <c r="G38" s="16" t="s">
        <v>35</v>
      </c>
      <c r="H38" s="19"/>
      <c r="I38" s="24">
        <f t="shared" si="1"/>
        <v>4.7625095250190501</v>
      </c>
      <c r="J38" s="34"/>
      <c r="K38" s="15">
        <v>0.59050000000000002</v>
      </c>
      <c r="L38" s="16"/>
      <c r="M38" s="19"/>
      <c r="N38" s="24">
        <f t="shared" si="2"/>
        <v>14.998729997459995</v>
      </c>
      <c r="O38" s="34"/>
      <c r="P38" s="15">
        <f t="shared" si="3"/>
        <v>2.20472</v>
      </c>
      <c r="Q38" s="16"/>
      <c r="R38" s="19"/>
      <c r="S38" s="24">
        <v>56</v>
      </c>
    </row>
    <row r="39" spans="1:19" ht="19" x14ac:dyDescent="0.15">
      <c r="A39" s="13">
        <v>3.9E-2</v>
      </c>
      <c r="B39" s="14"/>
      <c r="C39" s="17">
        <v>61</v>
      </c>
      <c r="D39" s="38">
        <f t="shared" si="0"/>
        <v>0.99060198120396237</v>
      </c>
      <c r="E39" s="35"/>
      <c r="F39" s="13">
        <v>0.189</v>
      </c>
      <c r="G39" s="14"/>
      <c r="H39" s="17">
        <v>12</v>
      </c>
      <c r="I39" s="23">
        <f t="shared" si="1"/>
        <v>4.8006096012192021</v>
      </c>
      <c r="J39" s="35"/>
      <c r="K39" s="13">
        <v>0.59379999999999999</v>
      </c>
      <c r="L39" s="14" t="s">
        <v>36</v>
      </c>
      <c r="M39" s="17"/>
      <c r="N39" s="23">
        <f t="shared" si="2"/>
        <v>15.082550165100329</v>
      </c>
      <c r="O39" s="35"/>
      <c r="P39" s="13">
        <f t="shared" si="3"/>
        <v>2.2440899999999999</v>
      </c>
      <c r="Q39" s="14"/>
      <c r="R39" s="17"/>
      <c r="S39" s="23">
        <v>57</v>
      </c>
    </row>
    <row r="40" spans="1:19" ht="19" x14ac:dyDescent="0.15">
      <c r="A40" s="15">
        <v>3.9399999999999998E-2</v>
      </c>
      <c r="B40" s="16"/>
      <c r="C40" s="16"/>
      <c r="D40" s="37">
        <f t="shared" si="0"/>
        <v>1.0007620015240029</v>
      </c>
      <c r="E40" s="34"/>
      <c r="F40" s="15">
        <v>0.191</v>
      </c>
      <c r="G40" s="16"/>
      <c r="H40" s="16">
        <v>11</v>
      </c>
      <c r="I40" s="22">
        <f t="shared" si="1"/>
        <v>4.8514097028194056</v>
      </c>
      <c r="J40" s="34"/>
      <c r="K40" s="15">
        <v>0.60940000000000005</v>
      </c>
      <c r="L40" s="16" t="s">
        <v>37</v>
      </c>
      <c r="M40" s="16"/>
      <c r="N40" s="22">
        <f t="shared" si="2"/>
        <v>15.478790957581916</v>
      </c>
      <c r="O40" s="34"/>
      <c r="P40" s="15">
        <v>2.25</v>
      </c>
      <c r="Q40" s="16" t="s">
        <v>98</v>
      </c>
      <c r="R40" s="16"/>
      <c r="S40" s="22">
        <f>P40*$V$2</f>
        <v>57.150114300228601</v>
      </c>
    </row>
    <row r="41" spans="1:19" ht="18" x14ac:dyDescent="0.15">
      <c r="A41" s="13">
        <v>0.04</v>
      </c>
      <c r="B41" s="14"/>
      <c r="C41" s="17">
        <v>60</v>
      </c>
      <c r="D41" s="38">
        <f t="shared" si="0"/>
        <v>1.0160020320040639</v>
      </c>
      <c r="E41" s="35"/>
      <c r="F41" s="13">
        <v>0.19350000000000001</v>
      </c>
      <c r="G41" s="14"/>
      <c r="H41" s="17">
        <v>10</v>
      </c>
      <c r="I41" s="23">
        <f t="shared" si="1"/>
        <v>4.9149098298196598</v>
      </c>
      <c r="J41" s="35"/>
      <c r="K41" s="13">
        <v>0.61019999999999996</v>
      </c>
      <c r="L41" s="14"/>
      <c r="M41" s="17"/>
      <c r="N41" s="23">
        <f t="shared" si="2"/>
        <v>15.499110998221996</v>
      </c>
      <c r="O41" s="35"/>
      <c r="P41" s="13">
        <f t="shared" ref="P41:P46" si="4">S41/$V$2</f>
        <v>2.2834600000000003</v>
      </c>
      <c r="Q41" s="14"/>
      <c r="R41" s="17"/>
      <c r="S41" s="23">
        <v>58</v>
      </c>
    </row>
    <row r="42" spans="1:19" ht="19" x14ac:dyDescent="0.15">
      <c r="A42" s="15">
        <v>4.1000000000000002E-2</v>
      </c>
      <c r="B42" s="16"/>
      <c r="C42" s="19">
        <v>59</v>
      </c>
      <c r="D42" s="39">
        <f t="shared" si="0"/>
        <v>1.0414020828041657</v>
      </c>
      <c r="E42" s="34"/>
      <c r="F42" s="15">
        <v>0.19600000000000001</v>
      </c>
      <c r="G42" s="16"/>
      <c r="H42" s="19">
        <v>9</v>
      </c>
      <c r="I42" s="24">
        <f t="shared" si="1"/>
        <v>4.9784099568199141</v>
      </c>
      <c r="J42" s="34"/>
      <c r="K42" s="15">
        <v>0.625</v>
      </c>
      <c r="L42" s="16" t="s">
        <v>38</v>
      </c>
      <c r="M42" s="19"/>
      <c r="N42" s="24">
        <f t="shared" si="2"/>
        <v>15.875031750063499</v>
      </c>
      <c r="O42" s="34"/>
      <c r="P42" s="15">
        <f t="shared" si="4"/>
        <v>2.3228300000000002</v>
      </c>
      <c r="Q42" s="16"/>
      <c r="R42" s="19"/>
      <c r="S42" s="24">
        <v>59</v>
      </c>
    </row>
    <row r="43" spans="1:19" ht="18" x14ac:dyDescent="0.15">
      <c r="A43" s="13">
        <v>4.2000000000000003E-2</v>
      </c>
      <c r="B43" s="14"/>
      <c r="C43" s="17">
        <v>58</v>
      </c>
      <c r="D43" s="38">
        <f t="shared" si="0"/>
        <v>1.0668021336042672</v>
      </c>
      <c r="E43" s="35"/>
      <c r="F43" s="13">
        <v>0.1968</v>
      </c>
      <c r="G43" s="14"/>
      <c r="H43" s="17"/>
      <c r="I43" s="23">
        <f t="shared" si="1"/>
        <v>4.9987299974599946</v>
      </c>
      <c r="J43" s="35"/>
      <c r="K43" s="13">
        <v>0.62990000000000002</v>
      </c>
      <c r="L43" s="14"/>
      <c r="M43" s="17"/>
      <c r="N43" s="23">
        <f t="shared" si="2"/>
        <v>15.999491998983999</v>
      </c>
      <c r="O43" s="35"/>
      <c r="P43" s="13">
        <f t="shared" si="4"/>
        <v>2.3622000000000001</v>
      </c>
      <c r="Q43" s="14"/>
      <c r="R43" s="17"/>
      <c r="S43" s="23">
        <v>60</v>
      </c>
    </row>
    <row r="44" spans="1:19" ht="19" x14ac:dyDescent="0.15">
      <c r="A44" s="15">
        <v>4.2999999999999997E-2</v>
      </c>
      <c r="B44" s="16"/>
      <c r="C44" s="19">
        <v>57</v>
      </c>
      <c r="D44" s="39">
        <f t="shared" si="0"/>
        <v>1.0922021844043688</v>
      </c>
      <c r="E44" s="34"/>
      <c r="F44" s="15">
        <v>0.19900000000000001</v>
      </c>
      <c r="G44" s="16"/>
      <c r="H44" s="19">
        <v>8</v>
      </c>
      <c r="I44" s="24">
        <f t="shared" si="1"/>
        <v>5.0546101092202189</v>
      </c>
      <c r="J44" s="34"/>
      <c r="K44" s="15">
        <v>0.64059999999999995</v>
      </c>
      <c r="L44" s="16" t="s">
        <v>39</v>
      </c>
      <c r="M44" s="19"/>
      <c r="N44" s="24">
        <f t="shared" si="2"/>
        <v>16.271272542545084</v>
      </c>
      <c r="O44" s="34"/>
      <c r="P44" s="15">
        <f t="shared" si="4"/>
        <v>2.40157</v>
      </c>
      <c r="Q44" s="16"/>
      <c r="R44" s="19"/>
      <c r="S44" s="24">
        <v>61</v>
      </c>
    </row>
    <row r="45" spans="1:19" ht="18" x14ac:dyDescent="0.15">
      <c r="A45" s="13">
        <v>4.3299999999999998E-2</v>
      </c>
      <c r="B45" s="14"/>
      <c r="C45" s="14"/>
      <c r="D45" s="40">
        <f t="shared" si="0"/>
        <v>1.0998221996443993</v>
      </c>
      <c r="E45" s="30"/>
      <c r="F45" s="13">
        <v>0.20100000000000001</v>
      </c>
      <c r="G45" s="14"/>
      <c r="H45" s="14">
        <v>7</v>
      </c>
      <c r="I45" s="25">
        <f t="shared" si="1"/>
        <v>5.1054102108204216</v>
      </c>
      <c r="J45" s="30"/>
      <c r="K45" s="13">
        <v>0.64959999999999996</v>
      </c>
      <c r="L45" s="14"/>
      <c r="M45" s="14"/>
      <c r="N45" s="25">
        <f t="shared" si="2"/>
        <v>16.499872999745996</v>
      </c>
      <c r="O45" s="30"/>
      <c r="P45" s="13">
        <f t="shared" si="4"/>
        <v>2.4409399999999999</v>
      </c>
      <c r="Q45" s="14"/>
      <c r="R45" s="14"/>
      <c r="S45" s="25">
        <v>62</v>
      </c>
    </row>
    <row r="46" spans="1:19" ht="19" x14ac:dyDescent="0.15">
      <c r="A46" s="15">
        <v>4.65E-2</v>
      </c>
      <c r="B46" s="16"/>
      <c r="C46" s="19">
        <v>56</v>
      </c>
      <c r="D46" s="39">
        <f t="shared" si="0"/>
        <v>1.1811023622047243</v>
      </c>
      <c r="E46" s="30"/>
      <c r="F46" s="15">
        <v>0.2031</v>
      </c>
      <c r="G46" s="16" t="s">
        <v>40</v>
      </c>
      <c r="H46" s="19"/>
      <c r="I46" s="24">
        <f t="shared" si="1"/>
        <v>5.1587503175006351</v>
      </c>
      <c r="J46" s="30"/>
      <c r="K46" s="15">
        <v>0.65629999999999999</v>
      </c>
      <c r="L46" s="16" t="s">
        <v>41</v>
      </c>
      <c r="M46" s="19"/>
      <c r="N46" s="24">
        <f t="shared" si="2"/>
        <v>16.67005334010668</v>
      </c>
      <c r="O46" s="30"/>
      <c r="P46" s="15">
        <f t="shared" si="4"/>
        <v>2.4803100000000002</v>
      </c>
      <c r="Q46" s="16"/>
      <c r="R46" s="19"/>
      <c r="S46" s="24">
        <v>63</v>
      </c>
    </row>
    <row r="47" spans="1:19" ht="19" x14ac:dyDescent="0.15">
      <c r="A47" s="13">
        <v>4.6899999999999997E-2</v>
      </c>
      <c r="B47" s="20" t="s">
        <v>42</v>
      </c>
      <c r="C47" s="14"/>
      <c r="D47" s="38">
        <f t="shared" si="0"/>
        <v>1.191262382524765</v>
      </c>
      <c r="E47" s="30"/>
      <c r="F47" s="13">
        <v>0.20399999999999999</v>
      </c>
      <c r="G47" s="20"/>
      <c r="H47" s="14">
        <v>6</v>
      </c>
      <c r="I47" s="23">
        <f t="shared" si="1"/>
        <v>5.1816103632207255</v>
      </c>
      <c r="J47" s="30"/>
      <c r="K47" s="13">
        <v>0.66930000000000001</v>
      </c>
      <c r="L47" s="20"/>
      <c r="M47" s="14"/>
      <c r="N47" s="23">
        <f t="shared" si="2"/>
        <v>17.000254000508001</v>
      </c>
      <c r="O47" s="30"/>
      <c r="P47" s="13">
        <v>2.5</v>
      </c>
      <c r="Q47" s="20" t="s">
        <v>99</v>
      </c>
      <c r="R47" s="14"/>
      <c r="S47" s="23">
        <f>P47*$V$2</f>
        <v>63.500127000253997</v>
      </c>
    </row>
    <row r="48" spans="1:19" ht="19" x14ac:dyDescent="0.15">
      <c r="A48" s="15">
        <v>4.7199999999999999E-2</v>
      </c>
      <c r="B48" s="16"/>
      <c r="C48" s="16"/>
      <c r="D48" s="37">
        <f t="shared" si="0"/>
        <v>1.1988823977647955</v>
      </c>
      <c r="E48" s="30"/>
      <c r="F48" s="15">
        <v>0.20549999999999999</v>
      </c>
      <c r="G48" s="16"/>
      <c r="H48" s="16">
        <v>5</v>
      </c>
      <c r="I48" s="22">
        <f t="shared" si="1"/>
        <v>5.2197104394208784</v>
      </c>
      <c r="J48" s="30"/>
      <c r="K48" s="15">
        <v>0.67190000000000005</v>
      </c>
      <c r="L48" s="16" t="s">
        <v>43</v>
      </c>
      <c r="M48" s="16"/>
      <c r="N48" s="22">
        <f t="shared" si="2"/>
        <v>17.066294132588265</v>
      </c>
      <c r="O48" s="30"/>
      <c r="P48" s="15">
        <f t="shared" ref="P48:P53" si="5">S48/$V$2</f>
        <v>2.5196800000000001</v>
      </c>
      <c r="Q48" s="16"/>
      <c r="R48" s="16"/>
      <c r="S48" s="22">
        <v>64</v>
      </c>
    </row>
    <row r="49" spans="1:19" ht="19" x14ac:dyDescent="0.15">
      <c r="A49" s="13">
        <v>5.1200000000000002E-2</v>
      </c>
      <c r="B49" s="14"/>
      <c r="C49" s="14"/>
      <c r="D49" s="40">
        <f t="shared" si="0"/>
        <v>1.300482600965202</v>
      </c>
      <c r="E49" s="30"/>
      <c r="F49" s="13">
        <v>0.20899999999999999</v>
      </c>
      <c r="G49" s="14"/>
      <c r="H49" s="14">
        <v>4</v>
      </c>
      <c r="I49" s="25">
        <f t="shared" si="1"/>
        <v>5.308610617221234</v>
      </c>
      <c r="J49" s="30"/>
      <c r="K49" s="13">
        <v>0.6875</v>
      </c>
      <c r="L49" s="14" t="s">
        <v>44</v>
      </c>
      <c r="M49" s="14"/>
      <c r="N49" s="25">
        <f t="shared" si="2"/>
        <v>17.46253492506985</v>
      </c>
      <c r="O49" s="30"/>
      <c r="P49" s="13">
        <f t="shared" si="5"/>
        <v>2.55905</v>
      </c>
      <c r="Q49" s="14"/>
      <c r="R49" s="14"/>
      <c r="S49" s="25">
        <v>65</v>
      </c>
    </row>
    <row r="50" spans="1:19" ht="18" x14ac:dyDescent="0.15">
      <c r="A50" s="15">
        <v>5.1999999999999998E-2</v>
      </c>
      <c r="B50" s="16"/>
      <c r="C50" s="19">
        <v>55</v>
      </c>
      <c r="D50" s="39">
        <f t="shared" si="0"/>
        <v>1.3208026416052832</v>
      </c>
      <c r="E50" s="30"/>
      <c r="F50" s="15">
        <v>0.21299999999999999</v>
      </c>
      <c r="G50" s="16"/>
      <c r="H50" s="19">
        <v>3</v>
      </c>
      <c r="I50" s="24">
        <f t="shared" si="1"/>
        <v>5.4102108204216401</v>
      </c>
      <c r="J50" s="30"/>
      <c r="K50" s="15">
        <v>0.68899999999999995</v>
      </c>
      <c r="L50" s="16"/>
      <c r="M50" s="19"/>
      <c r="N50" s="24">
        <f t="shared" si="2"/>
        <v>17.500635001270002</v>
      </c>
      <c r="O50" s="30"/>
      <c r="P50" s="15">
        <f t="shared" si="5"/>
        <v>2.59842</v>
      </c>
      <c r="Q50" s="16"/>
      <c r="R50" s="19"/>
      <c r="S50" s="24">
        <v>66</v>
      </c>
    </row>
    <row r="51" spans="1:19" ht="19" x14ac:dyDescent="0.15">
      <c r="A51" s="13">
        <v>5.5E-2</v>
      </c>
      <c r="B51" s="14"/>
      <c r="C51" s="17">
        <v>54</v>
      </c>
      <c r="D51" s="38">
        <f t="shared" si="0"/>
        <v>1.397002794005588</v>
      </c>
      <c r="E51" s="30"/>
      <c r="F51" s="13">
        <v>0.2165</v>
      </c>
      <c r="G51" s="14"/>
      <c r="H51" s="17"/>
      <c r="I51" s="23">
        <f t="shared" si="1"/>
        <v>5.4991109982219966</v>
      </c>
      <c r="J51" s="30"/>
      <c r="K51" s="13">
        <v>0.70309999999999995</v>
      </c>
      <c r="L51" s="14" t="s">
        <v>45</v>
      </c>
      <c r="M51" s="17"/>
      <c r="N51" s="23">
        <f t="shared" si="2"/>
        <v>17.858775717551435</v>
      </c>
      <c r="O51" s="30"/>
      <c r="P51" s="13">
        <f t="shared" si="5"/>
        <v>2.6377900000000003</v>
      </c>
      <c r="Q51" s="14"/>
      <c r="R51" s="17"/>
      <c r="S51" s="23">
        <v>67</v>
      </c>
    </row>
    <row r="52" spans="1:19" ht="19" x14ac:dyDescent="0.15">
      <c r="A52" s="15">
        <v>5.5100000000000003E-2</v>
      </c>
      <c r="B52" s="16"/>
      <c r="C52" s="16"/>
      <c r="D52" s="37">
        <f t="shared" si="0"/>
        <v>1.3995427990855982</v>
      </c>
      <c r="E52" s="30"/>
      <c r="F52" s="15">
        <v>0.21879999999999999</v>
      </c>
      <c r="G52" s="16" t="s">
        <v>46</v>
      </c>
      <c r="H52" s="16"/>
      <c r="I52" s="22">
        <f t="shared" si="1"/>
        <v>5.55753111506223</v>
      </c>
      <c r="J52" s="30"/>
      <c r="K52" s="15">
        <v>0.7087</v>
      </c>
      <c r="L52" s="16"/>
      <c r="M52" s="16"/>
      <c r="N52" s="22">
        <f t="shared" si="2"/>
        <v>18.001016002032003</v>
      </c>
      <c r="O52" s="30"/>
      <c r="P52" s="15">
        <f t="shared" si="5"/>
        <v>2.6771600000000002</v>
      </c>
      <c r="Q52" s="16"/>
      <c r="R52" s="16"/>
      <c r="S52" s="22">
        <v>68</v>
      </c>
    </row>
    <row r="53" spans="1:19" ht="19" x14ac:dyDescent="0.15">
      <c r="A53" s="13">
        <v>5.91E-2</v>
      </c>
      <c r="B53" s="14"/>
      <c r="C53" s="14"/>
      <c r="D53" s="40">
        <f t="shared" si="0"/>
        <v>1.5011430022860046</v>
      </c>
      <c r="E53" s="30"/>
      <c r="F53" s="13">
        <v>0.221</v>
      </c>
      <c r="G53" s="14"/>
      <c r="H53" s="14">
        <v>2</v>
      </c>
      <c r="I53" s="25">
        <f t="shared" si="1"/>
        <v>5.6134112268224534</v>
      </c>
      <c r="J53" s="30"/>
      <c r="K53" s="13">
        <v>0.71879999999999999</v>
      </c>
      <c r="L53" s="14" t="s">
        <v>47</v>
      </c>
      <c r="M53" s="14"/>
      <c r="N53" s="25">
        <f t="shared" si="2"/>
        <v>18.257556515113031</v>
      </c>
      <c r="O53" s="30"/>
      <c r="P53" s="13">
        <f t="shared" si="5"/>
        <v>2.7165300000000001</v>
      </c>
      <c r="Q53" s="14"/>
      <c r="R53" s="14"/>
      <c r="S53" s="25">
        <v>69</v>
      </c>
    </row>
    <row r="54" spans="1:19" ht="19" x14ac:dyDescent="0.15">
      <c r="A54" s="15">
        <v>5.9499999999999997E-2</v>
      </c>
      <c r="B54" s="16"/>
      <c r="C54" s="19">
        <v>53</v>
      </c>
      <c r="D54" s="39">
        <f t="shared" si="0"/>
        <v>1.5113030226060451</v>
      </c>
      <c r="E54" s="30"/>
      <c r="F54" s="15">
        <v>0.22800000000000001</v>
      </c>
      <c r="G54" s="16"/>
      <c r="H54" s="19">
        <v>1</v>
      </c>
      <c r="I54" s="24">
        <f t="shared" si="1"/>
        <v>5.7912115824231645</v>
      </c>
      <c r="J54" s="30"/>
      <c r="K54" s="15">
        <v>0.72829999999999995</v>
      </c>
      <c r="L54" s="16"/>
      <c r="M54" s="19"/>
      <c r="N54" s="24">
        <f t="shared" si="2"/>
        <v>18.498856997713993</v>
      </c>
      <c r="O54" s="30"/>
      <c r="P54" s="15">
        <v>2.75</v>
      </c>
      <c r="Q54" s="16" t="s">
        <v>100</v>
      </c>
      <c r="R54" s="19"/>
      <c r="S54" s="24">
        <f>P54*$V$2</f>
        <v>69.850139700279399</v>
      </c>
    </row>
    <row r="55" spans="1:19" ht="19" x14ac:dyDescent="0.15">
      <c r="A55" s="13">
        <v>6.25E-2</v>
      </c>
      <c r="B55" s="20" t="s">
        <v>48</v>
      </c>
      <c r="C55" s="14"/>
      <c r="D55" s="38">
        <f t="shared" si="0"/>
        <v>1.58750317500635</v>
      </c>
      <c r="E55" s="30"/>
      <c r="F55" s="13">
        <v>0.23400000000000001</v>
      </c>
      <c r="G55" s="20"/>
      <c r="H55" s="14" t="s">
        <v>49</v>
      </c>
      <c r="I55" s="23">
        <f t="shared" si="1"/>
        <v>5.9436118872237742</v>
      </c>
      <c r="J55" s="30"/>
      <c r="K55" s="13">
        <v>0.73440000000000005</v>
      </c>
      <c r="L55" s="20" t="s">
        <v>50</v>
      </c>
      <c r="M55" s="14"/>
      <c r="N55" s="23">
        <f t="shared" si="2"/>
        <v>18.653797307594616</v>
      </c>
      <c r="O55" s="30"/>
      <c r="P55" s="13">
        <f t="shared" ref="P55:P61" si="6">S55/$V$2</f>
        <v>2.7559</v>
      </c>
      <c r="Q55" s="20"/>
      <c r="R55" s="14"/>
      <c r="S55" s="23">
        <v>70</v>
      </c>
    </row>
    <row r="56" spans="1:19" ht="19" x14ac:dyDescent="0.15">
      <c r="A56" s="15">
        <v>6.3E-2</v>
      </c>
      <c r="B56" s="16"/>
      <c r="C56" s="16"/>
      <c r="D56" s="37">
        <f t="shared" si="0"/>
        <v>1.6002032004064008</v>
      </c>
      <c r="E56" s="30"/>
      <c r="F56" s="15">
        <v>0.2344</v>
      </c>
      <c r="G56" s="16" t="s">
        <v>51</v>
      </c>
      <c r="H56" s="16"/>
      <c r="I56" s="22">
        <f t="shared" si="1"/>
        <v>5.9537719075438149</v>
      </c>
      <c r="J56" s="30"/>
      <c r="K56" s="15">
        <v>0.748</v>
      </c>
      <c r="L56" s="16"/>
      <c r="M56" s="16"/>
      <c r="N56" s="22">
        <f t="shared" si="2"/>
        <v>18.999237998475998</v>
      </c>
      <c r="O56" s="30"/>
      <c r="P56" s="15">
        <f t="shared" si="6"/>
        <v>2.7952699999999999</v>
      </c>
      <c r="Q56" s="16"/>
      <c r="R56" s="16"/>
      <c r="S56" s="22">
        <v>71</v>
      </c>
    </row>
    <row r="57" spans="1:19" ht="19" x14ac:dyDescent="0.15">
      <c r="A57" s="13">
        <v>6.3500000000000001E-2</v>
      </c>
      <c r="B57" s="14"/>
      <c r="C57" s="17">
        <v>52</v>
      </c>
      <c r="D57" s="38">
        <f t="shared" si="0"/>
        <v>1.6129032258064515</v>
      </c>
      <c r="E57" s="30"/>
      <c r="F57" s="13">
        <v>0.23619999999999999</v>
      </c>
      <c r="G57" s="14"/>
      <c r="H57" s="17"/>
      <c r="I57" s="23">
        <f t="shared" si="1"/>
        <v>5.9994919989839977</v>
      </c>
      <c r="J57" s="30"/>
      <c r="K57" s="13">
        <v>0.75</v>
      </c>
      <c r="L57" s="14" t="s">
        <v>52</v>
      </c>
      <c r="M57" s="17"/>
      <c r="N57" s="23">
        <f t="shared" si="2"/>
        <v>19.0500381000762</v>
      </c>
      <c r="O57" s="30"/>
      <c r="P57" s="13">
        <f t="shared" si="6"/>
        <v>2.8346400000000003</v>
      </c>
      <c r="Q57" s="14"/>
      <c r="R57" s="17"/>
      <c r="S57" s="23">
        <v>72</v>
      </c>
    </row>
    <row r="58" spans="1:19" ht="19" x14ac:dyDescent="0.15">
      <c r="A58" s="15">
        <v>6.6900000000000001E-2</v>
      </c>
      <c r="B58" s="16"/>
      <c r="C58" s="16"/>
      <c r="D58" s="37">
        <f t="shared" si="0"/>
        <v>1.6992633985267971</v>
      </c>
      <c r="E58" s="30"/>
      <c r="F58" s="15">
        <v>0.23799999999999999</v>
      </c>
      <c r="G58" s="16"/>
      <c r="H58" s="16" t="s">
        <v>53</v>
      </c>
      <c r="I58" s="22">
        <f t="shared" si="1"/>
        <v>6.0452120904241804</v>
      </c>
      <c r="J58" s="30"/>
      <c r="K58" s="15">
        <v>0.76559999999999995</v>
      </c>
      <c r="L58" s="16" t="s">
        <v>54</v>
      </c>
      <c r="M58" s="16"/>
      <c r="N58" s="22">
        <f t="shared" si="2"/>
        <v>19.446278892557782</v>
      </c>
      <c r="O58" s="30"/>
      <c r="P58" s="15">
        <f t="shared" si="6"/>
        <v>2.8740100000000002</v>
      </c>
      <c r="Q58" s="16"/>
      <c r="R58" s="16"/>
      <c r="S58" s="22">
        <v>73</v>
      </c>
    </row>
    <row r="59" spans="1:19" ht="19" x14ac:dyDescent="0.15">
      <c r="A59" s="13">
        <v>6.7000000000000004E-2</v>
      </c>
      <c r="B59" s="14"/>
      <c r="C59" s="17">
        <v>51</v>
      </c>
      <c r="D59" s="38">
        <f t="shared" si="0"/>
        <v>1.7018034036068073</v>
      </c>
      <c r="E59" s="30"/>
      <c r="F59" s="13">
        <v>0.24199999999999999</v>
      </c>
      <c r="G59" s="14"/>
      <c r="H59" s="17" t="s">
        <v>55</v>
      </c>
      <c r="I59" s="23">
        <f t="shared" si="1"/>
        <v>6.1468122936245866</v>
      </c>
      <c r="J59" s="30"/>
      <c r="K59" s="13">
        <v>0.76770000000000005</v>
      </c>
      <c r="L59" s="14"/>
      <c r="M59" s="17"/>
      <c r="N59" s="23">
        <f t="shared" si="2"/>
        <v>19.499618999237999</v>
      </c>
      <c r="O59" s="30"/>
      <c r="P59" s="13">
        <f t="shared" si="6"/>
        <v>2.9133800000000001</v>
      </c>
      <c r="Q59" s="14"/>
      <c r="R59" s="17"/>
      <c r="S59" s="23">
        <v>74</v>
      </c>
    </row>
    <row r="60" spans="1:19" ht="19" x14ac:dyDescent="0.15">
      <c r="A60" s="15">
        <v>7.0000000000000007E-2</v>
      </c>
      <c r="B60" s="16"/>
      <c r="C60" s="19">
        <v>50</v>
      </c>
      <c r="D60" s="39">
        <f t="shared" si="0"/>
        <v>1.7780035560071121</v>
      </c>
      <c r="E60" s="30"/>
      <c r="F60" s="15">
        <v>0.246</v>
      </c>
      <c r="G60" s="16"/>
      <c r="H60" s="19" t="s">
        <v>56</v>
      </c>
      <c r="I60" s="24">
        <f t="shared" si="1"/>
        <v>6.2484124968249937</v>
      </c>
      <c r="J60" s="30"/>
      <c r="K60" s="15">
        <v>0.78129999999999999</v>
      </c>
      <c r="L60" s="16" t="s">
        <v>57</v>
      </c>
      <c r="M60" s="19"/>
      <c r="N60" s="24">
        <f t="shared" si="2"/>
        <v>19.845059690119381</v>
      </c>
      <c r="O60" s="30"/>
      <c r="P60" s="15">
        <f t="shared" si="6"/>
        <v>2.95275</v>
      </c>
      <c r="Q60" s="16"/>
      <c r="R60" s="19"/>
      <c r="S60" s="24">
        <v>75</v>
      </c>
    </row>
    <row r="61" spans="1:19" ht="19" x14ac:dyDescent="0.15">
      <c r="A61" s="13">
        <v>7.0900000000000005E-2</v>
      </c>
      <c r="B61" s="14"/>
      <c r="C61" s="14"/>
      <c r="D61" s="40">
        <f t="shared" si="0"/>
        <v>1.8008636017272035</v>
      </c>
      <c r="E61" s="30"/>
      <c r="F61" s="13">
        <v>0.25</v>
      </c>
      <c r="G61" s="14" t="s">
        <v>58</v>
      </c>
      <c r="H61" s="14" t="s">
        <v>59</v>
      </c>
      <c r="I61" s="25">
        <f t="shared" si="1"/>
        <v>6.3500127000253999</v>
      </c>
      <c r="J61" s="30"/>
      <c r="K61" s="13">
        <v>0.78739999999999999</v>
      </c>
      <c r="L61" s="14"/>
      <c r="M61" s="14"/>
      <c r="N61" s="25">
        <f t="shared" si="2"/>
        <v>20</v>
      </c>
      <c r="O61" s="30"/>
      <c r="P61" s="13">
        <f t="shared" si="6"/>
        <v>2.9921199999999999</v>
      </c>
      <c r="Q61" s="14"/>
      <c r="R61" s="14"/>
      <c r="S61" s="25">
        <v>76</v>
      </c>
    </row>
    <row r="62" spans="1:19" ht="19" x14ac:dyDescent="0.15">
      <c r="A62" s="15">
        <v>7.2999999999999995E-2</v>
      </c>
      <c r="B62" s="16"/>
      <c r="C62" s="19">
        <v>49</v>
      </c>
      <c r="D62" s="39">
        <f t="shared" si="0"/>
        <v>1.8542037084074166</v>
      </c>
      <c r="E62" s="30"/>
      <c r="F62" s="15">
        <v>0.25590000000000002</v>
      </c>
      <c r="G62" s="16"/>
      <c r="H62" s="19"/>
      <c r="I62" s="24">
        <f t="shared" si="1"/>
        <v>6.4998729997459996</v>
      </c>
      <c r="J62" s="30"/>
      <c r="K62" s="15">
        <v>0.79690000000000005</v>
      </c>
      <c r="L62" s="16" t="s">
        <v>60</v>
      </c>
      <c r="M62" s="19"/>
      <c r="N62" s="24">
        <f t="shared" si="2"/>
        <v>20.241300482600966</v>
      </c>
      <c r="O62" s="30"/>
      <c r="P62" s="15">
        <v>3</v>
      </c>
      <c r="Q62" s="16" t="s">
        <v>101</v>
      </c>
      <c r="R62" s="19"/>
      <c r="S62" s="24">
        <f>P62*$V$2</f>
        <v>76.200152400304802</v>
      </c>
    </row>
    <row r="63" spans="1:19" ht="19" x14ac:dyDescent="0.15">
      <c r="A63" s="13">
        <v>7.4800000000000005E-2</v>
      </c>
      <c r="B63" s="14"/>
      <c r="C63" s="14"/>
      <c r="D63" s="40">
        <f t="shared" si="0"/>
        <v>1.8999237998475997</v>
      </c>
      <c r="E63" s="30"/>
      <c r="F63" s="13">
        <v>0.25700000000000001</v>
      </c>
      <c r="G63" s="14"/>
      <c r="H63" s="14" t="s">
        <v>61</v>
      </c>
      <c r="I63" s="25">
        <f t="shared" si="1"/>
        <v>6.5278130556261109</v>
      </c>
      <c r="J63" s="30"/>
      <c r="K63" s="13">
        <v>0.80710000000000004</v>
      </c>
      <c r="L63" s="14"/>
      <c r="M63" s="14"/>
      <c r="N63" s="25">
        <f t="shared" si="2"/>
        <v>20.500381000762001</v>
      </c>
      <c r="O63" s="30"/>
      <c r="P63" s="13">
        <f t="shared" ref="P63:P68" si="7">S63/$V$2</f>
        <v>3.0314900000000002</v>
      </c>
      <c r="Q63" s="14"/>
      <c r="R63" s="14"/>
      <c r="S63" s="25">
        <v>77</v>
      </c>
    </row>
    <row r="64" spans="1:19" ht="19" x14ac:dyDescent="0.15">
      <c r="A64" s="15">
        <v>7.5999999999999998E-2</v>
      </c>
      <c r="B64" s="16"/>
      <c r="C64" s="19">
        <v>48</v>
      </c>
      <c r="D64" s="39">
        <f t="shared" si="0"/>
        <v>1.9304038608077214</v>
      </c>
      <c r="E64" s="30"/>
      <c r="F64" s="15">
        <v>0.26100000000000001</v>
      </c>
      <c r="G64" s="16"/>
      <c r="H64" s="19" t="s">
        <v>62</v>
      </c>
      <c r="I64" s="24">
        <f t="shared" si="1"/>
        <v>6.629413258826518</v>
      </c>
      <c r="J64" s="30"/>
      <c r="K64" s="15">
        <v>0.8125</v>
      </c>
      <c r="L64" s="16" t="s">
        <v>63</v>
      </c>
      <c r="M64" s="19"/>
      <c r="N64" s="24">
        <f t="shared" si="2"/>
        <v>20.637541275082551</v>
      </c>
      <c r="O64" s="30"/>
      <c r="P64" s="15">
        <f t="shared" si="7"/>
        <v>3.0708600000000001</v>
      </c>
      <c r="Q64" s="16"/>
      <c r="R64" s="19"/>
      <c r="S64" s="24">
        <v>78</v>
      </c>
    </row>
    <row r="65" spans="1:19" ht="19" x14ac:dyDescent="0.15">
      <c r="A65" s="13">
        <v>7.8100000000000003E-2</v>
      </c>
      <c r="B65" s="20" t="s">
        <v>64</v>
      </c>
      <c r="C65" s="14"/>
      <c r="D65" s="38">
        <f t="shared" si="0"/>
        <v>1.9837439674879349</v>
      </c>
      <c r="E65" s="30"/>
      <c r="F65" s="13">
        <v>0.2656</v>
      </c>
      <c r="G65" s="20" t="s">
        <v>65</v>
      </c>
      <c r="H65" s="14"/>
      <c r="I65" s="23">
        <f t="shared" si="1"/>
        <v>6.7462534925069848</v>
      </c>
      <c r="J65" s="30"/>
      <c r="K65" s="13">
        <v>0.82679999999999998</v>
      </c>
      <c r="L65" s="20"/>
      <c r="M65" s="14"/>
      <c r="N65" s="23">
        <f t="shared" si="2"/>
        <v>21.000762001524002</v>
      </c>
      <c r="O65" s="30"/>
      <c r="P65" s="13">
        <f t="shared" si="7"/>
        <v>3.1102300000000001</v>
      </c>
      <c r="Q65" s="20"/>
      <c r="R65" s="14"/>
      <c r="S65" s="23">
        <v>79</v>
      </c>
    </row>
    <row r="66" spans="1:19" ht="19" x14ac:dyDescent="0.15">
      <c r="A66" s="15">
        <v>7.85E-2</v>
      </c>
      <c r="B66" s="16"/>
      <c r="C66" s="19">
        <v>47</v>
      </c>
      <c r="D66" s="39">
        <f t="shared" si="0"/>
        <v>1.9939039878079756</v>
      </c>
      <c r="E66" s="30"/>
      <c r="F66" s="15">
        <v>0.26600000000000001</v>
      </c>
      <c r="G66" s="16"/>
      <c r="H66" s="19" t="s">
        <v>66</v>
      </c>
      <c r="I66" s="24">
        <f t="shared" si="1"/>
        <v>6.7564135128270255</v>
      </c>
      <c r="J66" s="30"/>
      <c r="K66" s="15">
        <v>0.82809999999999995</v>
      </c>
      <c r="L66" s="16" t="s">
        <v>67</v>
      </c>
      <c r="M66" s="19"/>
      <c r="N66" s="24">
        <f t="shared" si="2"/>
        <v>21.033782067564132</v>
      </c>
      <c r="O66" s="30"/>
      <c r="P66" s="15">
        <f t="shared" si="7"/>
        <v>3.1496</v>
      </c>
      <c r="Q66" s="16"/>
      <c r="R66" s="19"/>
      <c r="S66" s="24">
        <v>80</v>
      </c>
    </row>
    <row r="67" spans="1:19" ht="19" x14ac:dyDescent="0.15">
      <c r="A67" s="13">
        <v>7.8700000000000006E-2</v>
      </c>
      <c r="B67" s="14"/>
      <c r="C67" s="14"/>
      <c r="D67" s="40">
        <f t="shared" ref="D67:D85" si="8">A67*$V$2</f>
        <v>1.998983997967996</v>
      </c>
      <c r="E67" s="30"/>
      <c r="F67" s="13">
        <v>0.27200000000000002</v>
      </c>
      <c r="G67" s="14"/>
      <c r="H67" s="14" t="s">
        <v>68</v>
      </c>
      <c r="I67" s="25">
        <f t="shared" ref="I67:I85" si="9">F67*$V$2</f>
        <v>6.9088138176276352</v>
      </c>
      <c r="J67" s="30"/>
      <c r="K67" s="13">
        <v>0.84379999999999999</v>
      </c>
      <c r="L67" s="14" t="s">
        <v>69</v>
      </c>
      <c r="M67" s="14"/>
      <c r="N67" s="25">
        <f t="shared" ref="N67:N85" si="10">K67*$V$2</f>
        <v>21.432562865125728</v>
      </c>
      <c r="O67" s="30"/>
      <c r="P67" s="13">
        <f t="shared" si="7"/>
        <v>3.1889700000000003</v>
      </c>
      <c r="Q67" s="14"/>
      <c r="R67" s="14"/>
      <c r="S67" s="25">
        <v>81</v>
      </c>
    </row>
    <row r="68" spans="1:19" ht="18" x14ac:dyDescent="0.15">
      <c r="A68" s="15">
        <v>8.1000000000000003E-2</v>
      </c>
      <c r="B68" s="16"/>
      <c r="C68" s="19">
        <v>46</v>
      </c>
      <c r="D68" s="39">
        <f t="shared" si="8"/>
        <v>2.0574041148082296</v>
      </c>
      <c r="E68" s="30"/>
      <c r="F68" s="15">
        <v>0.27560000000000001</v>
      </c>
      <c r="G68" s="16"/>
      <c r="H68" s="19"/>
      <c r="I68" s="24">
        <f t="shared" si="9"/>
        <v>7.0002540005080007</v>
      </c>
      <c r="J68" s="30"/>
      <c r="K68" s="15">
        <v>0.84650000000000003</v>
      </c>
      <c r="L68" s="16"/>
      <c r="M68" s="19"/>
      <c r="N68" s="24">
        <f t="shared" si="10"/>
        <v>21.501143002286003</v>
      </c>
      <c r="O68" s="30"/>
      <c r="P68" s="15">
        <f t="shared" si="7"/>
        <v>3.2283400000000002</v>
      </c>
      <c r="Q68" s="16"/>
      <c r="R68" s="19"/>
      <c r="S68" s="24">
        <v>82</v>
      </c>
    </row>
    <row r="69" spans="1:19" ht="19" x14ac:dyDescent="0.15">
      <c r="A69" s="13">
        <v>8.2000000000000003E-2</v>
      </c>
      <c r="B69" s="14"/>
      <c r="C69" s="17">
        <v>45</v>
      </c>
      <c r="D69" s="38">
        <f t="shared" si="8"/>
        <v>2.0828041656083314</v>
      </c>
      <c r="E69" s="30"/>
      <c r="F69" s="13">
        <v>0.27700000000000002</v>
      </c>
      <c r="G69" s="14"/>
      <c r="H69" s="17" t="s">
        <v>70</v>
      </c>
      <c r="I69" s="23">
        <f t="shared" si="9"/>
        <v>7.0358140716281437</v>
      </c>
      <c r="J69" s="30"/>
      <c r="K69" s="13">
        <v>0.85940000000000005</v>
      </c>
      <c r="L69" s="14" t="s">
        <v>71</v>
      </c>
      <c r="M69" s="17"/>
      <c r="N69" s="23">
        <f t="shared" si="10"/>
        <v>21.828803657607317</v>
      </c>
      <c r="O69" s="30"/>
      <c r="P69" s="13">
        <v>3.25</v>
      </c>
      <c r="Q69" s="14" t="s">
        <v>102</v>
      </c>
      <c r="R69" s="17"/>
      <c r="S69" s="23">
        <f>P69*$V$2</f>
        <v>82.550165100330204</v>
      </c>
    </row>
    <row r="70" spans="1:19" ht="19" x14ac:dyDescent="0.15">
      <c r="A70" s="15">
        <v>8.2699999999999996E-2</v>
      </c>
      <c r="B70" s="16"/>
      <c r="C70" s="16"/>
      <c r="D70" s="37">
        <f t="shared" si="8"/>
        <v>2.1005842011684019</v>
      </c>
      <c r="E70" s="30"/>
      <c r="F70" s="15">
        <v>0.28100000000000003</v>
      </c>
      <c r="G70" s="16"/>
      <c r="H70" s="16" t="s">
        <v>72</v>
      </c>
      <c r="I70" s="22">
        <f t="shared" si="9"/>
        <v>7.1374142748285498</v>
      </c>
      <c r="J70" s="30"/>
      <c r="K70" s="15">
        <v>0.86609999999999998</v>
      </c>
      <c r="L70" s="16"/>
      <c r="M70" s="16"/>
      <c r="N70" s="22">
        <f t="shared" si="10"/>
        <v>21.998983997967994</v>
      </c>
      <c r="O70" s="30"/>
      <c r="P70" s="15">
        <f t="shared" ref="P70:P75" si="11">S70/$V$2</f>
        <v>3.2677100000000001</v>
      </c>
      <c r="Q70" s="16"/>
      <c r="R70" s="16"/>
      <c r="S70" s="22">
        <v>83</v>
      </c>
    </row>
    <row r="71" spans="1:19" ht="19" x14ac:dyDescent="0.15">
      <c r="A71" s="13">
        <v>8.5999999999999993E-2</v>
      </c>
      <c r="B71" s="14"/>
      <c r="C71" s="17">
        <v>44</v>
      </c>
      <c r="D71" s="38">
        <f t="shared" si="8"/>
        <v>2.1844043688087376</v>
      </c>
      <c r="E71" s="30"/>
      <c r="F71" s="13">
        <v>0.28129999999999999</v>
      </c>
      <c r="G71" s="14" t="s">
        <v>73</v>
      </c>
      <c r="H71" s="17"/>
      <c r="I71" s="23">
        <f t="shared" si="9"/>
        <v>7.1450342900685797</v>
      </c>
      <c r="J71" s="30"/>
      <c r="K71" s="13">
        <v>0.875</v>
      </c>
      <c r="L71" s="14" t="s">
        <v>74</v>
      </c>
      <c r="M71" s="17"/>
      <c r="N71" s="23">
        <f t="shared" si="10"/>
        <v>22.225044450088898</v>
      </c>
      <c r="O71" s="30"/>
      <c r="P71" s="13">
        <f t="shared" si="11"/>
        <v>3.30708</v>
      </c>
      <c r="Q71" s="14"/>
      <c r="R71" s="17"/>
      <c r="S71" s="23">
        <v>84</v>
      </c>
    </row>
    <row r="72" spans="1:19" ht="19" x14ac:dyDescent="0.15">
      <c r="A72" s="15">
        <v>8.6599999999999996E-2</v>
      </c>
      <c r="B72" s="16"/>
      <c r="C72" s="16"/>
      <c r="D72" s="37">
        <f t="shared" si="8"/>
        <v>2.1996443992887986</v>
      </c>
      <c r="E72" s="30"/>
      <c r="F72" s="15">
        <v>0.28999999999999998</v>
      </c>
      <c r="G72" s="16"/>
      <c r="H72" s="16" t="s">
        <v>75</v>
      </c>
      <c r="I72" s="22">
        <f t="shared" si="9"/>
        <v>7.3660147320294636</v>
      </c>
      <c r="J72" s="30"/>
      <c r="K72" s="15">
        <v>0.88580000000000003</v>
      </c>
      <c r="L72" s="16"/>
      <c r="M72" s="16"/>
      <c r="N72" s="22">
        <f t="shared" si="10"/>
        <v>22.499364998729998</v>
      </c>
      <c r="O72" s="30"/>
      <c r="P72" s="15">
        <f t="shared" si="11"/>
        <v>3.3464499999999999</v>
      </c>
      <c r="Q72" s="16"/>
      <c r="R72" s="16"/>
      <c r="S72" s="22">
        <v>85</v>
      </c>
    </row>
    <row r="73" spans="1:19" ht="19" x14ac:dyDescent="0.15">
      <c r="A73" s="13">
        <v>8.8999999999999996E-2</v>
      </c>
      <c r="B73" s="14"/>
      <c r="C73" s="17">
        <v>43</v>
      </c>
      <c r="D73" s="38">
        <f t="shared" si="8"/>
        <v>2.2606045212090424</v>
      </c>
      <c r="E73" s="30"/>
      <c r="F73" s="13">
        <v>0.29499999999999998</v>
      </c>
      <c r="G73" s="14"/>
      <c r="H73" s="17" t="s">
        <v>76</v>
      </c>
      <c r="I73" s="23">
        <f t="shared" si="9"/>
        <v>7.4930149860299711</v>
      </c>
      <c r="J73" s="30"/>
      <c r="K73" s="13">
        <v>0.89059999999999995</v>
      </c>
      <c r="L73" s="14" t="s">
        <v>77</v>
      </c>
      <c r="M73" s="17"/>
      <c r="N73" s="23">
        <f t="shared" si="10"/>
        <v>22.621285242570483</v>
      </c>
      <c r="O73" s="30"/>
      <c r="P73" s="13">
        <f t="shared" si="11"/>
        <v>3.3858200000000003</v>
      </c>
      <c r="Q73" s="14"/>
      <c r="R73" s="17"/>
      <c r="S73" s="23">
        <v>86</v>
      </c>
    </row>
    <row r="74" spans="1:19" ht="18" x14ac:dyDescent="0.15">
      <c r="A74" s="15">
        <v>9.06E-2</v>
      </c>
      <c r="B74" s="16"/>
      <c r="C74" s="16"/>
      <c r="D74" s="37">
        <f t="shared" si="8"/>
        <v>2.3012446024892048</v>
      </c>
      <c r="E74" s="30"/>
      <c r="F74" s="15">
        <v>0.29530000000000001</v>
      </c>
      <c r="G74" s="16"/>
      <c r="H74" s="16"/>
      <c r="I74" s="22">
        <f t="shared" si="9"/>
        <v>7.5006350012700027</v>
      </c>
      <c r="J74" s="30"/>
      <c r="K74" s="15">
        <v>0.90549999999999997</v>
      </c>
      <c r="L74" s="16"/>
      <c r="M74" s="16"/>
      <c r="N74" s="22">
        <f t="shared" si="10"/>
        <v>22.999745999491999</v>
      </c>
      <c r="O74" s="30"/>
      <c r="P74" s="15">
        <f t="shared" si="11"/>
        <v>3.4251900000000002</v>
      </c>
      <c r="Q74" s="16"/>
      <c r="R74" s="16"/>
      <c r="S74" s="22">
        <v>87</v>
      </c>
    </row>
    <row r="75" spans="1:19" ht="19" x14ac:dyDescent="0.15">
      <c r="A75" s="13">
        <v>9.35E-2</v>
      </c>
      <c r="B75" s="14"/>
      <c r="C75" s="17">
        <v>42</v>
      </c>
      <c r="D75" s="38">
        <f t="shared" si="8"/>
        <v>2.3749047498094997</v>
      </c>
      <c r="E75" s="30"/>
      <c r="F75" s="13">
        <v>0.2969</v>
      </c>
      <c r="G75" s="14" t="s">
        <v>78</v>
      </c>
      <c r="H75" s="17"/>
      <c r="I75" s="23">
        <f t="shared" si="9"/>
        <v>7.5412750825501647</v>
      </c>
      <c r="J75" s="30"/>
      <c r="K75" s="13">
        <v>0.90629999999999999</v>
      </c>
      <c r="L75" s="14" t="s">
        <v>79</v>
      </c>
      <c r="M75" s="17"/>
      <c r="N75" s="23">
        <f t="shared" si="10"/>
        <v>23.020066040132079</v>
      </c>
      <c r="O75" s="30"/>
      <c r="P75" s="13">
        <f t="shared" si="11"/>
        <v>3.4645600000000001</v>
      </c>
      <c r="Q75" s="14"/>
      <c r="R75" s="17"/>
      <c r="S75" s="23">
        <v>88</v>
      </c>
    </row>
    <row r="76" spans="1:19" ht="19" x14ac:dyDescent="0.15">
      <c r="A76" s="15">
        <v>9.3799999999999994E-2</v>
      </c>
      <c r="B76" s="18" t="s">
        <v>80</v>
      </c>
      <c r="C76" s="16"/>
      <c r="D76" s="39">
        <f t="shared" si="8"/>
        <v>2.38252476504953</v>
      </c>
      <c r="E76" s="30"/>
      <c r="F76" s="15">
        <v>0.30199999999999999</v>
      </c>
      <c r="G76" s="18"/>
      <c r="H76" s="16" t="s">
        <v>81</v>
      </c>
      <c r="I76" s="24">
        <f t="shared" si="9"/>
        <v>7.670815341630683</v>
      </c>
      <c r="J76" s="30"/>
      <c r="K76" s="15">
        <v>0.92190000000000005</v>
      </c>
      <c r="L76" s="18" t="s">
        <v>82</v>
      </c>
      <c r="M76" s="16"/>
      <c r="N76" s="24">
        <f t="shared" si="10"/>
        <v>23.416306832613667</v>
      </c>
      <c r="O76" s="30"/>
      <c r="P76" s="15">
        <v>3.5</v>
      </c>
      <c r="Q76" s="18" t="s">
        <v>103</v>
      </c>
      <c r="R76" s="16"/>
      <c r="S76" s="24">
        <f>P76*$V$2</f>
        <v>88.900177800355593</v>
      </c>
    </row>
    <row r="77" spans="1:19" ht="19" x14ac:dyDescent="0.15">
      <c r="A77" s="13">
        <v>9.4500000000000001E-2</v>
      </c>
      <c r="B77" s="14"/>
      <c r="C77" s="14"/>
      <c r="D77" s="40">
        <f t="shared" si="8"/>
        <v>2.4003048006096011</v>
      </c>
      <c r="E77" s="30"/>
      <c r="F77" s="13">
        <v>0.3125</v>
      </c>
      <c r="G77" s="14" t="s">
        <v>83</v>
      </c>
      <c r="H77" s="14"/>
      <c r="I77" s="25">
        <f t="shared" si="9"/>
        <v>7.9375158750317496</v>
      </c>
      <c r="J77" s="30"/>
      <c r="K77" s="13">
        <v>0.92520000000000002</v>
      </c>
      <c r="L77" s="14"/>
      <c r="M77" s="14"/>
      <c r="N77" s="25">
        <f t="shared" si="10"/>
        <v>23.500127000254</v>
      </c>
      <c r="O77" s="30"/>
      <c r="P77" s="13">
        <f t="shared" ref="P77:P83" si="12">S77/$V$2</f>
        <v>3.50393</v>
      </c>
      <c r="Q77" s="14"/>
      <c r="R77" s="14"/>
      <c r="S77" s="25">
        <v>89</v>
      </c>
    </row>
    <row r="78" spans="1:19" ht="19" x14ac:dyDescent="0.15">
      <c r="A78" s="15">
        <v>9.6000000000000002E-2</v>
      </c>
      <c r="B78" s="16"/>
      <c r="C78" s="19">
        <v>41</v>
      </c>
      <c r="D78" s="39">
        <f t="shared" si="8"/>
        <v>2.4384048768097535</v>
      </c>
      <c r="E78" s="30"/>
      <c r="F78" s="15">
        <v>0.315</v>
      </c>
      <c r="G78" s="16"/>
      <c r="H78" s="19"/>
      <c r="I78" s="24">
        <f t="shared" si="9"/>
        <v>8.0010160020320047</v>
      </c>
      <c r="J78" s="30"/>
      <c r="K78" s="15">
        <v>0.9375</v>
      </c>
      <c r="L78" s="16" t="s">
        <v>84</v>
      </c>
      <c r="M78" s="19"/>
      <c r="N78" s="24">
        <f t="shared" si="10"/>
        <v>23.812547625095249</v>
      </c>
      <c r="O78" s="30"/>
      <c r="P78" s="15">
        <f t="shared" si="12"/>
        <v>3.5432999999999999</v>
      </c>
      <c r="Q78" s="16"/>
      <c r="R78" s="19"/>
      <c r="S78" s="24">
        <v>90</v>
      </c>
    </row>
    <row r="79" spans="1:19" ht="19" x14ac:dyDescent="0.15">
      <c r="A79" s="13">
        <v>9.8000000000000004E-2</v>
      </c>
      <c r="B79" s="14"/>
      <c r="C79" s="17">
        <v>40</v>
      </c>
      <c r="D79" s="38">
        <f t="shared" si="8"/>
        <v>2.489204978409957</v>
      </c>
      <c r="E79" s="30"/>
      <c r="F79" s="13">
        <v>0.316</v>
      </c>
      <c r="G79" s="14"/>
      <c r="H79" s="17" t="s">
        <v>85</v>
      </c>
      <c r="I79" s="23">
        <f t="shared" si="9"/>
        <v>8.026416052832106</v>
      </c>
      <c r="J79" s="30"/>
      <c r="K79" s="13">
        <v>0.94489999999999996</v>
      </c>
      <c r="L79" s="14"/>
      <c r="M79" s="17"/>
      <c r="N79" s="23">
        <f t="shared" si="10"/>
        <v>24.000508001016001</v>
      </c>
      <c r="O79" s="30"/>
      <c r="P79" s="13">
        <f t="shared" si="12"/>
        <v>3.5826700000000002</v>
      </c>
      <c r="Q79" s="14"/>
      <c r="R79" s="17"/>
      <c r="S79" s="23">
        <v>91</v>
      </c>
    </row>
    <row r="80" spans="1:19" ht="19" x14ac:dyDescent="0.15">
      <c r="A80" s="15">
        <v>9.8400000000000001E-2</v>
      </c>
      <c r="B80" s="16"/>
      <c r="C80" s="16"/>
      <c r="D80" s="37">
        <f t="shared" si="8"/>
        <v>2.4993649987299973</v>
      </c>
      <c r="E80" s="30"/>
      <c r="F80" s="15">
        <v>0.32300000000000001</v>
      </c>
      <c r="G80" s="16"/>
      <c r="H80" s="16" t="s">
        <v>86</v>
      </c>
      <c r="I80" s="22">
        <f t="shared" si="9"/>
        <v>8.2042164084328171</v>
      </c>
      <c r="J80" s="30"/>
      <c r="K80" s="15">
        <v>0.95309999999999995</v>
      </c>
      <c r="L80" s="16" t="s">
        <v>87</v>
      </c>
      <c r="M80" s="16"/>
      <c r="N80" s="22">
        <f t="shared" si="10"/>
        <v>24.208788417576834</v>
      </c>
      <c r="O80" s="30"/>
      <c r="P80" s="15">
        <f t="shared" si="12"/>
        <v>3.6220400000000001</v>
      </c>
      <c r="Q80" s="16"/>
      <c r="R80" s="16"/>
      <c r="S80" s="22">
        <v>92</v>
      </c>
    </row>
    <row r="81" spans="1:19" ht="19" x14ac:dyDescent="0.15">
      <c r="A81" s="13">
        <v>9.9500000000000005E-2</v>
      </c>
      <c r="B81" s="14"/>
      <c r="C81" s="17">
        <v>39</v>
      </c>
      <c r="D81" s="38">
        <f t="shared" si="8"/>
        <v>2.5273050546101095</v>
      </c>
      <c r="E81" s="30"/>
      <c r="F81" s="13">
        <v>0.3281</v>
      </c>
      <c r="G81" s="14" t="s">
        <v>88</v>
      </c>
      <c r="H81" s="17"/>
      <c r="I81" s="23">
        <f t="shared" si="9"/>
        <v>8.3337566675133345</v>
      </c>
      <c r="J81" s="30"/>
      <c r="K81" s="13">
        <v>0.96460000000000001</v>
      </c>
      <c r="L81" s="14"/>
      <c r="M81" s="17"/>
      <c r="N81" s="23">
        <f t="shared" si="10"/>
        <v>24.500889001778003</v>
      </c>
      <c r="O81" s="30"/>
      <c r="P81" s="13">
        <f t="shared" si="12"/>
        <v>3.6614100000000001</v>
      </c>
      <c r="Q81" s="14"/>
      <c r="R81" s="17"/>
      <c r="S81" s="23">
        <v>93</v>
      </c>
    </row>
    <row r="82" spans="1:19" ht="19" x14ac:dyDescent="0.15">
      <c r="A82" s="15">
        <v>0.10150000000000001</v>
      </c>
      <c r="B82" s="16"/>
      <c r="C82" s="19">
        <v>38</v>
      </c>
      <c r="D82" s="39">
        <f t="shared" si="8"/>
        <v>2.5781051562103126</v>
      </c>
      <c r="E82" s="30"/>
      <c r="F82" s="15">
        <v>0.33200000000000002</v>
      </c>
      <c r="G82" s="16"/>
      <c r="H82" s="19" t="s">
        <v>89</v>
      </c>
      <c r="I82" s="24">
        <f t="shared" si="9"/>
        <v>8.4328168656337308</v>
      </c>
      <c r="J82" s="30"/>
      <c r="K82" s="15">
        <v>0.96879999999999999</v>
      </c>
      <c r="L82" s="16" t="s">
        <v>90</v>
      </c>
      <c r="M82" s="19"/>
      <c r="N82" s="24">
        <f t="shared" si="10"/>
        <v>24.60756921513843</v>
      </c>
      <c r="O82" s="30"/>
      <c r="P82" s="15">
        <f t="shared" si="12"/>
        <v>3.70078</v>
      </c>
      <c r="Q82" s="16"/>
      <c r="R82" s="19"/>
      <c r="S82" s="24">
        <v>94</v>
      </c>
    </row>
    <row r="83" spans="1:19" ht="18" x14ac:dyDescent="0.15">
      <c r="A83" s="13">
        <v>0.1024</v>
      </c>
      <c r="B83" s="14"/>
      <c r="C83" s="14"/>
      <c r="D83" s="40">
        <f t="shared" si="8"/>
        <v>2.6009652019304039</v>
      </c>
      <c r="E83" s="30"/>
      <c r="F83" s="13">
        <v>0.33460000000000001</v>
      </c>
      <c r="G83" s="14"/>
      <c r="H83" s="14"/>
      <c r="I83" s="25">
        <f t="shared" si="9"/>
        <v>8.4988569977139949</v>
      </c>
      <c r="J83" s="30"/>
      <c r="K83" s="13">
        <v>0.98419999999999996</v>
      </c>
      <c r="L83" s="14"/>
      <c r="M83" s="14"/>
      <c r="N83" s="25">
        <f t="shared" si="10"/>
        <v>24.998729997459993</v>
      </c>
      <c r="O83" s="30"/>
      <c r="P83" s="13">
        <f t="shared" si="12"/>
        <v>3.7401500000000003</v>
      </c>
      <c r="Q83" s="14"/>
      <c r="R83" s="14"/>
      <c r="S83" s="25">
        <v>95</v>
      </c>
    </row>
    <row r="84" spans="1:19" ht="19" x14ac:dyDescent="0.15">
      <c r="A84" s="15">
        <v>0.104</v>
      </c>
      <c r="B84" s="16"/>
      <c r="C84" s="19">
        <v>37</v>
      </c>
      <c r="D84" s="39">
        <f t="shared" si="8"/>
        <v>2.6416052832105663</v>
      </c>
      <c r="E84" s="30"/>
      <c r="F84" s="15">
        <v>0.33900000000000002</v>
      </c>
      <c r="G84" s="16"/>
      <c r="H84" s="19" t="s">
        <v>91</v>
      </c>
      <c r="I84" s="24">
        <f t="shared" si="9"/>
        <v>8.6106172212344436</v>
      </c>
      <c r="J84" s="30"/>
      <c r="K84" s="15">
        <v>0.98440000000000005</v>
      </c>
      <c r="L84" s="16" t="s">
        <v>92</v>
      </c>
      <c r="M84" s="19"/>
      <c r="N84" s="24">
        <f t="shared" si="10"/>
        <v>25.003810007620014</v>
      </c>
      <c r="O84" s="30"/>
      <c r="P84" s="15">
        <v>3.75</v>
      </c>
      <c r="Q84" s="16" t="s">
        <v>104</v>
      </c>
      <c r="R84" s="19"/>
      <c r="S84" s="24">
        <f>P84*$V$2</f>
        <v>95.250190500380995</v>
      </c>
    </row>
    <row r="85" spans="1:19" ht="19" x14ac:dyDescent="0.15">
      <c r="A85" s="13">
        <v>0.10630000000000001</v>
      </c>
      <c r="B85" s="14"/>
      <c r="C85" s="14"/>
      <c r="D85" s="40">
        <f t="shared" si="8"/>
        <v>2.7000254000508002</v>
      </c>
      <c r="E85" s="30"/>
      <c r="F85" s="13">
        <v>0.34379999999999999</v>
      </c>
      <c r="G85" s="14" t="s">
        <v>93</v>
      </c>
      <c r="H85" s="14"/>
      <c r="I85" s="25">
        <f t="shared" si="9"/>
        <v>8.7325374650749303</v>
      </c>
      <c r="J85" s="30"/>
      <c r="K85" s="13">
        <v>1</v>
      </c>
      <c r="L85" s="14">
        <v>1</v>
      </c>
      <c r="M85" s="14"/>
      <c r="N85" s="25">
        <f t="shared" si="10"/>
        <v>25.400050800101599</v>
      </c>
      <c r="O85" s="30"/>
      <c r="P85" s="13">
        <f>S85/$V$2</f>
        <v>3.7795200000000002</v>
      </c>
      <c r="Q85" s="14"/>
      <c r="R85" s="14"/>
      <c r="S85" s="25">
        <v>96</v>
      </c>
    </row>
    <row r="86" spans="1:19" ht="35" thickBot="1" x14ac:dyDescent="0.2">
      <c r="A86" s="10" t="s">
        <v>2</v>
      </c>
      <c r="B86" s="11" t="s">
        <v>1</v>
      </c>
      <c r="C86" s="11" t="s">
        <v>3</v>
      </c>
      <c r="D86" s="12" t="s">
        <v>4</v>
      </c>
      <c r="E86" s="31"/>
      <c r="F86" s="10" t="s">
        <v>2</v>
      </c>
      <c r="G86" s="11" t="s">
        <v>1</v>
      </c>
      <c r="H86" s="11" t="s">
        <v>3</v>
      </c>
      <c r="I86" s="12" t="s">
        <v>4</v>
      </c>
      <c r="J86" s="31"/>
      <c r="K86" s="10" t="s">
        <v>2</v>
      </c>
      <c r="L86" s="11" t="s">
        <v>1</v>
      </c>
      <c r="M86" s="11" t="s">
        <v>3</v>
      </c>
      <c r="N86" s="12" t="s">
        <v>4</v>
      </c>
      <c r="O86" s="31"/>
      <c r="P86" s="10" t="s">
        <v>2</v>
      </c>
      <c r="Q86" s="11" t="s">
        <v>1</v>
      </c>
      <c r="R86" s="11" t="s">
        <v>3</v>
      </c>
      <c r="S86" s="12" t="s">
        <v>4</v>
      </c>
    </row>
    <row r="87" spans="1:19" ht="14" thickTop="1" x14ac:dyDescent="0.15"/>
  </sheetData>
  <mergeCells count="4">
    <mergeCell ref="A1:S1"/>
    <mergeCell ref="E5:E44"/>
    <mergeCell ref="J5:J44"/>
    <mergeCell ref="O5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Drill Bit Sizes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Colvin, Rich</cp:lastModifiedBy>
  <dcterms:created xsi:type="dcterms:W3CDTF">2018-12-31T17:52:40Z</dcterms:created>
  <dcterms:modified xsi:type="dcterms:W3CDTF">2022-01-31T21:15:48Z</dcterms:modified>
</cp:coreProperties>
</file>