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N6\"/>
    </mc:Choice>
  </mc:AlternateContent>
  <xr:revisionPtr revIDLastSave="0" documentId="13_ncr:1_{33703D13-80FB-4028-91D4-F66C672CBB5C}" xr6:coauthVersionLast="40" xr6:coauthVersionMax="40" xr10:uidLastSave="{00000000-0000-0000-0000-000000000000}"/>
  <bookViews>
    <workbookView xWindow="32685" yWindow="45" windowWidth="20475" windowHeight="15795" xr2:uid="{00000000-000D-0000-FFFF-FFFF00000000}"/>
  </bookViews>
  <sheets>
    <sheet name="Eeprom" sheetId="3" r:id="rId1"/>
    <sheet name="PinOuts" sheetId="7" r:id="rId2"/>
    <sheet name="Sheet1" sheetId="8" r:id="rId3"/>
    <sheet name="Sheet2" sheetId="9" r:id="rId4"/>
  </sheets>
  <definedNames>
    <definedName name="Amp">Sheet1!$E$41</definedName>
    <definedName name="distance_rev">Sheet1!$E$42</definedName>
    <definedName name="FullSteps">Sheet1!$D$7</definedName>
    <definedName name="GearRatio">Sheet1!$D$3</definedName>
    <definedName name="Microsteps">Sheet1!$D$6</definedName>
    <definedName name="mStepsPerRev">Sheet1!$E$45</definedName>
    <definedName name="Revolutions">Sheet1!$E$46</definedName>
    <definedName name="RPM">Sheet1!$D$4</definedName>
    <definedName name="Seconds">Sheet1!$D$5</definedName>
    <definedName name="TotalSteps">Sheet1!$E$47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9" l="1"/>
  <c r="K25" i="9"/>
  <c r="L23" i="9"/>
  <c r="J23" i="9"/>
  <c r="K41" i="8"/>
  <c r="I42" i="8"/>
  <c r="I38" i="8"/>
  <c r="I243" i="3"/>
  <c r="G243" i="3"/>
  <c r="F45" i="8"/>
  <c r="F42" i="8"/>
  <c r="F47" i="8" s="1"/>
  <c r="C23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24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24" i="9"/>
  <c r="D22" i="9"/>
  <c r="E46" i="8"/>
  <c r="E47" i="8" s="1"/>
  <c r="E45" i="8"/>
  <c r="L28" i="8"/>
  <c r="L27" i="8"/>
  <c r="G239" i="3"/>
  <c r="I239" i="3"/>
  <c r="G240" i="3"/>
  <c r="I240" i="3"/>
  <c r="G210" i="3"/>
  <c r="G259" i="3"/>
  <c r="I259" i="3"/>
  <c r="G260" i="3"/>
  <c r="I260" i="3"/>
  <c r="G261" i="3"/>
  <c r="I261" i="3"/>
  <c r="G262" i="3"/>
  <c r="I262" i="3"/>
  <c r="G263" i="3"/>
  <c r="I263" i="3"/>
  <c r="G264" i="3"/>
  <c r="I264" i="3"/>
  <c r="G265" i="3"/>
  <c r="I265" i="3"/>
  <c r="G266" i="3"/>
  <c r="I266" i="3"/>
  <c r="G267" i="3"/>
  <c r="I267" i="3"/>
  <c r="G268" i="3"/>
  <c r="I268" i="3"/>
  <c r="G269" i="3"/>
  <c r="I269" i="3"/>
  <c r="G241" i="3"/>
  <c r="I241" i="3"/>
  <c r="G242" i="3"/>
  <c r="I242" i="3"/>
  <c r="G244" i="3"/>
  <c r="I244" i="3"/>
  <c r="G245" i="3"/>
  <c r="I245" i="3"/>
  <c r="G246" i="3"/>
  <c r="I246" i="3"/>
  <c r="G247" i="3"/>
  <c r="I247" i="3"/>
  <c r="G248" i="3"/>
  <c r="I248" i="3"/>
  <c r="G249" i="3"/>
  <c r="I249" i="3"/>
  <c r="G250" i="3"/>
  <c r="I250" i="3"/>
  <c r="G251" i="3"/>
  <c r="I251" i="3"/>
  <c r="G252" i="3"/>
  <c r="I252" i="3"/>
  <c r="G253" i="3"/>
  <c r="I253" i="3"/>
  <c r="G254" i="3"/>
  <c r="I254" i="3"/>
  <c r="G255" i="3"/>
  <c r="I255" i="3"/>
  <c r="G256" i="3"/>
  <c r="I256" i="3"/>
  <c r="G257" i="3"/>
  <c r="I257" i="3"/>
  <c r="G258" i="3"/>
  <c r="I258" i="3"/>
  <c r="J18" i="8"/>
  <c r="H29" i="8"/>
  <c r="H27" i="8"/>
  <c r="K22" i="8"/>
  <c r="J22" i="8"/>
  <c r="M3" i="8"/>
  <c r="D17" i="8" l="1"/>
  <c r="D9" i="8"/>
  <c r="G160" i="3" l="1"/>
  <c r="I160" i="3"/>
  <c r="G161" i="3"/>
  <c r="I161" i="3"/>
  <c r="G162" i="3"/>
  <c r="I162" i="3"/>
  <c r="G163" i="3"/>
  <c r="I163" i="3"/>
  <c r="G164" i="3"/>
  <c r="I164" i="3"/>
  <c r="G154" i="3"/>
  <c r="I154" i="3"/>
  <c r="G155" i="3"/>
  <c r="I155" i="3"/>
  <c r="G156" i="3"/>
  <c r="I156" i="3"/>
  <c r="G157" i="3"/>
  <c r="I157" i="3"/>
  <c r="G158" i="3"/>
  <c r="I158" i="3"/>
  <c r="G159" i="3"/>
  <c r="I159" i="3"/>
  <c r="G143" i="3"/>
  <c r="I143" i="3"/>
  <c r="G144" i="3"/>
  <c r="I144" i="3"/>
  <c r="G145" i="3"/>
  <c r="I145" i="3"/>
  <c r="G146" i="3"/>
  <c r="I146" i="3"/>
  <c r="G147" i="3"/>
  <c r="I147" i="3"/>
  <c r="G148" i="3"/>
  <c r="I148" i="3"/>
  <c r="G149" i="3"/>
  <c r="I149" i="3"/>
  <c r="G150" i="3"/>
  <c r="I150" i="3"/>
  <c r="G151" i="3"/>
  <c r="I151" i="3"/>
  <c r="G152" i="3"/>
  <c r="I152" i="3"/>
  <c r="G153" i="3"/>
  <c r="I153" i="3"/>
  <c r="G131" i="3"/>
  <c r="I131" i="3"/>
  <c r="G132" i="3"/>
  <c r="I132" i="3"/>
  <c r="G133" i="3"/>
  <c r="I133" i="3"/>
  <c r="G134" i="3"/>
  <c r="I134" i="3"/>
  <c r="G135" i="3"/>
  <c r="I135" i="3"/>
  <c r="G136" i="3"/>
  <c r="I136" i="3"/>
  <c r="G137" i="3"/>
  <c r="I137" i="3"/>
  <c r="G138" i="3"/>
  <c r="I138" i="3"/>
  <c r="G139" i="3"/>
  <c r="I139" i="3"/>
  <c r="G140" i="3"/>
  <c r="I140" i="3"/>
  <c r="G141" i="3"/>
  <c r="I141" i="3"/>
  <c r="G142" i="3"/>
  <c r="I142" i="3"/>
  <c r="G73" i="3"/>
  <c r="I124" i="3" l="1"/>
  <c r="G10" i="3"/>
  <c r="G21" i="3"/>
  <c r="I115" i="3"/>
  <c r="G115" i="3"/>
  <c r="I116" i="3"/>
  <c r="G116" i="3"/>
  <c r="I196" i="3"/>
  <c r="G196" i="3"/>
  <c r="I195" i="3"/>
  <c r="G195" i="3"/>
  <c r="I194" i="3"/>
  <c r="G194" i="3"/>
  <c r="I192" i="3"/>
  <c r="G192" i="3"/>
  <c r="I191" i="3"/>
  <c r="G191" i="3"/>
  <c r="I190" i="3"/>
  <c r="G190" i="3"/>
  <c r="I128" i="3"/>
  <c r="G128" i="3"/>
  <c r="I127" i="3"/>
  <c r="G127" i="3"/>
  <c r="I126" i="3"/>
  <c r="G126" i="3"/>
  <c r="I125" i="3"/>
  <c r="G125" i="3"/>
  <c r="G124" i="3"/>
  <c r="I217" i="3"/>
  <c r="G217" i="3"/>
  <c r="I216" i="3"/>
  <c r="G216" i="3"/>
  <c r="I215" i="3"/>
  <c r="G215" i="3"/>
  <c r="I214" i="3"/>
  <c r="G214" i="3"/>
  <c r="G213" i="3"/>
  <c r="I213" i="3"/>
  <c r="I23" i="3"/>
  <c r="G23" i="3"/>
  <c r="I22" i="3"/>
  <c r="G22" i="3"/>
  <c r="I20" i="3"/>
  <c r="G20" i="3"/>
  <c r="I19" i="3"/>
  <c r="G19" i="3"/>
  <c r="I18" i="3"/>
  <c r="G18" i="3"/>
  <c r="I17" i="3"/>
  <c r="G17" i="3"/>
  <c r="I16" i="3"/>
  <c r="G16" i="3"/>
  <c r="I15" i="3"/>
  <c r="G15" i="3"/>
  <c r="G14" i="3"/>
  <c r="I14" i="3"/>
  <c r="I12" i="3"/>
  <c r="G12" i="3"/>
  <c r="I11" i="3"/>
  <c r="G11" i="3"/>
  <c r="I9" i="3"/>
  <c r="G9" i="3"/>
  <c r="I8" i="3"/>
  <c r="G8" i="3"/>
  <c r="I7" i="3"/>
  <c r="G7" i="3"/>
  <c r="I6" i="3"/>
  <c r="G6" i="3"/>
  <c r="I5" i="3"/>
  <c r="G5" i="3"/>
  <c r="I4" i="3"/>
  <c r="G4" i="3"/>
  <c r="I3" i="3"/>
  <c r="G3" i="3"/>
  <c r="G236" i="3"/>
  <c r="I236" i="3"/>
  <c r="G237" i="3"/>
  <c r="I237" i="3"/>
  <c r="G238" i="3"/>
  <c r="I238" i="3"/>
  <c r="I235" i="3"/>
  <c r="G235" i="3"/>
  <c r="G270" i="3"/>
  <c r="I270" i="3" l="1"/>
  <c r="G231" i="3"/>
  <c r="I231" i="3"/>
  <c r="G232" i="3"/>
  <c r="I232" i="3"/>
  <c r="G233" i="3"/>
  <c r="I233" i="3"/>
  <c r="G234" i="3"/>
  <c r="I234" i="3"/>
  <c r="I28" i="3" l="1"/>
  <c r="I230" i="3" l="1"/>
  <c r="G230" i="3"/>
  <c r="I229" i="3"/>
  <c r="G229" i="3"/>
  <c r="I228" i="3"/>
  <c r="G228" i="3"/>
  <c r="I227" i="3"/>
  <c r="G227" i="3"/>
  <c r="I226" i="3"/>
  <c r="G226" i="3"/>
  <c r="I225" i="3"/>
  <c r="G225" i="3"/>
  <c r="I224" i="3"/>
  <c r="G224" i="3"/>
  <c r="I223" i="3"/>
  <c r="G223" i="3"/>
  <c r="I222" i="3"/>
  <c r="G222" i="3"/>
  <c r="I221" i="3"/>
  <c r="G221" i="3"/>
  <c r="I220" i="3"/>
  <c r="G220" i="3"/>
  <c r="I219" i="3"/>
  <c r="G219" i="3"/>
  <c r="I218" i="3"/>
  <c r="G218" i="3"/>
  <c r="I212" i="3"/>
  <c r="G212" i="3"/>
  <c r="I211" i="3"/>
  <c r="G211" i="3"/>
  <c r="I210" i="3"/>
  <c r="I209" i="3"/>
  <c r="G209" i="3"/>
  <c r="I208" i="3"/>
  <c r="G208" i="3"/>
  <c r="G206" i="3" l="1"/>
  <c r="I206" i="3"/>
  <c r="G207" i="3"/>
  <c r="I207" i="3"/>
  <c r="G204" i="3"/>
  <c r="I204" i="3"/>
  <c r="G205" i="3"/>
  <c r="I205" i="3"/>
  <c r="G202" i="3" l="1"/>
  <c r="I202" i="3"/>
  <c r="G203" i="3"/>
  <c r="I203" i="3"/>
  <c r="I122" i="3" l="1"/>
  <c r="G122" i="3"/>
  <c r="G188" i="3"/>
  <c r="I188" i="3"/>
  <c r="G189" i="3"/>
  <c r="I189" i="3"/>
  <c r="G193" i="3"/>
  <c r="I193" i="3"/>
  <c r="G197" i="3"/>
  <c r="I197" i="3"/>
  <c r="G198" i="3"/>
  <c r="I198" i="3"/>
  <c r="G199" i="3"/>
  <c r="I199" i="3"/>
  <c r="G200" i="3"/>
  <c r="I200" i="3"/>
  <c r="G201" i="3"/>
  <c r="I201" i="3"/>
  <c r="G176" i="3"/>
  <c r="I176" i="3"/>
  <c r="G177" i="3"/>
  <c r="I177" i="3"/>
  <c r="G178" i="3"/>
  <c r="I178" i="3"/>
  <c r="G179" i="3"/>
  <c r="I179" i="3"/>
  <c r="G180" i="3"/>
  <c r="I180" i="3"/>
  <c r="G181" i="3"/>
  <c r="I181" i="3"/>
  <c r="G182" i="3"/>
  <c r="I182" i="3"/>
  <c r="G183" i="3"/>
  <c r="I183" i="3"/>
  <c r="G184" i="3"/>
  <c r="I184" i="3"/>
  <c r="G185" i="3"/>
  <c r="I185" i="3"/>
  <c r="G186" i="3"/>
  <c r="I186" i="3"/>
  <c r="G187" i="3"/>
  <c r="I187" i="3"/>
  <c r="G103" i="3"/>
  <c r="I103" i="3"/>
  <c r="G104" i="3"/>
  <c r="I104" i="3"/>
  <c r="G105" i="3"/>
  <c r="I105" i="3"/>
  <c r="G106" i="3"/>
  <c r="I106" i="3"/>
  <c r="G107" i="3"/>
  <c r="I107" i="3"/>
  <c r="G108" i="3"/>
  <c r="I108" i="3"/>
  <c r="G109" i="3"/>
  <c r="I109" i="3"/>
  <c r="G110" i="3"/>
  <c r="I110" i="3"/>
  <c r="G111" i="3"/>
  <c r="I111" i="3"/>
  <c r="G112" i="3"/>
  <c r="I112" i="3"/>
  <c r="G165" i="3"/>
  <c r="I165" i="3"/>
  <c r="G166" i="3"/>
  <c r="I166" i="3"/>
  <c r="G167" i="3"/>
  <c r="I167" i="3"/>
  <c r="G168" i="3"/>
  <c r="I168" i="3"/>
  <c r="G169" i="3"/>
  <c r="I169" i="3"/>
  <c r="G170" i="3"/>
  <c r="I170" i="3"/>
  <c r="G171" i="3"/>
  <c r="I171" i="3"/>
  <c r="G172" i="3"/>
  <c r="I172" i="3"/>
  <c r="G173" i="3"/>
  <c r="I173" i="3"/>
  <c r="G174" i="3"/>
  <c r="I174" i="3"/>
  <c r="G175" i="3"/>
  <c r="I175" i="3"/>
  <c r="G95" i="3"/>
  <c r="I95" i="3"/>
  <c r="G97" i="3"/>
  <c r="I97" i="3"/>
  <c r="G98" i="3"/>
  <c r="I98" i="3"/>
  <c r="G99" i="3"/>
  <c r="I99" i="3"/>
  <c r="G100" i="3"/>
  <c r="I100" i="3"/>
  <c r="G101" i="3"/>
  <c r="I101" i="3"/>
  <c r="G102" i="3"/>
  <c r="I102" i="3"/>
  <c r="G96" i="3"/>
  <c r="I96" i="3"/>
  <c r="G81" i="3"/>
  <c r="I81" i="3"/>
  <c r="G82" i="3"/>
  <c r="I82" i="3"/>
  <c r="G83" i="3"/>
  <c r="I83" i="3"/>
  <c r="G84" i="3"/>
  <c r="I84" i="3"/>
  <c r="G85" i="3"/>
  <c r="I85" i="3"/>
  <c r="G86" i="3"/>
  <c r="I86" i="3"/>
  <c r="G87" i="3"/>
  <c r="I87" i="3"/>
  <c r="G88" i="3"/>
  <c r="I88" i="3"/>
  <c r="G89" i="3"/>
  <c r="I89" i="3"/>
  <c r="G90" i="3"/>
  <c r="I90" i="3"/>
  <c r="G91" i="3"/>
  <c r="I91" i="3"/>
  <c r="G92" i="3"/>
  <c r="I92" i="3"/>
  <c r="G93" i="3"/>
  <c r="I93" i="3"/>
  <c r="G94" i="3"/>
  <c r="I94" i="3"/>
  <c r="G78" i="3"/>
  <c r="I78" i="3"/>
  <c r="G79" i="3"/>
  <c r="I79" i="3"/>
  <c r="G80" i="3"/>
  <c r="I80" i="3"/>
  <c r="I130" i="3"/>
  <c r="G130" i="3"/>
  <c r="I129" i="3"/>
  <c r="G129" i="3"/>
  <c r="I123" i="3"/>
  <c r="G123" i="3"/>
  <c r="I121" i="3"/>
  <c r="G121" i="3"/>
  <c r="I120" i="3"/>
  <c r="G120" i="3"/>
  <c r="I119" i="3"/>
  <c r="G119" i="3"/>
  <c r="I118" i="3"/>
  <c r="G118" i="3"/>
  <c r="I117" i="3"/>
  <c r="G117" i="3"/>
  <c r="I114" i="3"/>
  <c r="G114" i="3"/>
  <c r="I113" i="3"/>
  <c r="G113" i="3"/>
  <c r="I77" i="3"/>
  <c r="G77" i="3"/>
  <c r="I76" i="3"/>
  <c r="G76" i="3"/>
  <c r="I75" i="3"/>
  <c r="G75" i="3"/>
  <c r="I74" i="3"/>
  <c r="G74" i="3"/>
  <c r="I72" i="3"/>
  <c r="G72" i="3"/>
  <c r="I71" i="3"/>
  <c r="G71" i="3"/>
  <c r="I70" i="3"/>
  <c r="G70" i="3"/>
  <c r="I69" i="3"/>
  <c r="G69" i="3"/>
  <c r="I68" i="3"/>
  <c r="G68" i="3"/>
  <c r="I67" i="3"/>
  <c r="G67" i="3"/>
  <c r="I66" i="3"/>
  <c r="G66" i="3"/>
  <c r="I65" i="3"/>
  <c r="G65" i="3"/>
  <c r="I64" i="3"/>
  <c r="G64" i="3"/>
  <c r="I63" i="3"/>
  <c r="G63" i="3"/>
  <c r="I62" i="3"/>
  <c r="G62" i="3"/>
  <c r="I61" i="3"/>
  <c r="G61" i="3"/>
  <c r="I60" i="3"/>
  <c r="G60" i="3"/>
  <c r="I59" i="3"/>
  <c r="G59" i="3"/>
  <c r="I58" i="3"/>
  <c r="G58" i="3"/>
  <c r="I57" i="3"/>
  <c r="G57" i="3"/>
  <c r="I56" i="3"/>
  <c r="G56" i="3"/>
  <c r="I55" i="3"/>
  <c r="G55" i="3"/>
  <c r="I54" i="3"/>
  <c r="G54" i="3"/>
  <c r="I53" i="3"/>
  <c r="G53" i="3"/>
  <c r="I52" i="3"/>
  <c r="G52" i="3"/>
  <c r="I51" i="3"/>
  <c r="G51" i="3"/>
  <c r="I50" i="3"/>
  <c r="G50" i="3"/>
  <c r="I49" i="3"/>
  <c r="G49" i="3"/>
  <c r="I48" i="3"/>
  <c r="G48" i="3"/>
  <c r="I47" i="3"/>
  <c r="G47" i="3"/>
  <c r="I46" i="3"/>
  <c r="G46" i="3"/>
  <c r="I45" i="3"/>
  <c r="G45" i="3"/>
  <c r="I44" i="3"/>
  <c r="G44" i="3"/>
  <c r="I43" i="3"/>
  <c r="G43" i="3"/>
  <c r="I42" i="3"/>
  <c r="G42" i="3"/>
  <c r="I41" i="3"/>
  <c r="G41" i="3"/>
  <c r="I40" i="3"/>
  <c r="G40" i="3"/>
  <c r="I39" i="3"/>
  <c r="G39" i="3"/>
  <c r="I38" i="3"/>
  <c r="G38" i="3"/>
  <c r="I37" i="3"/>
  <c r="G37" i="3"/>
  <c r="I36" i="3"/>
  <c r="G36" i="3"/>
  <c r="I35" i="3"/>
  <c r="G35" i="3"/>
  <c r="I34" i="3"/>
  <c r="G34" i="3"/>
  <c r="I33" i="3"/>
  <c r="G33" i="3"/>
  <c r="I32" i="3"/>
  <c r="G32" i="3"/>
  <c r="I31" i="3"/>
  <c r="G31" i="3"/>
  <c r="I30" i="3"/>
  <c r="G30" i="3"/>
  <c r="I29" i="3"/>
  <c r="G29" i="3"/>
  <c r="G28" i="3"/>
  <c r="I27" i="3"/>
  <c r="G27" i="3"/>
  <c r="I26" i="3"/>
  <c r="G26" i="3"/>
  <c r="I25" i="3"/>
  <c r="G25" i="3"/>
  <c r="I24" i="3"/>
  <c r="G24" i="3"/>
  <c r="I13" i="3"/>
  <c r="G13" i="3"/>
  <c r="I2" i="3"/>
  <c r="G2" i="3"/>
</calcChain>
</file>

<file path=xl/sharedStrings.xml><?xml version="1.0" encoding="utf-8"?>
<sst xmlns="http://schemas.openxmlformats.org/spreadsheetml/2006/main" count="427" uniqueCount="339">
  <si>
    <t>Index</t>
  </si>
  <si>
    <t>Index2</t>
  </si>
  <si>
    <t>Index2 by divisions</t>
  </si>
  <si>
    <t>Index2 Counterclockwise</t>
  </si>
  <si>
    <t>Index2 Clockwise</t>
  </si>
  <si>
    <t>Set Index2 speed</t>
  </si>
  <si>
    <t>Set Index1 speed</t>
  </si>
  <si>
    <t>Index1 Clockwise</t>
  </si>
  <si>
    <t>Index1 counter clockwise</t>
  </si>
  <si>
    <t>Index1 by divisions</t>
  </si>
  <si>
    <t>Set Index1 type to Degrees</t>
  </si>
  <si>
    <t>Update Index1 size</t>
  </si>
  <si>
    <t>Set Index2 type to Degrees</t>
  </si>
  <si>
    <t>Update Index2 size</t>
  </si>
  <si>
    <t>Page</t>
  </si>
  <si>
    <t>Begin</t>
  </si>
  <si>
    <t>End</t>
  </si>
  <si>
    <t>Use</t>
  </si>
  <si>
    <t>Length of text</t>
  </si>
  <si>
    <t>ZAxis</t>
  </si>
  <si>
    <t>ZAcceleration</t>
  </si>
  <si>
    <t>ZMicrosteps</t>
  </si>
  <si>
    <t>ZFullSteps</t>
  </si>
  <si>
    <t>Sp1  microsteps</t>
  </si>
  <si>
    <t>Spindle Gear Ratio Integer</t>
  </si>
  <si>
    <t>SpindleFull Steps</t>
  </si>
  <si>
    <t>Z Accel</t>
  </si>
  <si>
    <t>Z  microsteps</t>
  </si>
  <si>
    <t>X Accel</t>
  </si>
  <si>
    <t>X microsteps</t>
  </si>
  <si>
    <t>B  microsteps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</si>
  <si>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Integer</t>
    </r>
  </si>
  <si>
    <t>B Full Steps</t>
  </si>
  <si>
    <t>X Full Steps</t>
  </si>
  <si>
    <t>Z Full Steps</t>
  </si>
  <si>
    <t>Spindle Gear Ratio Text</t>
  </si>
  <si>
    <t>SphericalFullSteps (B)</t>
  </si>
  <si>
    <t>SphericalgearRatio (B)</t>
  </si>
  <si>
    <t>SphericalMicrosteps (B)</t>
  </si>
  <si>
    <t>Sp2 Speed</t>
  </si>
  <si>
    <t>Main</t>
  </si>
  <si>
    <t>Disable spindle stepper</t>
  </si>
  <si>
    <t>Enable axis stepper</t>
  </si>
  <si>
    <t>Disable axis stepper</t>
  </si>
  <si>
    <t>Sync Axis Dir</t>
  </si>
  <si>
    <t>Sync Spindle Dir</t>
  </si>
  <si>
    <t>Sync  Spindle speed</t>
  </si>
  <si>
    <t>Main Spindle speed</t>
  </si>
  <si>
    <t>Cancel - Stop Spindle</t>
  </si>
  <si>
    <t>Main Spindle Speed</t>
  </si>
  <si>
    <t>Sync Spindle Speed</t>
  </si>
  <si>
    <t>Sync Axis Speed</t>
  </si>
  <si>
    <t>Main Axis Speed</t>
  </si>
  <si>
    <t>Main Axis Stop</t>
  </si>
  <si>
    <t>ASCII</t>
  </si>
  <si>
    <t>Char</t>
  </si>
  <si>
    <t>Description</t>
  </si>
  <si>
    <t>Sync Stop</t>
  </si>
  <si>
    <t>Enable spindle stepper (Main, Sync, and Sp2)</t>
  </si>
  <si>
    <t>Main Axis speed</t>
  </si>
  <si>
    <t>Index1 Speed</t>
  </si>
  <si>
    <t>X Max speed</t>
  </si>
  <si>
    <t>Sync  Axis speed</t>
  </si>
  <si>
    <t>Index2 Speed</t>
  </si>
  <si>
    <t>Index2 Degree</t>
  </si>
  <si>
    <t>Index2 Division</t>
  </si>
  <si>
    <t>Index1 Division</t>
  </si>
  <si>
    <t>Index1 Degree</t>
  </si>
  <si>
    <t>Main Spindle counter clockwise</t>
  </si>
  <si>
    <t>Main Spindle Clockwise</t>
  </si>
  <si>
    <t>Main/Sync Spindle Microsteps</t>
  </si>
  <si>
    <t>Main/Sync Spindle FullSteps</t>
  </si>
  <si>
    <t>Main/Sync Spindle gearRatio</t>
  </si>
  <si>
    <t>Sp2 Spindle Speed</t>
  </si>
  <si>
    <t>Sp2 Spindle CounterClockwise</t>
  </si>
  <si>
    <t>Sp2 Spindle Clockwise</t>
  </si>
  <si>
    <t>Config Get</t>
  </si>
  <si>
    <t>Main Axis Clockwise</t>
  </si>
  <si>
    <t>Main Axis counter clockwise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</si>
  <si>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</si>
  <si>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</si>
  <si>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</si>
  <si>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</si>
  <si>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</si>
  <si>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</si>
  <si>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</si>
  <si>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</si>
  <si>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</si>
  <si>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</si>
  <si>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</si>
  <si>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</si>
  <si>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</si>
  <si>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</si>
  <si>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</si>
  <si>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</si>
  <si>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</si>
  <si>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Sync Helix Type</t>
  </si>
  <si>
    <t>Sync2 In direction</t>
  </si>
  <si>
    <t>Sync2 Out direction</t>
  </si>
  <si>
    <t>Sync Spindle MaxSpeed</t>
  </si>
  <si>
    <t>Sync Spindle Accel</t>
  </si>
  <si>
    <t>Sync Spindle Max Speed</t>
  </si>
  <si>
    <t>Sync Spindle Accelleration</t>
  </si>
  <si>
    <t>Set moveZ_ speed</t>
  </si>
  <si>
    <t>moveZ counter clockwise</t>
  </si>
  <si>
    <t>moveZ  Clockwise</t>
  </si>
  <si>
    <t>moveZ_Distance (Text)</t>
  </si>
  <si>
    <t>Z Distance per revolution</t>
  </si>
  <si>
    <t>Z Distance per revolution Text</t>
  </si>
  <si>
    <t>moveZ_TotalDistance(Text)</t>
  </si>
  <si>
    <t>Show Setup EEPROM</t>
  </si>
  <si>
    <t>Hex</t>
  </si>
  <si>
    <t>Sync Helix Type (Direction)</t>
  </si>
  <si>
    <t xml:space="preserve"> MoveZ total distance</t>
  </si>
  <si>
    <t>Set Z speed</t>
  </si>
  <si>
    <t>MoveZ distance</t>
  </si>
  <si>
    <t>Sp-X spindle speed</t>
  </si>
  <si>
    <t>Sp-X axis speed</t>
  </si>
  <si>
    <t>Sp-B spindle speed</t>
  </si>
  <si>
    <t>Sp-B axis speed</t>
  </si>
  <si>
    <t>SynX axis speed</t>
  </si>
  <si>
    <t>SynX spindle speed</t>
  </si>
  <si>
    <t>SynX Helix direction</t>
  </si>
  <si>
    <t xml:space="preserve">MvX Speed </t>
  </si>
  <si>
    <t>Sp-X spindle CCW</t>
  </si>
  <si>
    <t>Sp-X spindle CW</t>
  </si>
  <si>
    <t>Sp-X Axis CCW</t>
  </si>
  <si>
    <t>Sp-X Axis CW</t>
  </si>
  <si>
    <t>Sp-B spindle CCW</t>
  </si>
  <si>
    <t>Sp-B spindle CW</t>
  </si>
  <si>
    <t>Sp-B Axis CCW</t>
  </si>
  <si>
    <t>Sp-B Axis CW</t>
  </si>
  <si>
    <t>SynX In</t>
  </si>
  <si>
    <t>SynX Out</t>
  </si>
  <si>
    <t>MvX Total (Text)</t>
  </si>
  <si>
    <t>MvX Distance (Text)</t>
  </si>
  <si>
    <t>MvX CCW</t>
  </si>
  <si>
    <t>MvX CW</t>
  </si>
  <si>
    <t>X Distance per revolution (Text)</t>
  </si>
  <si>
    <t>Index1_Filename</t>
  </si>
  <si>
    <t>Index1_SourceFixed</t>
  </si>
  <si>
    <t>Index1_SourceFile</t>
  </si>
  <si>
    <t>Select MoveX</t>
  </si>
  <si>
    <t>Select MoveZ</t>
  </si>
  <si>
    <t>Select SyncZ</t>
  </si>
  <si>
    <t>Select SyncX</t>
  </si>
  <si>
    <t>Select SpX</t>
  </si>
  <si>
    <t>Select SpB</t>
  </si>
  <si>
    <t>Revolutions_SyncZ Text</t>
  </si>
  <si>
    <t>Distance_SyncZ Text</t>
  </si>
  <si>
    <t>Revolutions_SyncX Text</t>
  </si>
  <si>
    <t>Distance_SyncX Text</t>
  </si>
  <si>
    <t>Index2_SourceFixed</t>
  </si>
  <si>
    <t>Index2_SourceFile</t>
  </si>
  <si>
    <t>Index2_Filename</t>
  </si>
  <si>
    <t>Enable MicroSD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</si>
  <si>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</si>
  <si>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</si>
  <si>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</si>
  <si>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</si>
  <si>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</si>
  <si>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</si>
  <si>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</si>
  <si>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</si>
  <si>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</si>
  <si>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</si>
  <si>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Enable_Spindle</t>
  </si>
  <si>
    <t>Enable_Z</t>
  </si>
  <si>
    <t>Enable_X</t>
  </si>
  <si>
    <t>Enable_B</t>
  </si>
  <si>
    <t>Limit_Z_Min</t>
  </si>
  <si>
    <t>Limit_Z_Max</t>
  </si>
  <si>
    <t>Limit_X_Min</t>
  </si>
  <si>
    <t>Limit_X_Max</t>
  </si>
  <si>
    <t>Limit_B_Min</t>
  </si>
  <si>
    <t>Limit_B_Max</t>
  </si>
  <si>
    <t>Spindle MaxSpd SpB</t>
  </si>
  <si>
    <t>Spindle MaxSpd SpX</t>
  </si>
  <si>
    <t>Spindle MaxSpd Sync</t>
  </si>
  <si>
    <t>Spindle MaxSpd SyncX</t>
  </si>
  <si>
    <t>Spindle MaxSpd Rec1_Z</t>
  </si>
  <si>
    <t>Spindle MaxSpd Index1</t>
  </si>
  <si>
    <t>Spindle MaxSpd Index2</t>
  </si>
  <si>
    <t>Spindle Accel SpZ</t>
  </si>
  <si>
    <t>Spindle Accel SpX</t>
  </si>
  <si>
    <t>Spindle Accel SpB</t>
  </si>
  <si>
    <t>Spindle Accel Sync</t>
  </si>
  <si>
    <t>Spindle Accel SyncX</t>
  </si>
  <si>
    <t>Spindle Accel Rec1_Z</t>
  </si>
  <si>
    <t>Spindle Accel Rec1_X</t>
  </si>
  <si>
    <t>Spindle Accel Index1</t>
  </si>
  <si>
    <t>Spindle Accel Index2</t>
  </si>
  <si>
    <t>Z Axis MaxSpd SpZ</t>
  </si>
  <si>
    <t>Z Axis MaxSpd Sync</t>
  </si>
  <si>
    <t>Spindle MaxSpd Rec1_Sp</t>
  </si>
  <si>
    <t>Z Axis MaxSpd Rec1_Z</t>
  </si>
  <si>
    <t>Z Axis MaxSpd Rec1_Sp</t>
  </si>
  <si>
    <t>Z Axis MaxSpd Mov_Z</t>
  </si>
  <si>
    <t>Z Axis Accel SpZ</t>
  </si>
  <si>
    <t>Z Axis Accel Sync</t>
  </si>
  <si>
    <t>Z Axis Accel Rec1_Z</t>
  </si>
  <si>
    <t>Z Axis Accel Mov_Z</t>
  </si>
  <si>
    <t>X Axis MaxSpd SpX</t>
  </si>
  <si>
    <t>X Axis MaxSpd SyncX</t>
  </si>
  <si>
    <t>X Axis MaxSpd Mov_X</t>
  </si>
  <si>
    <t>X Axis Accel SpX</t>
  </si>
  <si>
    <t>X Axis Accel SyncX</t>
  </si>
  <si>
    <t>X Axis Accel Mov_X</t>
  </si>
  <si>
    <t>B Axis MaxSpd SpX</t>
  </si>
  <si>
    <t>B Axis Accel SpX</t>
  </si>
  <si>
    <t>vSMaxSpd_SpZ</t>
  </si>
  <si>
    <t>vSMaxSpd_SpX</t>
  </si>
  <si>
    <t>vSMaxSpd_SpB</t>
  </si>
  <si>
    <t>vSMaxSpd_Sync</t>
  </si>
  <si>
    <t>vSMaxSpd_SyncX</t>
  </si>
  <si>
    <t>vSAccel_SpZ</t>
  </si>
  <si>
    <t>vSAccel_SpX</t>
  </si>
  <si>
    <t>vSAccel_SpB</t>
  </si>
  <si>
    <t>vSAccel_Sync</t>
  </si>
  <si>
    <t>vSAccel_SyncX</t>
  </si>
  <si>
    <t>vSMaxSpd_Rec1Z</t>
  </si>
  <si>
    <t>vSMaxSpd_Rec1S</t>
  </si>
  <si>
    <t>vSMaxSpd_In1</t>
  </si>
  <si>
    <t>vSMaxSpd_In2</t>
  </si>
  <si>
    <t>vSAccel_Rec1Z</t>
  </si>
  <si>
    <t>vSAccel_Rec1S</t>
  </si>
  <si>
    <t>vSAccel_In1</t>
  </si>
  <si>
    <t>vSAccel_In2</t>
  </si>
  <si>
    <t>vZMaxSpd_SpZ</t>
  </si>
  <si>
    <t>vZAccel_SpZ</t>
  </si>
  <si>
    <t>vZAccel_Sync</t>
  </si>
  <si>
    <t>vZMaxSpd_Sync</t>
  </si>
  <si>
    <t>vZMaxSpd_Rec1Z</t>
  </si>
  <si>
    <t>vZMaxSpd_Rec1S</t>
  </si>
  <si>
    <t>vZMaxSpd_MovZ</t>
  </si>
  <si>
    <t>vZAccel_Rec1Z</t>
  </si>
  <si>
    <t>vZAccel_Rec1S</t>
  </si>
  <si>
    <t>vZAccel_MovZ</t>
  </si>
  <si>
    <t>Spindle MaxSpd Sp</t>
  </si>
  <si>
    <t>Spindle Accel Sp</t>
  </si>
  <si>
    <t>vSMaxSpd_Sp</t>
  </si>
  <si>
    <t>vSAccel_Sp</t>
  </si>
  <si>
    <t>vXMaxSpd_SpX</t>
  </si>
  <si>
    <t>vXMaxSpd_MovX</t>
  </si>
  <si>
    <t>vXAccel_SpX</t>
  </si>
  <si>
    <t>vXAccel_MovX</t>
  </si>
  <si>
    <t>vBMaxSpd_SpB</t>
  </si>
  <si>
    <t>vBAccel_SpB</t>
  </si>
  <si>
    <t>vXMaxSpd_SyncX</t>
  </si>
  <si>
    <t>vXAccel_SyncX</t>
  </si>
  <si>
    <t>Do Rec1_Z</t>
  </si>
  <si>
    <t>Rec1_Z_MaxSpeed_Axis</t>
  </si>
  <si>
    <t>Rec1_Z_Repeats(Count)</t>
  </si>
  <si>
    <t>Rec1_Z_Distance</t>
  </si>
  <si>
    <t>Rec1_Z_Amplitude</t>
  </si>
  <si>
    <t>Rec1_Z_Return</t>
  </si>
  <si>
    <t>Rec1_Z_Spindle Speed</t>
  </si>
  <si>
    <t>Rec1_Z_Axis Speed</t>
  </si>
  <si>
    <t>Rec1_S Spindle Speed</t>
  </si>
  <si>
    <t>Rec1_S Axis Speed</t>
  </si>
  <si>
    <t>Do Rec1_S</t>
  </si>
  <si>
    <t>Rec1_S_Repeats(Count)</t>
  </si>
  <si>
    <t>Rec1_S_Degrees</t>
  </si>
  <si>
    <t>Rec1_S_ZAmplitude</t>
  </si>
  <si>
    <t>Rec1_S_Return</t>
  </si>
  <si>
    <t>Select S</t>
  </si>
  <si>
    <t>Spindle MaxSpd Spx</t>
  </si>
  <si>
    <t>Z Axis Accel Rec1_S</t>
  </si>
  <si>
    <t>Rose:n</t>
  </si>
  <si>
    <t>Rose:d</t>
  </si>
  <si>
    <t>Rose: DoRose</t>
  </si>
  <si>
    <t>Rose:StopRose</t>
  </si>
  <si>
    <t>m</t>
  </si>
  <si>
    <t>GearRatio</t>
  </si>
  <si>
    <t>RPM</t>
  </si>
  <si>
    <t>Seconds</t>
  </si>
  <si>
    <t>Microsteps</t>
  </si>
  <si>
    <t>FullSteps</t>
  </si>
  <si>
    <t>Pitch</t>
  </si>
  <si>
    <t>Steps/Speed</t>
  </si>
  <si>
    <t>StepCount</t>
  </si>
  <si>
    <t>Axis</t>
  </si>
  <si>
    <t>MaxSpd</t>
  </si>
  <si>
    <t>Accel</t>
  </si>
  <si>
    <t>rpm</t>
  </si>
  <si>
    <t>StepsPerRev</t>
  </si>
  <si>
    <t>Amplitude</t>
  </si>
  <si>
    <t>Speed</t>
  </si>
  <si>
    <t>Rose Function</t>
  </si>
  <si>
    <t>n</t>
  </si>
  <si>
    <t>d</t>
  </si>
  <si>
    <t>MicroSteps</t>
  </si>
  <si>
    <t>SpindleSpeed</t>
  </si>
  <si>
    <t>Rose:Spindle MaxSpd</t>
  </si>
  <si>
    <t>Rose: Spindle Accel</t>
  </si>
  <si>
    <t>Rose</t>
  </si>
  <si>
    <t>Rose: X Axis Amplitude</t>
  </si>
  <si>
    <t>Rose: Z Axis Accel</t>
  </si>
  <si>
    <t>Rose: Z Axis MaxSpd</t>
  </si>
  <si>
    <t>Rose: X Axis MaxSpeed</t>
  </si>
  <si>
    <t>Rose: X Axis Accel</t>
  </si>
  <si>
    <t>Rose:SpindleSpeedPercentage</t>
  </si>
  <si>
    <t>Rose:AxisSpeedPercentage</t>
  </si>
  <si>
    <t>Rose: Z and X Axis Amplitude</t>
  </si>
  <si>
    <t>Rose: Z Amplitude</t>
  </si>
  <si>
    <t>Amp</t>
  </si>
  <si>
    <t>distance/rev</t>
  </si>
  <si>
    <t>mStepsPerRev</t>
  </si>
  <si>
    <t>Revolutions</t>
  </si>
  <si>
    <t>TotalSteps</t>
  </si>
  <si>
    <t>Do Rose X</t>
  </si>
  <si>
    <t>TestEEPROMRose</t>
  </si>
  <si>
    <t>n/d</t>
  </si>
  <si>
    <t>2Pi</t>
  </si>
  <si>
    <t>Rose:Spindle Amplitude</t>
  </si>
  <si>
    <t>Do Rose Spindle</t>
  </si>
  <si>
    <t>Rose: Z axis Return</t>
  </si>
  <si>
    <t>bt2</t>
  </si>
  <si>
    <t>bt1</t>
  </si>
  <si>
    <t>bt0</t>
  </si>
  <si>
    <t>bt3</t>
  </si>
  <si>
    <t>Î // Ascii 206</t>
  </si>
  <si>
    <t>SyncZ</t>
  </si>
  <si>
    <t>SyncX</t>
  </si>
  <si>
    <t>Rec1 Z</t>
  </si>
  <si>
    <t>× // Ascii 215</t>
  </si>
  <si>
    <t>Rec1 Spindle</t>
  </si>
  <si>
    <t>Index1</t>
  </si>
  <si>
    <t>MoveZ</t>
  </si>
  <si>
    <t>print "×" // Ascii 215</t>
  </si>
  <si>
    <t>MoveX</t>
  </si>
  <si>
    <t>Î // Ascii 207</t>
  </si>
  <si>
    <t>0a</t>
  </si>
  <si>
    <t>Rose:Type</t>
  </si>
  <si>
    <t>Return: Spindle MaxSpd</t>
  </si>
  <si>
    <t>Return: Spindle Accel</t>
  </si>
  <si>
    <t>Return: Axis Accel</t>
  </si>
  <si>
    <t>Return: Axis MaxSpd</t>
  </si>
  <si>
    <t>Clear Stepper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</si>
</sst>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DC6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0" fontId="0" fillId="8" borderId="0" xfId="0" applyFill="1" applyAlignment="1">
      <alignment horizontal="right"/>
    </xf>
    <xf numFmtId="0" fontId="0" fillId="12" borderId="0" xfId="0" applyFill="1"/>
    <xf numFmtId="0" fontId="0" fillId="13" borderId="0" xfId="0" applyFill="1"/>
    <xf numFmtId="0" fontId="0" fillId="0" borderId="0" xfId="0" applyFill="1" applyAlignment="1">
      <alignment horizontal="right"/>
    </xf>
    <xf numFmtId="0" fontId="0" fillId="14" borderId="0" xfId="0" applyFill="1"/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15" borderId="0" xfId="0" applyFill="1"/>
    <xf numFmtId="0" fontId="0" fillId="16" borderId="0" xfId="0" applyFill="1"/>
    <xf numFmtId="0" fontId="0" fillId="15" borderId="0" xfId="0" applyFill="1" applyAlignment="1">
      <alignment horizontal="right"/>
    </xf>
    <xf numFmtId="0" fontId="2" fillId="0" borderId="0" xfId="0" applyFont="1"/>
    <xf numFmtId="0" fontId="0" fillId="17" borderId="0" xfId="0" applyFill="1"/>
    <xf numFmtId="0" fontId="0" fillId="17" borderId="0" xfId="0" applyFill="1" applyAlignment="1">
      <alignment horizontal="right"/>
    </xf>
    <xf numFmtId="0" fontId="0" fillId="18" borderId="0" xfId="0" applyFill="1"/>
    <xf numFmtId="0" fontId="0" fillId="18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19" borderId="0" xfId="0" applyFill="1"/>
    <xf numFmtId="0" fontId="0" fillId="19" borderId="0" xfId="0" applyFill="1" applyAlignment="1">
      <alignment horizontal="right"/>
    </xf>
    <xf numFmtId="0" fontId="0" fillId="2" borderId="1" xfId="0" applyFill="1" applyBorder="1"/>
    <xf numFmtId="0" fontId="0" fillId="20" borderId="0" xfId="0" applyFill="1"/>
    <xf numFmtId="0" fontId="0" fillId="20" borderId="0" xfId="0" applyFill="1" applyAlignment="1">
      <alignment horizontal="right"/>
    </xf>
    <xf numFmtId="0" fontId="0" fillId="20" borderId="1" xfId="0" applyFill="1" applyBorder="1"/>
    <xf numFmtId="0" fontId="0" fillId="21" borderId="0" xfId="0" applyFill="1"/>
    <xf numFmtId="0" fontId="0" fillId="21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C6D"/>
      <color rgb="FFFCE4D6"/>
      <color rgb="FF66FF99"/>
      <color rgb="FFCCCC00"/>
      <color rgb="FFFF53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8"/>
  <sheetViews>
    <sheetView tabSelected="1" zoomScale="150" zoomScaleNormal="150" workbookViewId="0">
      <pane ySplit="1" topLeftCell="A2" activePane="bottomLeft" state="frozen"/>
      <selection pane="bottomLeft" activeCell="I251" sqref="I251"/>
    </sheetView>
  </sheetViews>
  <sheetFormatPr defaultRowHeight="15" x14ac:dyDescent="0.25"/>
  <cols>
    <col min="3" max="3" width="5" customWidth="1"/>
    <col min="4" max="4" width="6" bestFit="1" customWidth="1"/>
    <col min="5" max="5" width="13.42578125" bestFit="1" customWidth="1"/>
    <col min="6" max="6" width="24.5703125" bestFit="1" customWidth="1"/>
    <col min="7" max="7" width="5.140625" customWidth="1"/>
    <col min="8" max="8" width="6.28515625" customWidth="1"/>
    <col min="9" max="9" width="6.140625" customWidth="1"/>
    <col min="10" max="10" width="23.42578125" customWidth="1"/>
    <col min="11" max="11" width="9.140625" style="12"/>
    <col min="12" max="12" width="4.5703125" style="12" customWidth="1"/>
    <col min="13" max="13" width="36" customWidth="1"/>
  </cols>
  <sheetData>
    <row r="1" spans="1:12" x14ac:dyDescent="0.25">
      <c r="A1" t="s">
        <v>0</v>
      </c>
      <c r="B1" t="s">
        <v>14</v>
      </c>
      <c r="D1" t="s">
        <v>15</v>
      </c>
      <c r="E1" t="s">
        <v>16</v>
      </c>
      <c r="F1" t="s">
        <v>17</v>
      </c>
      <c r="G1" t="s">
        <v>111</v>
      </c>
      <c r="H1" t="s">
        <v>54</v>
      </c>
      <c r="I1" t="s">
        <v>55</v>
      </c>
      <c r="J1" t="s">
        <v>56</v>
      </c>
    </row>
    <row r="2" spans="1:12" x14ac:dyDescent="0.25">
      <c r="A2">
        <v>69</v>
      </c>
      <c r="D2" s="9">
        <v>424</v>
      </c>
      <c r="E2" s="9">
        <v>427</v>
      </c>
      <c r="F2" s="9" t="s">
        <v>99</v>
      </c>
      <c r="G2" t="str">
        <f>DEC2HEX(H2)</f>
        <v>3A</v>
      </c>
      <c r="H2" s="12">
        <v>58</v>
      </c>
      <c r="I2" s="12" t="str">
        <f>CHAR(H2)</f>
        <v>:</v>
      </c>
      <c r="J2" s="3" t="s">
        <v>101</v>
      </c>
      <c r="L2"/>
    </row>
    <row r="3" spans="1:12" x14ac:dyDescent="0.25">
      <c r="A3">
        <v>184</v>
      </c>
      <c r="D3" s="24">
        <v>872</v>
      </c>
      <c r="E3" s="24">
        <v>875</v>
      </c>
      <c r="F3" s="24" t="s">
        <v>266</v>
      </c>
      <c r="G3" s="24" t="str">
        <f>DEC2HEX(H3)</f>
        <v>3A</v>
      </c>
      <c r="H3" s="25">
        <v>58</v>
      </c>
      <c r="I3" s="25" t="str">
        <f>CHAR(H3)</f>
        <v>:</v>
      </c>
      <c r="J3" s="24" t="s">
        <v>210</v>
      </c>
    </row>
    <row r="4" spans="1:12" x14ac:dyDescent="0.25">
      <c r="A4">
        <v>185</v>
      </c>
      <c r="D4" s="24">
        <v>876</v>
      </c>
      <c r="E4" s="24">
        <v>879</v>
      </c>
      <c r="F4" s="24" t="s">
        <v>177</v>
      </c>
      <c r="G4" s="24" t="str">
        <f>DEC2HEX(H4)</f>
        <v>3A</v>
      </c>
      <c r="H4" s="25">
        <v>58</v>
      </c>
      <c r="I4" s="25" t="str">
        <f>CHAR(H4)</f>
        <v>:</v>
      </c>
      <c r="J4" s="24" t="s">
        <v>211</v>
      </c>
    </row>
    <row r="5" spans="1:12" x14ac:dyDescent="0.25">
      <c r="A5">
        <v>186</v>
      </c>
      <c r="D5" s="24">
        <v>880</v>
      </c>
      <c r="E5" s="24">
        <v>883</v>
      </c>
      <c r="F5" s="24" t="s">
        <v>176</v>
      </c>
      <c r="G5" s="24" t="str">
        <f>DEC2HEX(H5)</f>
        <v>3A</v>
      </c>
      <c r="H5" s="25">
        <v>58</v>
      </c>
      <c r="I5" s="25" t="str">
        <f>CHAR(H5)</f>
        <v>:</v>
      </c>
      <c r="J5" s="24" t="s">
        <v>212</v>
      </c>
    </row>
    <row r="6" spans="1:12" x14ac:dyDescent="0.25">
      <c r="A6">
        <v>187</v>
      </c>
      <c r="D6" s="24">
        <v>884</v>
      </c>
      <c r="E6" s="24">
        <v>887</v>
      </c>
      <c r="F6" s="24" t="s">
        <v>178</v>
      </c>
      <c r="G6" s="24" t="str">
        <f>DEC2HEX(H6)</f>
        <v>3A</v>
      </c>
      <c r="H6" s="25">
        <v>58</v>
      </c>
      <c r="I6" s="25" t="str">
        <f>CHAR(H6)</f>
        <v>:</v>
      </c>
      <c r="J6" s="24" t="s">
        <v>213</v>
      </c>
    </row>
    <row r="7" spans="1:12" x14ac:dyDescent="0.25">
      <c r="A7">
        <v>188</v>
      </c>
      <c r="D7" s="24">
        <v>888</v>
      </c>
      <c r="E7" s="24">
        <v>891</v>
      </c>
      <c r="F7" s="24" t="s">
        <v>179</v>
      </c>
      <c r="G7" s="24" t="str">
        <f>DEC2HEX(H7)</f>
        <v>3A</v>
      </c>
      <c r="H7" s="25">
        <v>58</v>
      </c>
      <c r="I7" s="25" t="str">
        <f>CHAR(H7)</f>
        <v>:</v>
      </c>
      <c r="J7" s="24" t="s">
        <v>214</v>
      </c>
    </row>
    <row r="8" spans="1:12" x14ac:dyDescent="0.25">
      <c r="A8">
        <v>189</v>
      </c>
      <c r="D8" s="24">
        <v>892</v>
      </c>
      <c r="E8" s="24">
        <v>895</v>
      </c>
      <c r="F8" s="24" t="s">
        <v>180</v>
      </c>
      <c r="G8" s="24" t="str">
        <f>DEC2HEX(H8)</f>
        <v>3A</v>
      </c>
      <c r="H8" s="25">
        <v>58</v>
      </c>
      <c r="I8" s="25" t="str">
        <f>CHAR(H8)</f>
        <v>:</v>
      </c>
      <c r="J8" s="24" t="s">
        <v>220</v>
      </c>
    </row>
    <row r="9" spans="1:12" x14ac:dyDescent="0.25">
      <c r="A9">
        <v>190</v>
      </c>
      <c r="D9" s="24">
        <v>896</v>
      </c>
      <c r="E9" s="24">
        <v>899</v>
      </c>
      <c r="F9" s="24" t="s">
        <v>194</v>
      </c>
      <c r="G9" s="24" t="str">
        <f>DEC2HEX(H9)</f>
        <v>3A</v>
      </c>
      <c r="H9" s="25">
        <v>58</v>
      </c>
      <c r="I9" s="25" t="str">
        <f>CHAR(H9)</f>
        <v>:</v>
      </c>
      <c r="J9" s="24" t="s">
        <v>221</v>
      </c>
    </row>
    <row r="10" spans="1:12" x14ac:dyDescent="0.25">
      <c r="A10">
        <v>191</v>
      </c>
      <c r="D10" s="24">
        <v>900</v>
      </c>
      <c r="E10" s="24">
        <v>903</v>
      </c>
      <c r="F10" s="24" t="s">
        <v>238</v>
      </c>
      <c r="G10" s="24" t="str">
        <f>DEC2HEX(H10)</f>
        <v>3A</v>
      </c>
      <c r="H10" s="25">
        <v>58</v>
      </c>
      <c r="I10" s="25"/>
      <c r="J10" s="24" t="s">
        <v>240</v>
      </c>
    </row>
    <row r="11" spans="1:12" x14ac:dyDescent="0.25">
      <c r="A11">
        <v>192</v>
      </c>
      <c r="D11" s="24">
        <v>904</v>
      </c>
      <c r="E11" s="24">
        <v>907</v>
      </c>
      <c r="F11" s="24" t="s">
        <v>181</v>
      </c>
      <c r="G11" s="24" t="str">
        <f>DEC2HEX(H11)</f>
        <v>3A</v>
      </c>
      <c r="H11" s="25">
        <v>58</v>
      </c>
      <c r="I11" s="25" t="str">
        <f>CHAR(H11)</f>
        <v>:</v>
      </c>
      <c r="J11" s="24" t="s">
        <v>222</v>
      </c>
    </row>
    <row r="12" spans="1:12" x14ac:dyDescent="0.25">
      <c r="A12">
        <v>193</v>
      </c>
      <c r="D12" s="24">
        <v>908</v>
      </c>
      <c r="E12" s="24">
        <v>911</v>
      </c>
      <c r="F12" s="24" t="s">
        <v>182</v>
      </c>
      <c r="G12" s="24" t="str">
        <f>DEC2HEX(H12)</f>
        <v>3A</v>
      </c>
      <c r="H12" s="25">
        <v>58</v>
      </c>
      <c r="I12" s="25" t="str">
        <f>CHAR(H12)</f>
        <v>:</v>
      </c>
      <c r="J12" s="24" t="s">
        <v>223</v>
      </c>
    </row>
    <row r="13" spans="1:12" x14ac:dyDescent="0.25">
      <c r="A13">
        <v>15</v>
      </c>
      <c r="B13" s="10" t="s">
        <v>40</v>
      </c>
      <c r="D13" s="9">
        <v>428</v>
      </c>
      <c r="E13" s="9">
        <v>431</v>
      </c>
      <c r="F13" s="9" t="s">
        <v>100</v>
      </c>
      <c r="G13" t="str">
        <f>DEC2HEX(H13)</f>
        <v>3B</v>
      </c>
      <c r="H13" s="12">
        <v>59</v>
      </c>
      <c r="I13" s="12" t="str">
        <f>CHAR(H13)</f>
        <v>;</v>
      </c>
      <c r="J13" s="3" t="s">
        <v>102</v>
      </c>
    </row>
    <row r="14" spans="1:12" x14ac:dyDescent="0.25">
      <c r="A14">
        <v>194</v>
      </c>
      <c r="D14" s="24">
        <v>912</v>
      </c>
      <c r="E14" s="24">
        <v>915</v>
      </c>
      <c r="F14" s="24" t="s">
        <v>183</v>
      </c>
      <c r="G14" s="24" t="str">
        <f>DEC2HEX(H14)</f>
        <v>3B</v>
      </c>
      <c r="H14" s="25">
        <v>59</v>
      </c>
      <c r="I14" s="25" t="str">
        <f>CHAR(H14)</f>
        <v>;</v>
      </c>
      <c r="J14" s="24" t="s">
        <v>215</v>
      </c>
    </row>
    <row r="15" spans="1:12" x14ac:dyDescent="0.25">
      <c r="A15">
        <v>195</v>
      </c>
      <c r="D15" s="24">
        <v>916</v>
      </c>
      <c r="E15" s="24">
        <v>919</v>
      </c>
      <c r="F15" s="24" t="s">
        <v>184</v>
      </c>
      <c r="G15" s="24" t="str">
        <f>DEC2HEX(H15)</f>
        <v>3B</v>
      </c>
      <c r="H15" s="25">
        <v>59</v>
      </c>
      <c r="I15" s="25" t="str">
        <f>CHAR(H15)</f>
        <v>;</v>
      </c>
      <c r="J15" s="24" t="s">
        <v>216</v>
      </c>
    </row>
    <row r="16" spans="1:12" x14ac:dyDescent="0.25">
      <c r="A16">
        <v>196</v>
      </c>
      <c r="D16" s="24">
        <v>920</v>
      </c>
      <c r="E16" s="24">
        <v>923</v>
      </c>
      <c r="F16" s="24" t="s">
        <v>185</v>
      </c>
      <c r="G16" s="24" t="str">
        <f>DEC2HEX(H16)</f>
        <v>3B</v>
      </c>
      <c r="H16" s="25">
        <v>59</v>
      </c>
      <c r="I16" s="25" t="str">
        <f>CHAR(H16)</f>
        <v>;</v>
      </c>
      <c r="J16" s="24" t="s">
        <v>217</v>
      </c>
    </row>
    <row r="17" spans="1:11" x14ac:dyDescent="0.25">
      <c r="A17">
        <v>197</v>
      </c>
      <c r="D17" s="24">
        <v>924</v>
      </c>
      <c r="E17" s="24">
        <v>927</v>
      </c>
      <c r="F17" s="24" t="s">
        <v>186</v>
      </c>
      <c r="G17" s="24" t="str">
        <f>DEC2HEX(H17)</f>
        <v>3B</v>
      </c>
      <c r="H17" s="25">
        <v>59</v>
      </c>
      <c r="I17" s="25" t="str">
        <f>CHAR(H17)</f>
        <v>;</v>
      </c>
      <c r="J17" s="24" t="s">
        <v>218</v>
      </c>
    </row>
    <row r="18" spans="1:11" x14ac:dyDescent="0.25">
      <c r="A18">
        <v>198</v>
      </c>
      <c r="D18" s="24">
        <v>928</v>
      </c>
      <c r="E18" s="24">
        <v>931</v>
      </c>
      <c r="F18" s="24" t="s">
        <v>187</v>
      </c>
      <c r="G18" s="24" t="str">
        <f>DEC2HEX(H18)</f>
        <v>3B</v>
      </c>
      <c r="H18" s="25">
        <v>59</v>
      </c>
      <c r="I18" s="25" t="str">
        <f>CHAR(H18)</f>
        <v>;</v>
      </c>
      <c r="J18" s="24" t="s">
        <v>219</v>
      </c>
    </row>
    <row r="19" spans="1:11" x14ac:dyDescent="0.25">
      <c r="A19">
        <v>199</v>
      </c>
      <c r="D19" s="24">
        <v>932</v>
      </c>
      <c r="E19" s="24">
        <v>935</v>
      </c>
      <c r="F19" s="24" t="s">
        <v>188</v>
      </c>
      <c r="G19" s="24" t="str">
        <f>DEC2HEX(H19)</f>
        <v>3B</v>
      </c>
      <c r="H19" s="25">
        <v>59</v>
      </c>
      <c r="I19" s="25" t="str">
        <f>CHAR(H19)</f>
        <v>;</v>
      </c>
      <c r="J19" s="24" t="s">
        <v>224</v>
      </c>
      <c r="K19" s="13"/>
    </row>
    <row r="20" spans="1:11" x14ac:dyDescent="0.25">
      <c r="A20">
        <v>200</v>
      </c>
      <c r="D20" s="24">
        <v>936</v>
      </c>
      <c r="E20" s="24">
        <v>939</v>
      </c>
      <c r="F20" s="24" t="s">
        <v>189</v>
      </c>
      <c r="G20" s="24" t="str">
        <f>DEC2HEX(H20)</f>
        <v>3B</v>
      </c>
      <c r="H20" s="25">
        <v>59</v>
      </c>
      <c r="I20" s="25" t="str">
        <f>CHAR(H20)</f>
        <v>;</v>
      </c>
      <c r="J20" s="24" t="s">
        <v>225</v>
      </c>
    </row>
    <row r="21" spans="1:11" x14ac:dyDescent="0.25">
      <c r="A21">
        <v>201</v>
      </c>
      <c r="D21" s="24">
        <v>940</v>
      </c>
      <c r="E21" s="24">
        <v>943</v>
      </c>
      <c r="F21" s="24" t="s">
        <v>239</v>
      </c>
      <c r="G21" s="24" t="str">
        <f>DEC2HEX(H21)</f>
        <v>3B</v>
      </c>
      <c r="H21" s="25">
        <v>59</v>
      </c>
      <c r="I21" s="25"/>
      <c r="J21" s="24" t="s">
        <v>241</v>
      </c>
    </row>
    <row r="22" spans="1:11" x14ac:dyDescent="0.25">
      <c r="A22">
        <v>202</v>
      </c>
      <c r="D22" s="24">
        <v>944</v>
      </c>
      <c r="E22" s="24">
        <v>947</v>
      </c>
      <c r="F22" s="24" t="s">
        <v>190</v>
      </c>
      <c r="G22" s="24" t="str">
        <f>DEC2HEX(H22)</f>
        <v>3B</v>
      </c>
      <c r="H22" s="25">
        <v>59</v>
      </c>
      <c r="I22" s="25" t="str">
        <f>CHAR(H22)</f>
        <v>;</v>
      </c>
      <c r="J22" s="24" t="s">
        <v>226</v>
      </c>
    </row>
    <row r="23" spans="1:11" x14ac:dyDescent="0.25">
      <c r="A23">
        <v>203</v>
      </c>
      <c r="D23" s="24">
        <v>948</v>
      </c>
      <c r="E23" s="24">
        <v>951</v>
      </c>
      <c r="F23" s="24" t="s">
        <v>191</v>
      </c>
      <c r="G23" s="24" t="str">
        <f>DEC2HEX(H23)</f>
        <v>3B</v>
      </c>
      <c r="H23" s="25">
        <v>59</v>
      </c>
      <c r="I23" s="25" t="str">
        <f>CHAR(H23)</f>
        <v>;</v>
      </c>
      <c r="J23" s="24" t="s">
        <v>227</v>
      </c>
    </row>
    <row r="24" spans="1:11" x14ac:dyDescent="0.25">
      <c r="A24" s="32">
        <v>7</v>
      </c>
      <c r="B24" s="32"/>
      <c r="C24" s="32"/>
      <c r="D24" s="32">
        <v>166</v>
      </c>
      <c r="E24" s="32">
        <v>169</v>
      </c>
      <c r="F24" s="32" t="s">
        <v>298</v>
      </c>
      <c r="G24" s="32" t="str">
        <f>DEC2HEX(H24)</f>
        <v>3C</v>
      </c>
      <c r="H24" s="33">
        <v>60</v>
      </c>
      <c r="I24" s="33" t="str">
        <f>CHAR(H24)</f>
        <v>&lt;</v>
      </c>
      <c r="J24" s="32" t="s">
        <v>298</v>
      </c>
    </row>
    <row r="25" spans="1:11" x14ac:dyDescent="0.25">
      <c r="A25" s="8">
        <v>119</v>
      </c>
      <c r="D25" s="21"/>
      <c r="E25" s="21"/>
      <c r="F25" s="21" t="s">
        <v>155</v>
      </c>
      <c r="G25" s="2" t="str">
        <f>DEC2HEX(H25)</f>
        <v>3D</v>
      </c>
      <c r="H25" s="16">
        <v>61</v>
      </c>
      <c r="I25" s="16" t="str">
        <f>CHAR(H25)</f>
        <v>=</v>
      </c>
      <c r="J25" s="21" t="s">
        <v>155</v>
      </c>
    </row>
    <row r="26" spans="1:11" x14ac:dyDescent="0.25">
      <c r="A26">
        <v>10</v>
      </c>
      <c r="B26" s="3"/>
      <c r="D26" s="9">
        <v>170</v>
      </c>
      <c r="E26" s="9">
        <v>173</v>
      </c>
      <c r="F26" s="9" t="s">
        <v>103</v>
      </c>
      <c r="G26" t="str">
        <f>DEC2HEX(H26)</f>
        <v>3E</v>
      </c>
      <c r="H26" s="12">
        <v>62</v>
      </c>
      <c r="I26" s="12" t="str">
        <f>CHAR(H26)</f>
        <v>&gt;</v>
      </c>
      <c r="J26" s="14" t="s">
        <v>114</v>
      </c>
    </row>
    <row r="27" spans="1:11" x14ac:dyDescent="0.25">
      <c r="A27">
        <v>23</v>
      </c>
      <c r="B27" s="4"/>
      <c r="D27" s="9">
        <v>174</v>
      </c>
      <c r="E27" s="9"/>
      <c r="F27" s="9" t="s">
        <v>106</v>
      </c>
      <c r="G27" t="str">
        <f>DEC2HEX(H27)</f>
        <v>3F</v>
      </c>
      <c r="H27" s="12">
        <v>63</v>
      </c>
      <c r="I27" s="12" t="str">
        <f>CHAR(H27)</f>
        <v>?</v>
      </c>
      <c r="J27" s="7" t="s">
        <v>115</v>
      </c>
    </row>
    <row r="28" spans="1:11" x14ac:dyDescent="0.25">
      <c r="A28" s="29">
        <v>120</v>
      </c>
      <c r="B28" s="29"/>
      <c r="C28" s="29"/>
      <c r="D28" s="29">
        <v>112</v>
      </c>
      <c r="E28" s="29">
        <v>115</v>
      </c>
      <c r="F28" s="29" t="s">
        <v>301</v>
      </c>
      <c r="G28" s="29" t="str">
        <f>DEC2HEX(H28)</f>
        <v>40</v>
      </c>
      <c r="H28" s="30">
        <v>64</v>
      </c>
      <c r="I28" s="30" t="str">
        <f>CHAR(H28)</f>
        <v>@</v>
      </c>
      <c r="J28" s="29" t="s">
        <v>301</v>
      </c>
    </row>
    <row r="29" spans="1:11" x14ac:dyDescent="0.25">
      <c r="A29">
        <v>121</v>
      </c>
      <c r="D29" s="9"/>
      <c r="E29" s="9"/>
      <c r="F29" s="9" t="s">
        <v>58</v>
      </c>
      <c r="G29" t="str">
        <f>DEC2HEX(H29)</f>
        <v>41</v>
      </c>
      <c r="H29" s="12">
        <v>65</v>
      </c>
      <c r="I29" s="12" t="str">
        <f>CHAR(H29)</f>
        <v>A</v>
      </c>
      <c r="J29" s="7" t="s">
        <v>58</v>
      </c>
    </row>
    <row r="30" spans="1:11" x14ac:dyDescent="0.25">
      <c r="A30">
        <v>122</v>
      </c>
      <c r="D30" s="9"/>
      <c r="E30" s="9"/>
      <c r="F30" s="9" t="s">
        <v>41</v>
      </c>
      <c r="G30" t="str">
        <f>DEC2HEX(H30)</f>
        <v>42</v>
      </c>
      <c r="H30" s="12">
        <v>66</v>
      </c>
      <c r="I30" s="12" t="str">
        <f>CHAR(H30)</f>
        <v>B</v>
      </c>
      <c r="J30" s="7" t="s">
        <v>41</v>
      </c>
      <c r="K30" s="12">
        <v>8</v>
      </c>
    </row>
    <row r="31" spans="1:11" x14ac:dyDescent="0.25">
      <c r="A31">
        <v>123</v>
      </c>
      <c r="D31" s="9"/>
      <c r="E31" s="9"/>
      <c r="F31" s="9" t="s">
        <v>48</v>
      </c>
      <c r="G31" t="str">
        <f>DEC2HEX(H31)</f>
        <v>43</v>
      </c>
      <c r="H31" s="12">
        <v>67</v>
      </c>
      <c r="I31" s="12" t="str">
        <f>CHAR(H31)</f>
        <v>C</v>
      </c>
      <c r="J31" s="7" t="s">
        <v>48</v>
      </c>
    </row>
    <row r="32" spans="1:11" x14ac:dyDescent="0.25">
      <c r="A32">
        <v>1</v>
      </c>
      <c r="B32" s="5" t="s">
        <v>40</v>
      </c>
      <c r="D32" s="9">
        <v>412</v>
      </c>
      <c r="E32" s="9">
        <v>415</v>
      </c>
      <c r="F32" s="9" t="s">
        <v>46</v>
      </c>
      <c r="G32" t="str">
        <f>DEC2HEX(H32)</f>
        <v>44</v>
      </c>
      <c r="H32" s="12">
        <v>68</v>
      </c>
      <c r="I32" s="12" t="str">
        <f>CHAR(H32)</f>
        <v>D</v>
      </c>
      <c r="J32" s="6" t="s">
        <v>50</v>
      </c>
    </row>
    <row r="33" spans="1:10" x14ac:dyDescent="0.25">
      <c r="A33">
        <v>24</v>
      </c>
      <c r="B33" s="4"/>
      <c r="C33" s="32"/>
      <c r="D33" s="9">
        <v>162</v>
      </c>
      <c r="E33" s="9">
        <v>165</v>
      </c>
      <c r="F33" s="9" t="s">
        <v>65</v>
      </c>
      <c r="G33" t="str">
        <f>DEC2HEX(H33)</f>
        <v>45</v>
      </c>
      <c r="H33" s="12">
        <v>69</v>
      </c>
      <c r="I33" s="12" t="str">
        <f>CHAR(H33)</f>
        <v>E</v>
      </c>
      <c r="J33" s="7" t="s">
        <v>2</v>
      </c>
    </row>
    <row r="34" spans="1:10" x14ac:dyDescent="0.25">
      <c r="A34">
        <v>124</v>
      </c>
      <c r="D34" s="9"/>
      <c r="E34" s="9"/>
      <c r="F34" s="9" t="s">
        <v>3</v>
      </c>
      <c r="G34" t="str">
        <f>DEC2HEX(H34)</f>
        <v>46</v>
      </c>
      <c r="H34" s="12">
        <v>70</v>
      </c>
      <c r="I34" s="12" t="str">
        <f>CHAR(H34)</f>
        <v>F</v>
      </c>
      <c r="J34" s="7" t="s">
        <v>3</v>
      </c>
    </row>
    <row r="35" spans="1:10" x14ac:dyDescent="0.25">
      <c r="A35">
        <v>125</v>
      </c>
      <c r="D35" s="9"/>
      <c r="E35" s="9"/>
      <c r="F35" s="9" t="s">
        <v>4</v>
      </c>
      <c r="G35" t="str">
        <f>DEC2HEX(H35)</f>
        <v>47</v>
      </c>
      <c r="H35" s="12">
        <v>71</v>
      </c>
      <c r="I35" s="12" t="str">
        <f>CHAR(H35)</f>
        <v>G</v>
      </c>
      <c r="J35" s="7" t="s">
        <v>4</v>
      </c>
    </row>
    <row r="36" spans="1:10" x14ac:dyDescent="0.25">
      <c r="A36">
        <v>19</v>
      </c>
      <c r="B36" s="10"/>
      <c r="D36" s="9">
        <v>154</v>
      </c>
      <c r="E36" s="9">
        <v>157</v>
      </c>
      <c r="F36" s="9" t="s">
        <v>63</v>
      </c>
      <c r="G36" t="str">
        <f>DEC2HEX(H36)</f>
        <v>48</v>
      </c>
      <c r="H36" s="12">
        <v>72</v>
      </c>
      <c r="I36" s="12" t="str">
        <f>CHAR(H36)</f>
        <v>H</v>
      </c>
      <c r="J36" s="7" t="s">
        <v>5</v>
      </c>
    </row>
    <row r="37" spans="1:10" x14ac:dyDescent="0.25">
      <c r="A37">
        <v>66</v>
      </c>
      <c r="D37" s="9">
        <v>420</v>
      </c>
      <c r="E37" s="9">
        <v>423</v>
      </c>
      <c r="F37" s="9" t="s">
        <v>112</v>
      </c>
      <c r="G37" t="str">
        <f>DEC2HEX(H37)</f>
        <v>49</v>
      </c>
      <c r="H37" s="12">
        <v>73</v>
      </c>
      <c r="I37" s="12" t="str">
        <f>CHAR(H37)</f>
        <v>I</v>
      </c>
      <c r="J37" s="3" t="s">
        <v>96</v>
      </c>
    </row>
    <row r="38" spans="1:10" x14ac:dyDescent="0.25">
      <c r="A38">
        <v>126</v>
      </c>
      <c r="D38" s="9"/>
      <c r="E38" s="9"/>
      <c r="F38" s="9" t="s">
        <v>97</v>
      </c>
      <c r="G38" t="str">
        <f>DEC2HEX(H38)</f>
        <v>4A</v>
      </c>
      <c r="H38" s="12">
        <v>74</v>
      </c>
      <c r="I38" s="12" t="str">
        <f>CHAR(H38)</f>
        <v>J</v>
      </c>
      <c r="J38" s="3" t="s">
        <v>97</v>
      </c>
    </row>
    <row r="39" spans="1:10" x14ac:dyDescent="0.25">
      <c r="A39">
        <v>127</v>
      </c>
      <c r="D39" s="9"/>
      <c r="E39" s="9"/>
      <c r="F39" s="9" t="s">
        <v>98</v>
      </c>
      <c r="G39" t="str">
        <f>DEC2HEX(H39)</f>
        <v>4B</v>
      </c>
      <c r="H39" s="12">
        <v>75</v>
      </c>
      <c r="I39" s="12" t="str">
        <f>CHAR(H39)</f>
        <v>K</v>
      </c>
      <c r="J39" s="3" t="s">
        <v>98</v>
      </c>
    </row>
    <row r="40" spans="1:10" x14ac:dyDescent="0.25">
      <c r="A40">
        <v>25</v>
      </c>
      <c r="B40" s="4"/>
      <c r="D40" s="9">
        <v>158</v>
      </c>
      <c r="E40" s="9">
        <v>161</v>
      </c>
      <c r="F40" s="9" t="s">
        <v>64</v>
      </c>
      <c r="G40" t="str">
        <f>DEC2HEX(H40)</f>
        <v>4C</v>
      </c>
      <c r="H40" s="12">
        <v>76</v>
      </c>
      <c r="I40" s="12" t="str">
        <f>CHAR(H40)</f>
        <v>L</v>
      </c>
      <c r="J40" s="7" t="s">
        <v>12</v>
      </c>
    </row>
    <row r="41" spans="1:10" x14ac:dyDescent="0.25">
      <c r="A41">
        <v>54</v>
      </c>
      <c r="D41" s="9">
        <v>360</v>
      </c>
      <c r="E41" s="9" t="s">
        <v>18</v>
      </c>
      <c r="F41" s="9" t="s">
        <v>13</v>
      </c>
      <c r="G41" t="str">
        <f>DEC2HEX(H41)</f>
        <v>4D</v>
      </c>
      <c r="H41" s="12">
        <v>77</v>
      </c>
      <c r="I41" s="12" t="str">
        <f>CHAR(H41)</f>
        <v>M</v>
      </c>
      <c r="J41" s="7" t="s">
        <v>13</v>
      </c>
    </row>
    <row r="42" spans="1:10" x14ac:dyDescent="0.25">
      <c r="A42">
        <v>61</v>
      </c>
      <c r="D42" s="9">
        <v>416</v>
      </c>
      <c r="E42" s="9">
        <v>419</v>
      </c>
      <c r="F42" s="9" t="s">
        <v>45</v>
      </c>
      <c r="G42" t="str">
        <f>DEC2HEX(H42)</f>
        <v>4E</v>
      </c>
      <c r="H42" s="12">
        <v>78</v>
      </c>
      <c r="I42" s="12" t="str">
        <f>CHAR(H42)</f>
        <v>N</v>
      </c>
      <c r="J42" s="6" t="s">
        <v>45</v>
      </c>
    </row>
    <row r="43" spans="1:10" x14ac:dyDescent="0.25">
      <c r="A43">
        <v>58</v>
      </c>
      <c r="D43" s="9">
        <v>400</v>
      </c>
      <c r="E43" s="9">
        <v>403</v>
      </c>
      <c r="F43" s="9" t="s">
        <v>62</v>
      </c>
      <c r="G43" t="str">
        <f>DEC2HEX(H43)</f>
        <v>4F</v>
      </c>
      <c r="H43" s="12">
        <v>79</v>
      </c>
      <c r="I43" s="12" t="str">
        <f>CHAR(H43)</f>
        <v>O</v>
      </c>
      <c r="J43" s="6" t="s">
        <v>51</v>
      </c>
    </row>
    <row r="44" spans="1:10" x14ac:dyDescent="0.25">
      <c r="A44">
        <v>8</v>
      </c>
      <c r="B44" s="3"/>
      <c r="D44" s="9">
        <v>108</v>
      </c>
      <c r="E44" s="9">
        <v>111</v>
      </c>
      <c r="F44" s="9" t="s">
        <v>66</v>
      </c>
      <c r="G44" t="str">
        <f>DEC2HEX(H44)</f>
        <v>50</v>
      </c>
      <c r="H44" s="12">
        <v>80</v>
      </c>
      <c r="I44" s="12" t="str">
        <f>CHAR(H44)</f>
        <v>P</v>
      </c>
      <c r="J44" s="7" t="s">
        <v>9</v>
      </c>
    </row>
    <row r="45" spans="1:10" x14ac:dyDescent="0.25">
      <c r="A45">
        <v>128</v>
      </c>
      <c r="D45" s="9"/>
      <c r="E45" s="9"/>
      <c r="F45" s="9" t="s">
        <v>8</v>
      </c>
      <c r="G45" t="str">
        <f>DEC2HEX(H45)</f>
        <v>51</v>
      </c>
      <c r="H45" s="12">
        <v>81</v>
      </c>
      <c r="I45" s="12" t="str">
        <f>CHAR(H45)</f>
        <v>Q</v>
      </c>
      <c r="J45" s="7" t="s">
        <v>8</v>
      </c>
    </row>
    <row r="46" spans="1:10" x14ac:dyDescent="0.25">
      <c r="A46">
        <v>129</v>
      </c>
      <c r="D46" s="9"/>
      <c r="E46" s="9"/>
      <c r="F46" s="9" t="s">
        <v>7</v>
      </c>
      <c r="G46" t="str">
        <f>DEC2HEX(H46)</f>
        <v>52</v>
      </c>
      <c r="H46" s="12">
        <v>82</v>
      </c>
      <c r="I46" s="12" t="str">
        <f>CHAR(H46)</f>
        <v>R</v>
      </c>
      <c r="J46" s="7" t="s">
        <v>7</v>
      </c>
    </row>
    <row r="47" spans="1:10" x14ac:dyDescent="0.25">
      <c r="A47">
        <v>18</v>
      </c>
      <c r="B47" s="10"/>
      <c r="D47" s="9">
        <v>104</v>
      </c>
      <c r="E47" s="9">
        <v>107</v>
      </c>
      <c r="F47" s="9" t="s">
        <v>60</v>
      </c>
      <c r="G47" t="str">
        <f>DEC2HEX(H47)</f>
        <v>53</v>
      </c>
      <c r="H47" s="12">
        <v>83</v>
      </c>
      <c r="I47" s="12" t="str">
        <f>CHAR(H47)</f>
        <v>S</v>
      </c>
      <c r="J47" s="7" t="s">
        <v>6</v>
      </c>
    </row>
    <row r="48" spans="1:10" x14ac:dyDescent="0.25">
      <c r="A48" s="29">
        <v>4</v>
      </c>
      <c r="B48" s="29"/>
      <c r="C48" s="29"/>
      <c r="D48" s="29">
        <v>116</v>
      </c>
      <c r="E48" s="29">
        <v>119</v>
      </c>
      <c r="F48" s="29" t="s">
        <v>268</v>
      </c>
      <c r="G48" s="29" t="str">
        <f>DEC2HEX(H48)</f>
        <v>54</v>
      </c>
      <c r="H48" s="30">
        <v>84</v>
      </c>
      <c r="I48" s="30" t="str">
        <f>CHAR(H48)</f>
        <v>T</v>
      </c>
      <c r="J48" s="29" t="s">
        <v>268</v>
      </c>
    </row>
    <row r="49" spans="1:11" x14ac:dyDescent="0.25">
      <c r="A49">
        <v>130</v>
      </c>
      <c r="D49" s="9"/>
      <c r="E49" s="9"/>
      <c r="F49" s="9" t="s">
        <v>113</v>
      </c>
      <c r="G49" t="str">
        <f>DEC2HEX(H49)</f>
        <v>55</v>
      </c>
      <c r="H49" s="12">
        <v>85</v>
      </c>
      <c r="I49" s="12" t="str">
        <f>CHAR(H49)</f>
        <v>U</v>
      </c>
      <c r="J49" s="7" t="s">
        <v>113</v>
      </c>
    </row>
    <row r="50" spans="1:11" x14ac:dyDescent="0.25">
      <c r="A50">
        <v>60</v>
      </c>
      <c r="D50" s="9">
        <v>408</v>
      </c>
      <c r="E50" s="9">
        <v>411</v>
      </c>
      <c r="F50" s="9" t="s">
        <v>44</v>
      </c>
      <c r="G50" t="str">
        <f>DEC2HEX(H50)</f>
        <v>56</v>
      </c>
      <c r="H50" s="12">
        <v>86</v>
      </c>
      <c r="I50" s="12" t="str">
        <f>CHAR(H50)</f>
        <v>V</v>
      </c>
      <c r="J50" s="6" t="s">
        <v>44</v>
      </c>
    </row>
    <row r="51" spans="1:11" x14ac:dyDescent="0.25">
      <c r="A51">
        <v>14</v>
      </c>
      <c r="B51" s="1"/>
      <c r="D51" s="9">
        <v>100</v>
      </c>
      <c r="E51" s="9">
        <v>103</v>
      </c>
      <c r="F51" s="9" t="s">
        <v>67</v>
      </c>
      <c r="G51" t="str">
        <f>DEC2HEX(H51)</f>
        <v>57</v>
      </c>
      <c r="H51" s="12">
        <v>87</v>
      </c>
      <c r="I51" s="12" t="str">
        <f>CHAR(H51)</f>
        <v>W</v>
      </c>
      <c r="J51" s="7" t="s">
        <v>10</v>
      </c>
    </row>
    <row r="52" spans="1:11" x14ac:dyDescent="0.25">
      <c r="A52">
        <v>32</v>
      </c>
      <c r="B52" s="3"/>
      <c r="D52" s="9">
        <v>345</v>
      </c>
      <c r="E52" s="9" t="s">
        <v>18</v>
      </c>
      <c r="F52" s="9" t="s">
        <v>11</v>
      </c>
      <c r="G52" t="str">
        <f>DEC2HEX(H52)</f>
        <v>58</v>
      </c>
      <c r="H52" s="12">
        <v>88</v>
      </c>
      <c r="I52" s="12" t="str">
        <f>CHAR(H52)</f>
        <v>X</v>
      </c>
      <c r="J52" s="7" t="s">
        <v>11</v>
      </c>
    </row>
    <row r="53" spans="1:11" x14ac:dyDescent="0.25">
      <c r="A53" s="29">
        <v>41</v>
      </c>
      <c r="B53" s="29"/>
      <c r="C53" s="29"/>
      <c r="D53" s="29">
        <v>120</v>
      </c>
      <c r="E53" s="29">
        <v>123</v>
      </c>
      <c r="F53" s="29" t="s">
        <v>269</v>
      </c>
      <c r="G53" s="29" t="str">
        <f>DEC2HEX(H53)</f>
        <v>59</v>
      </c>
      <c r="H53" s="30">
        <v>89</v>
      </c>
      <c r="I53" s="30" t="str">
        <f>CHAR(H53)</f>
        <v>Y</v>
      </c>
      <c r="J53" s="29" t="s">
        <v>269</v>
      </c>
    </row>
    <row r="54" spans="1:11" x14ac:dyDescent="0.25">
      <c r="A54">
        <v>131</v>
      </c>
      <c r="D54" s="9"/>
      <c r="E54" s="9"/>
      <c r="F54" s="9" t="s">
        <v>77</v>
      </c>
      <c r="G54" t="str">
        <f>DEC2HEX(H54)</f>
        <v>5A</v>
      </c>
      <c r="H54" s="12">
        <v>90</v>
      </c>
      <c r="I54" s="12" t="str">
        <f>CHAR(H54)</f>
        <v>Z</v>
      </c>
      <c r="J54" s="9" t="s">
        <v>77</v>
      </c>
    </row>
    <row r="55" spans="1:11" x14ac:dyDescent="0.25">
      <c r="A55">
        <v>132</v>
      </c>
      <c r="D55" s="9"/>
      <c r="E55" s="9"/>
      <c r="F55" s="9" t="s">
        <v>78</v>
      </c>
      <c r="G55" t="str">
        <f>DEC2HEX(H55)</f>
        <v>5B</v>
      </c>
      <c r="H55" s="12">
        <v>91</v>
      </c>
      <c r="I55" s="12" t="str">
        <f>CHAR(H55)</f>
        <v>[</v>
      </c>
      <c r="J55" s="9" t="s">
        <v>78</v>
      </c>
    </row>
    <row r="56" spans="1:11" x14ac:dyDescent="0.25">
      <c r="A56">
        <v>133</v>
      </c>
      <c r="D56" s="8"/>
      <c r="E56" s="8"/>
      <c r="F56" s="8"/>
      <c r="G56" s="8" t="str">
        <f>DEC2HEX(H56)</f>
        <v>5C</v>
      </c>
      <c r="H56" s="13">
        <v>92</v>
      </c>
      <c r="I56" s="13" t="str">
        <f>CHAR(H56)</f>
        <v>\</v>
      </c>
      <c r="J56" s="8"/>
    </row>
    <row r="57" spans="1:11" x14ac:dyDescent="0.25">
      <c r="A57">
        <v>134</v>
      </c>
      <c r="D57" s="9"/>
      <c r="E57" s="9"/>
      <c r="F57" s="9" t="s">
        <v>57</v>
      </c>
      <c r="G57" t="str">
        <f>DEC2HEX(H57)</f>
        <v>5D</v>
      </c>
      <c r="H57" s="12">
        <v>93</v>
      </c>
      <c r="I57" s="12" t="str">
        <f>CHAR(H57)</f>
        <v>]</v>
      </c>
      <c r="J57" s="6" t="s">
        <v>57</v>
      </c>
    </row>
    <row r="58" spans="1:11" x14ac:dyDescent="0.25">
      <c r="A58">
        <v>135</v>
      </c>
      <c r="D58" s="9"/>
      <c r="E58" s="9"/>
      <c r="F58" s="9" t="s">
        <v>42</v>
      </c>
      <c r="G58" t="str">
        <f>DEC2HEX(H58)</f>
        <v>5E</v>
      </c>
      <c r="H58" s="12">
        <v>94</v>
      </c>
      <c r="I58" s="12" t="str">
        <f>CHAR(H58)</f>
        <v>^</v>
      </c>
      <c r="J58" s="9" t="s">
        <v>42</v>
      </c>
    </row>
    <row r="59" spans="1:11" x14ac:dyDescent="0.25">
      <c r="A59">
        <v>136</v>
      </c>
      <c r="D59" s="9"/>
      <c r="E59" s="9"/>
      <c r="F59" s="9" t="s">
        <v>43</v>
      </c>
      <c r="G59" t="str">
        <f>DEC2HEX(H59)</f>
        <v>5F</v>
      </c>
      <c r="H59" s="12">
        <v>95</v>
      </c>
      <c r="I59" s="12" t="str">
        <f>CHAR(H59)</f>
        <v>_</v>
      </c>
      <c r="J59" s="9" t="s">
        <v>43</v>
      </c>
    </row>
    <row r="60" spans="1:11" x14ac:dyDescent="0.25">
      <c r="A60">
        <v>137</v>
      </c>
      <c r="D60" s="9"/>
      <c r="E60" s="9"/>
      <c r="F60" s="9"/>
      <c r="G60" s="8" t="str">
        <f>DEC2HEX(H60)</f>
        <v>60</v>
      </c>
      <c r="H60" s="13">
        <v>96</v>
      </c>
      <c r="I60" s="13" t="str">
        <f>CHAR(H60)</f>
        <v>`</v>
      </c>
      <c r="J60" s="8"/>
    </row>
    <row r="61" spans="1:11" x14ac:dyDescent="0.25">
      <c r="A61">
        <v>16</v>
      </c>
      <c r="B61" s="10"/>
      <c r="D61" s="9">
        <v>440</v>
      </c>
      <c r="E61" s="9">
        <v>443</v>
      </c>
      <c r="F61" s="9" t="s">
        <v>59</v>
      </c>
      <c r="G61" t="str">
        <f>DEC2HEX(H61)</f>
        <v>61</v>
      </c>
      <c r="H61" s="12">
        <v>97</v>
      </c>
      <c r="I61" s="12" t="str">
        <f>CHAR(H61)</f>
        <v>a</v>
      </c>
      <c r="J61" s="9" t="s">
        <v>52</v>
      </c>
    </row>
    <row r="62" spans="1:11" x14ac:dyDescent="0.25">
      <c r="A62">
        <v>138</v>
      </c>
      <c r="D62" s="9"/>
      <c r="E62" s="9"/>
      <c r="F62" s="9" t="s">
        <v>110</v>
      </c>
      <c r="G62" t="str">
        <f>DEC2HEX(H62)</f>
        <v>62</v>
      </c>
      <c r="H62" s="12">
        <v>98</v>
      </c>
      <c r="I62" s="12" t="str">
        <f>CHAR(H62)</f>
        <v>b</v>
      </c>
      <c r="J62" t="s">
        <v>110</v>
      </c>
    </row>
    <row r="63" spans="1:11" x14ac:dyDescent="0.25">
      <c r="A63">
        <v>138</v>
      </c>
      <c r="D63" s="9"/>
      <c r="E63" s="9"/>
      <c r="F63" s="9" t="s">
        <v>53</v>
      </c>
      <c r="G63" t="str">
        <f>DEC2HEX(H63)</f>
        <v>63</v>
      </c>
      <c r="H63" s="12">
        <v>99</v>
      </c>
      <c r="I63" s="12" t="str">
        <f>CHAR(H63)</f>
        <v>c</v>
      </c>
      <c r="J63" s="9" t="s">
        <v>53</v>
      </c>
      <c r="K63" s="16"/>
    </row>
    <row r="64" spans="1:11" x14ac:dyDescent="0.25">
      <c r="A64">
        <v>139</v>
      </c>
      <c r="D64" s="9"/>
      <c r="E64" s="9"/>
      <c r="F64" s="9" t="s">
        <v>75</v>
      </c>
      <c r="G64" t="str">
        <f>DEC2HEX(H64)</f>
        <v>64</v>
      </c>
      <c r="H64" s="12">
        <v>100</v>
      </c>
      <c r="I64" s="12" t="str">
        <f>CHAR(H64)</f>
        <v>d</v>
      </c>
      <c r="J64" s="7" t="s">
        <v>75</v>
      </c>
    </row>
    <row r="65" spans="1:12" x14ac:dyDescent="0.25">
      <c r="A65">
        <v>142</v>
      </c>
      <c r="D65" s="9"/>
      <c r="E65" s="9"/>
      <c r="F65" s="9" t="s">
        <v>74</v>
      </c>
      <c r="G65" t="str">
        <f>DEC2HEX(H65)</f>
        <v>65</v>
      </c>
      <c r="H65" s="12">
        <v>101</v>
      </c>
      <c r="I65" s="12" t="str">
        <f>CHAR(H65)</f>
        <v>e</v>
      </c>
      <c r="J65" s="7" t="s">
        <v>74</v>
      </c>
    </row>
    <row r="66" spans="1:12" x14ac:dyDescent="0.25">
      <c r="A66">
        <v>64</v>
      </c>
      <c r="D66" s="9">
        <v>20</v>
      </c>
      <c r="E66" s="9">
        <v>23</v>
      </c>
      <c r="F66" s="9" t="s">
        <v>39</v>
      </c>
      <c r="G66" t="str">
        <f>DEC2HEX(H66)</f>
        <v>66</v>
      </c>
      <c r="H66" s="12">
        <v>102</v>
      </c>
      <c r="I66" s="12" t="str">
        <f>CHAR(H66)</f>
        <v>f</v>
      </c>
      <c r="J66" s="7" t="s">
        <v>73</v>
      </c>
    </row>
    <row r="67" spans="1:12" x14ac:dyDescent="0.25">
      <c r="A67" s="29">
        <v>34</v>
      </c>
      <c r="B67" s="29"/>
      <c r="C67" s="29"/>
      <c r="D67" s="29">
        <v>124</v>
      </c>
      <c r="E67" s="29">
        <v>127</v>
      </c>
      <c r="F67" s="29" t="s">
        <v>293</v>
      </c>
      <c r="G67" s="29" t="str">
        <f>DEC2HEX(H67)</f>
        <v>67</v>
      </c>
      <c r="H67" s="30">
        <v>103</v>
      </c>
      <c r="I67" s="30" t="str">
        <f>CHAR(H67)</f>
        <v>g</v>
      </c>
      <c r="J67" s="29" t="s">
        <v>293</v>
      </c>
    </row>
    <row r="68" spans="1:12" x14ac:dyDescent="0.25">
      <c r="A68" s="29">
        <v>143</v>
      </c>
      <c r="B68" s="29"/>
      <c r="C68" s="29"/>
      <c r="D68" s="29">
        <v>128</v>
      </c>
      <c r="E68" s="29">
        <v>131</v>
      </c>
      <c r="F68" s="29" t="s">
        <v>294</v>
      </c>
      <c r="G68" s="29" t="str">
        <f>DEC2HEX(H68)</f>
        <v>68</v>
      </c>
      <c r="H68" s="30">
        <v>104</v>
      </c>
      <c r="I68" s="30" t="str">
        <f>CHAR(H68)</f>
        <v>h</v>
      </c>
      <c r="J68" s="29" t="s">
        <v>294</v>
      </c>
    </row>
    <row r="69" spans="1:12" x14ac:dyDescent="0.25">
      <c r="A69" s="29">
        <v>33</v>
      </c>
      <c r="B69" s="29"/>
      <c r="C69" s="29"/>
      <c r="D69" s="29"/>
      <c r="E69" s="32"/>
      <c r="F69" s="29" t="s">
        <v>270</v>
      </c>
      <c r="G69" s="29" t="str">
        <f>DEC2HEX(H69)</f>
        <v>69</v>
      </c>
      <c r="H69" s="30">
        <v>105</v>
      </c>
      <c r="I69" s="30" t="str">
        <f>CHAR(H69)</f>
        <v>i</v>
      </c>
      <c r="J69" s="29" t="s">
        <v>270</v>
      </c>
    </row>
    <row r="70" spans="1:12" x14ac:dyDescent="0.25">
      <c r="A70">
        <v>151</v>
      </c>
      <c r="D70" s="9"/>
      <c r="E70" s="9"/>
      <c r="F70" s="9" t="s">
        <v>104</v>
      </c>
      <c r="G70" t="str">
        <f>DEC2HEX(H70)</f>
        <v>6A</v>
      </c>
      <c r="H70" s="12">
        <v>106</v>
      </c>
      <c r="I70" s="12" t="str">
        <f>CHAR(H70)</f>
        <v>j</v>
      </c>
      <c r="J70" s="9" t="s">
        <v>104</v>
      </c>
    </row>
    <row r="71" spans="1:12" x14ac:dyDescent="0.25">
      <c r="A71">
        <v>152</v>
      </c>
      <c r="D71" s="9"/>
      <c r="E71" s="9"/>
      <c r="F71" s="9" t="s">
        <v>69</v>
      </c>
      <c r="G71" t="str">
        <f>DEC2HEX(H71)</f>
        <v>6B</v>
      </c>
      <c r="H71" s="12">
        <v>107</v>
      </c>
      <c r="I71" s="12" t="str">
        <f>CHAR(H71)</f>
        <v>k</v>
      </c>
      <c r="J71" s="3" t="s">
        <v>69</v>
      </c>
    </row>
    <row r="72" spans="1:12" s="2" customFormat="1" x14ac:dyDescent="0.25">
      <c r="A72">
        <v>153</v>
      </c>
      <c r="B72"/>
      <c r="C72"/>
      <c r="D72" s="9"/>
      <c r="E72" s="9"/>
      <c r="F72" s="9" t="s">
        <v>68</v>
      </c>
      <c r="G72" t="str">
        <f>DEC2HEX(H72)</f>
        <v>6C</v>
      </c>
      <c r="H72" s="12">
        <v>108</v>
      </c>
      <c r="I72" s="12" t="str">
        <f>CHAR(H72)</f>
        <v>l</v>
      </c>
      <c r="J72" s="3" t="s">
        <v>68</v>
      </c>
      <c r="K72" s="12"/>
      <c r="L72" s="16"/>
    </row>
    <row r="73" spans="1:12" s="2" customFormat="1" x14ac:dyDescent="0.25">
      <c r="A73" s="29">
        <v>5</v>
      </c>
      <c r="B73" s="29"/>
      <c r="C73" s="29"/>
      <c r="D73" s="29"/>
      <c r="E73" s="29"/>
      <c r="F73" s="29" t="s">
        <v>271</v>
      </c>
      <c r="G73" s="29" t="str">
        <f>DEC2HEX(H73)</f>
        <v>6D</v>
      </c>
      <c r="H73" s="30">
        <v>109</v>
      </c>
      <c r="I73" s="30" t="s">
        <v>272</v>
      </c>
      <c r="J73" s="29" t="s">
        <v>271</v>
      </c>
      <c r="K73" s="12"/>
      <c r="L73" s="16"/>
    </row>
    <row r="74" spans="1:12" x14ac:dyDescent="0.25">
      <c r="A74">
        <v>26</v>
      </c>
      <c r="B74" s="4"/>
      <c r="D74" s="9">
        <v>0</v>
      </c>
      <c r="E74" s="9">
        <v>3</v>
      </c>
      <c r="F74" s="9" t="s">
        <v>47</v>
      </c>
      <c r="G74" t="str">
        <f>DEC2HEX(H74)</f>
        <v>6E</v>
      </c>
      <c r="H74" s="12">
        <v>110</v>
      </c>
      <c r="I74" s="12" t="str">
        <f>CHAR(H74)</f>
        <v>n</v>
      </c>
      <c r="J74" s="3" t="s">
        <v>49</v>
      </c>
    </row>
    <row r="75" spans="1:12" x14ac:dyDescent="0.25">
      <c r="A75" s="29">
        <v>20</v>
      </c>
      <c r="B75" s="29"/>
      <c r="C75" s="29"/>
      <c r="D75" s="29">
        <v>132</v>
      </c>
      <c r="E75" s="29">
        <v>125</v>
      </c>
      <c r="F75" s="29" t="s">
        <v>302</v>
      </c>
      <c r="G75" s="29" t="str">
        <f>DEC2HEX(H75)</f>
        <v>6F</v>
      </c>
      <c r="H75" s="29">
        <v>111</v>
      </c>
      <c r="I75" s="29" t="str">
        <f>CHAR(H75)</f>
        <v>o</v>
      </c>
      <c r="J75" s="29" t="s">
        <v>302</v>
      </c>
    </row>
    <row r="76" spans="1:12" x14ac:dyDescent="0.25">
      <c r="A76">
        <v>28</v>
      </c>
      <c r="D76" s="9">
        <v>212</v>
      </c>
      <c r="E76" s="9">
        <v>215</v>
      </c>
      <c r="F76" s="9" t="s">
        <v>23</v>
      </c>
      <c r="G76" t="str">
        <f>DEC2HEX(H76)</f>
        <v>70</v>
      </c>
      <c r="H76" s="12">
        <v>112</v>
      </c>
      <c r="I76" s="12" t="str">
        <f>CHAR(H76)</f>
        <v>p</v>
      </c>
      <c r="J76" s="3" t="s">
        <v>70</v>
      </c>
    </row>
    <row r="77" spans="1:12" x14ac:dyDescent="0.25">
      <c r="A77">
        <v>154</v>
      </c>
      <c r="D77" s="9"/>
      <c r="E77" s="9"/>
      <c r="F77" s="9" t="s">
        <v>105</v>
      </c>
      <c r="G77" t="str">
        <f>DEC2HEX(H77)</f>
        <v>71</v>
      </c>
      <c r="H77" s="12">
        <v>113</v>
      </c>
      <c r="I77" s="12" t="str">
        <f>CHAR(H77)</f>
        <v>q</v>
      </c>
      <c r="J77" s="9" t="s">
        <v>105</v>
      </c>
    </row>
    <row r="78" spans="1:12" hidden="1" x14ac:dyDescent="0.25">
      <c r="A78">
        <v>76</v>
      </c>
      <c r="G78" s="8" t="str">
        <f>DEC2HEX(H78)</f>
        <v>7F</v>
      </c>
      <c r="H78" s="13">
        <v>127</v>
      </c>
      <c r="I78" s="13" t="str">
        <f>CHAR(H78)</f>
        <v></v>
      </c>
      <c r="J78" s="8"/>
    </row>
    <row r="79" spans="1:12" hidden="1" x14ac:dyDescent="0.25">
      <c r="A79">
        <v>77</v>
      </c>
      <c r="G79" s="8" t="str">
        <f>DEC2HEX(H79)</f>
        <v>80</v>
      </c>
      <c r="H79" s="13">
        <v>128</v>
      </c>
      <c r="I79" s="13" t="str">
        <f>CHAR(H79)</f>
        <v>€</v>
      </c>
      <c r="J79" s="8"/>
    </row>
    <row r="80" spans="1:12" hidden="1" x14ac:dyDescent="0.25">
      <c r="A80">
        <v>78</v>
      </c>
      <c r="G80" s="8" t="str">
        <f>DEC2HEX(H80)</f>
        <v>81</v>
      </c>
      <c r="H80" s="13">
        <v>129</v>
      </c>
      <c r="I80" s="13" t="str">
        <f>CHAR(H80)</f>
        <v></v>
      </c>
      <c r="J80" s="8"/>
    </row>
    <row r="81" spans="1:13" hidden="1" x14ac:dyDescent="0.25">
      <c r="A81">
        <v>79</v>
      </c>
      <c r="G81" s="8" t="str">
        <f>DEC2HEX(H81)</f>
        <v>82</v>
      </c>
      <c r="H81" s="13">
        <v>130</v>
      </c>
      <c r="I81" s="13" t="str">
        <f>CHAR(H81)</f>
        <v>‚</v>
      </c>
      <c r="J81" s="8"/>
    </row>
    <row r="82" spans="1:13" hidden="1" x14ac:dyDescent="0.25">
      <c r="A82">
        <v>80</v>
      </c>
      <c r="G82" s="8" t="str">
        <f>DEC2HEX(H82)</f>
        <v>83</v>
      </c>
      <c r="H82" s="13">
        <v>131</v>
      </c>
      <c r="I82" s="13" t="str">
        <f>CHAR(H82)</f>
        <v>ƒ</v>
      </c>
      <c r="J82" s="8"/>
    </row>
    <row r="83" spans="1:13" hidden="1" x14ac:dyDescent="0.25">
      <c r="A83">
        <v>81</v>
      </c>
      <c r="G83" s="8" t="str">
        <f>DEC2HEX(H83)</f>
        <v>84</v>
      </c>
      <c r="H83" s="13">
        <v>132</v>
      </c>
      <c r="I83" s="13" t="str">
        <f>CHAR(H83)</f>
        <v>„</v>
      </c>
      <c r="J83" s="8"/>
    </row>
    <row r="84" spans="1:13" hidden="1" x14ac:dyDescent="0.25">
      <c r="A84">
        <v>82</v>
      </c>
      <c r="G84" s="8" t="str">
        <f>DEC2HEX(H84)</f>
        <v>85</v>
      </c>
      <c r="H84" s="13">
        <v>133</v>
      </c>
      <c r="I84" s="13" t="str">
        <f>CHAR(H84)</f>
        <v>…</v>
      </c>
      <c r="J84" s="8"/>
    </row>
    <row r="85" spans="1:13" hidden="1" x14ac:dyDescent="0.25">
      <c r="A85">
        <v>83</v>
      </c>
      <c r="G85" s="8" t="str">
        <f>DEC2HEX(H85)</f>
        <v>86</v>
      </c>
      <c r="H85" s="13">
        <v>134</v>
      </c>
      <c r="I85" s="13" t="str">
        <f>CHAR(H85)</f>
        <v>†</v>
      </c>
      <c r="J85" s="8"/>
    </row>
    <row r="86" spans="1:13" hidden="1" x14ac:dyDescent="0.25">
      <c r="A86">
        <v>84</v>
      </c>
      <c r="G86" s="8" t="str">
        <f>DEC2HEX(H86)</f>
        <v>87</v>
      </c>
      <c r="H86" s="13">
        <v>135</v>
      </c>
      <c r="I86" s="13" t="str">
        <f>CHAR(H86)</f>
        <v>‡</v>
      </c>
      <c r="J86" s="8"/>
    </row>
    <row r="87" spans="1:13" hidden="1" x14ac:dyDescent="0.25">
      <c r="A87">
        <v>85</v>
      </c>
      <c r="G87" s="8" t="str">
        <f>DEC2HEX(H87)</f>
        <v>88</v>
      </c>
      <c r="H87" s="13">
        <v>136</v>
      </c>
      <c r="I87" s="13" t="str">
        <f>CHAR(H87)</f>
        <v>ˆ</v>
      </c>
      <c r="J87" s="8"/>
    </row>
    <row r="88" spans="1:13" hidden="1" x14ac:dyDescent="0.25">
      <c r="A88">
        <v>86</v>
      </c>
      <c r="G88" s="8" t="str">
        <f>DEC2HEX(H88)</f>
        <v>89</v>
      </c>
      <c r="H88" s="13">
        <v>137</v>
      </c>
      <c r="I88" s="13" t="str">
        <f>CHAR(H88)</f>
        <v>‰</v>
      </c>
      <c r="J88" s="8"/>
      <c r="K88" s="13"/>
      <c r="L88" s="13"/>
      <c r="M88" s="8"/>
    </row>
    <row r="89" spans="1:13" hidden="1" x14ac:dyDescent="0.25">
      <c r="A89">
        <v>87</v>
      </c>
      <c r="G89" s="8" t="str">
        <f>DEC2HEX(H89)</f>
        <v>8A</v>
      </c>
      <c r="H89" s="13">
        <v>138</v>
      </c>
      <c r="I89" s="13" t="str">
        <f>CHAR(H89)</f>
        <v>Š</v>
      </c>
      <c r="J89" s="8"/>
    </row>
    <row r="90" spans="1:13" hidden="1" x14ac:dyDescent="0.25">
      <c r="A90">
        <v>88</v>
      </c>
      <c r="G90" s="8" t="str">
        <f>DEC2HEX(H90)</f>
        <v>8B</v>
      </c>
      <c r="H90" s="13">
        <v>139</v>
      </c>
      <c r="I90" s="13" t="str">
        <f>CHAR(H90)</f>
        <v>‹</v>
      </c>
      <c r="J90" s="8"/>
      <c r="K90" s="13"/>
      <c r="L90" s="13"/>
      <c r="M90" s="8"/>
    </row>
    <row r="91" spans="1:13" hidden="1" x14ac:dyDescent="0.25">
      <c r="A91">
        <v>89</v>
      </c>
      <c r="G91" s="8" t="str">
        <f>DEC2HEX(H91)</f>
        <v>8C</v>
      </c>
      <c r="H91" s="13">
        <v>140</v>
      </c>
      <c r="I91" s="13" t="str">
        <f>CHAR(H91)</f>
        <v>Œ</v>
      </c>
      <c r="J91" s="8"/>
      <c r="K91" s="13"/>
      <c r="L91" s="13"/>
      <c r="M91" s="8"/>
    </row>
    <row r="92" spans="1:13" hidden="1" x14ac:dyDescent="0.25">
      <c r="A92">
        <v>90</v>
      </c>
      <c r="G92" s="8" t="str">
        <f>DEC2HEX(H92)</f>
        <v>8D</v>
      </c>
      <c r="H92" s="13">
        <v>141</v>
      </c>
      <c r="I92" s="13" t="str">
        <f>CHAR(H92)</f>
        <v></v>
      </c>
      <c r="J92" s="8"/>
    </row>
    <row r="93" spans="1:13" hidden="1" x14ac:dyDescent="0.25">
      <c r="A93">
        <v>59</v>
      </c>
      <c r="G93" s="8" t="str">
        <f>DEC2HEX(H93)</f>
        <v>8E</v>
      </c>
      <c r="H93" s="13">
        <v>142</v>
      </c>
      <c r="I93" s="13" t="str">
        <f>CHAR(H93)</f>
        <v>Ž</v>
      </c>
      <c r="J93" s="8"/>
    </row>
    <row r="94" spans="1:13" hidden="1" x14ac:dyDescent="0.25">
      <c r="A94">
        <v>91</v>
      </c>
      <c r="G94" s="8" t="str">
        <f>DEC2HEX(H94)</f>
        <v>8F</v>
      </c>
      <c r="H94" s="13">
        <v>143</v>
      </c>
      <c r="I94" s="13" t="str">
        <f>CHAR(H94)</f>
        <v></v>
      </c>
      <c r="J94" s="8"/>
    </row>
    <row r="95" spans="1:13" hidden="1" x14ac:dyDescent="0.25">
      <c r="A95">
        <v>92</v>
      </c>
      <c r="G95" s="8" t="str">
        <f>DEC2HEX(H95)</f>
        <v>90</v>
      </c>
      <c r="H95" s="13">
        <v>144</v>
      </c>
      <c r="I95" s="13" t="str">
        <f>CHAR(H95)</f>
        <v></v>
      </c>
      <c r="J95" s="8"/>
    </row>
    <row r="96" spans="1:13" hidden="1" x14ac:dyDescent="0.25">
      <c r="A96">
        <v>93</v>
      </c>
      <c r="C96" s="2"/>
      <c r="D96" s="2"/>
      <c r="E96" s="2"/>
      <c r="F96" s="2"/>
      <c r="G96" s="8" t="str">
        <f>DEC2HEX(H96)</f>
        <v>91</v>
      </c>
      <c r="H96" s="13">
        <v>145</v>
      </c>
      <c r="I96" s="13" t="str">
        <f>CHAR(H96)</f>
        <v>‘</v>
      </c>
      <c r="J96" s="8"/>
    </row>
    <row r="97" spans="1:10" hidden="1" x14ac:dyDescent="0.25">
      <c r="A97">
        <v>94</v>
      </c>
      <c r="C97" s="2"/>
      <c r="G97" s="8" t="str">
        <f>DEC2HEX(H97)</f>
        <v>91</v>
      </c>
      <c r="H97" s="13">
        <v>145</v>
      </c>
      <c r="I97" s="13" t="str">
        <f>CHAR(H97)</f>
        <v>‘</v>
      </c>
      <c r="J97" s="8"/>
    </row>
    <row r="98" spans="1:10" hidden="1" x14ac:dyDescent="0.25">
      <c r="A98">
        <v>95</v>
      </c>
      <c r="G98" s="8" t="str">
        <f>DEC2HEX(H98)</f>
        <v>92</v>
      </c>
      <c r="H98" s="13">
        <v>146</v>
      </c>
      <c r="I98" s="13" t="str">
        <f>CHAR(H98)</f>
        <v>’</v>
      </c>
      <c r="J98" s="8"/>
    </row>
    <row r="99" spans="1:10" hidden="1" x14ac:dyDescent="0.25">
      <c r="A99">
        <v>96</v>
      </c>
      <c r="G99" s="8" t="str">
        <f>DEC2HEX(H99)</f>
        <v>93</v>
      </c>
      <c r="H99" s="13">
        <v>147</v>
      </c>
      <c r="I99" s="13" t="str">
        <f>CHAR(H99)</f>
        <v>“</v>
      </c>
      <c r="J99" s="8"/>
    </row>
    <row r="100" spans="1:10" hidden="1" x14ac:dyDescent="0.25">
      <c r="A100">
        <v>97</v>
      </c>
      <c r="G100" s="8" t="str">
        <f>DEC2HEX(H100)</f>
        <v>94</v>
      </c>
      <c r="H100" s="13">
        <v>148</v>
      </c>
      <c r="I100" s="13" t="str">
        <f>CHAR(H100)</f>
        <v>”</v>
      </c>
      <c r="J100" s="8"/>
    </row>
    <row r="101" spans="1:10" hidden="1" x14ac:dyDescent="0.25">
      <c r="A101">
        <v>98</v>
      </c>
      <c r="G101" s="8" t="str">
        <f>DEC2HEX(H101)</f>
        <v>95</v>
      </c>
      <c r="H101" s="13">
        <v>149</v>
      </c>
      <c r="I101" s="13" t="str">
        <f>CHAR(H101)</f>
        <v>•</v>
      </c>
      <c r="J101" s="8"/>
    </row>
    <row r="102" spans="1:10" hidden="1" x14ac:dyDescent="0.25">
      <c r="A102">
        <v>99</v>
      </c>
      <c r="G102" s="8" t="str">
        <f>DEC2HEX(H102)</f>
        <v>96</v>
      </c>
      <c r="H102" s="13">
        <v>150</v>
      </c>
      <c r="I102" s="13" t="str">
        <f>CHAR(H102)</f>
        <v>–</v>
      </c>
      <c r="J102" s="8"/>
    </row>
    <row r="103" spans="1:10" hidden="1" x14ac:dyDescent="0.25">
      <c r="A103">
        <v>100</v>
      </c>
      <c r="G103" s="8" t="str">
        <f>DEC2HEX(H103)</f>
        <v>97</v>
      </c>
      <c r="H103" s="13">
        <v>151</v>
      </c>
      <c r="I103" s="13" t="str">
        <f>CHAR(H103)</f>
        <v>—</v>
      </c>
      <c r="J103" s="8"/>
    </row>
    <row r="104" spans="1:10" hidden="1" x14ac:dyDescent="0.25">
      <c r="A104">
        <v>101</v>
      </c>
      <c r="G104" s="8" t="str">
        <f>DEC2HEX(H104)</f>
        <v>98</v>
      </c>
      <c r="H104" s="13">
        <v>152</v>
      </c>
      <c r="I104" s="13" t="str">
        <f>CHAR(H104)</f>
        <v>˜</v>
      </c>
      <c r="J104" s="8"/>
    </row>
    <row r="105" spans="1:10" hidden="1" x14ac:dyDescent="0.25">
      <c r="A105">
        <v>102</v>
      </c>
      <c r="G105" s="8" t="str">
        <f>DEC2HEX(H105)</f>
        <v>99</v>
      </c>
      <c r="H105" s="13">
        <v>153</v>
      </c>
      <c r="I105" s="13" t="str">
        <f>CHAR(H105)</f>
        <v>™</v>
      </c>
      <c r="J105" s="8"/>
    </row>
    <row r="106" spans="1:10" hidden="1" x14ac:dyDescent="0.25">
      <c r="A106">
        <v>103</v>
      </c>
      <c r="G106" s="8" t="str">
        <f>DEC2HEX(H106)</f>
        <v>9A</v>
      </c>
      <c r="H106" s="13">
        <v>154</v>
      </c>
      <c r="I106" s="13" t="str">
        <f>CHAR(H106)</f>
        <v>š</v>
      </c>
      <c r="J106" s="8"/>
    </row>
    <row r="107" spans="1:10" hidden="1" x14ac:dyDescent="0.25">
      <c r="A107">
        <v>104</v>
      </c>
      <c r="G107" s="8" t="str">
        <f>DEC2HEX(H107)</f>
        <v>9B</v>
      </c>
      <c r="H107" s="13">
        <v>155</v>
      </c>
      <c r="I107" s="13" t="str">
        <f>CHAR(H107)</f>
        <v>›</v>
      </c>
      <c r="J107" s="8"/>
    </row>
    <row r="108" spans="1:10" hidden="1" x14ac:dyDescent="0.25">
      <c r="A108">
        <v>105</v>
      </c>
      <c r="G108" s="8" t="str">
        <f>DEC2HEX(H108)</f>
        <v>9C</v>
      </c>
      <c r="H108" s="13">
        <v>156</v>
      </c>
      <c r="I108" s="13" t="str">
        <f>CHAR(H108)</f>
        <v>œ</v>
      </c>
      <c r="J108" s="8"/>
    </row>
    <row r="109" spans="1:10" hidden="1" x14ac:dyDescent="0.25">
      <c r="A109">
        <v>106</v>
      </c>
      <c r="G109" s="8" t="str">
        <f>DEC2HEX(H109)</f>
        <v>9D</v>
      </c>
      <c r="H109" s="13">
        <v>157</v>
      </c>
      <c r="I109" s="13" t="str">
        <f>CHAR(H109)</f>
        <v></v>
      </c>
      <c r="J109" s="8"/>
    </row>
    <row r="110" spans="1:10" hidden="1" x14ac:dyDescent="0.25">
      <c r="A110">
        <v>71</v>
      </c>
      <c r="G110" s="8" t="str">
        <f>DEC2HEX(H110)</f>
        <v>9E</v>
      </c>
      <c r="H110" s="13">
        <v>158</v>
      </c>
      <c r="I110" s="13" t="str">
        <f>CHAR(H110)</f>
        <v>ž</v>
      </c>
      <c r="J110" s="8"/>
    </row>
    <row r="111" spans="1:10" hidden="1" x14ac:dyDescent="0.25">
      <c r="A111">
        <v>72</v>
      </c>
      <c r="G111" s="8" t="str">
        <f>DEC2HEX(H111)</f>
        <v>9F</v>
      </c>
      <c r="H111" s="13">
        <v>159</v>
      </c>
      <c r="I111" s="13" t="str">
        <f>CHAR(H111)</f>
        <v>Ÿ</v>
      </c>
      <c r="J111" s="8"/>
    </row>
    <row r="112" spans="1:10" hidden="1" x14ac:dyDescent="0.25">
      <c r="A112">
        <v>107</v>
      </c>
      <c r="G112" s="8" t="str">
        <f>DEC2HEX(H112)</f>
        <v>A0</v>
      </c>
      <c r="H112" s="13">
        <v>160</v>
      </c>
      <c r="I112" s="13" t="str">
        <f>CHAR(H112)</f>
        <v> </v>
      </c>
      <c r="J112" s="8"/>
    </row>
    <row r="113" spans="1:10" x14ac:dyDescent="0.25">
      <c r="A113">
        <v>3</v>
      </c>
      <c r="D113" s="9">
        <v>244</v>
      </c>
      <c r="E113" s="9">
        <v>247</v>
      </c>
      <c r="F113" s="9" t="s">
        <v>25</v>
      </c>
      <c r="G113" t="str">
        <f>DEC2HEX(H113)</f>
        <v>72</v>
      </c>
      <c r="H113" s="12">
        <v>114</v>
      </c>
      <c r="I113" s="12" t="str">
        <f>CHAR(H113)</f>
        <v>r</v>
      </c>
      <c r="J113" s="3" t="s">
        <v>71</v>
      </c>
    </row>
    <row r="114" spans="1:10" x14ac:dyDescent="0.25">
      <c r="A114">
        <v>21</v>
      </c>
      <c r="D114" s="9">
        <v>240</v>
      </c>
      <c r="E114" s="9">
        <v>243</v>
      </c>
      <c r="F114" s="9" t="s">
        <v>24</v>
      </c>
      <c r="G114" t="str">
        <f>DEC2HEX(H114)</f>
        <v>73</v>
      </c>
      <c r="H114" s="12">
        <v>115</v>
      </c>
      <c r="I114" s="12" t="str">
        <f>CHAR(H114)</f>
        <v>s</v>
      </c>
      <c r="J114" s="3" t="s">
        <v>72</v>
      </c>
    </row>
    <row r="115" spans="1:10" x14ac:dyDescent="0.25">
      <c r="A115">
        <v>17</v>
      </c>
      <c r="D115" s="7">
        <v>1020</v>
      </c>
      <c r="E115" s="7">
        <v>1023</v>
      </c>
      <c r="F115" s="7" t="s">
        <v>209</v>
      </c>
      <c r="G115" s="7" t="str">
        <f>DEC2HEX(H115)</f>
        <v>74</v>
      </c>
      <c r="H115" s="28">
        <v>116</v>
      </c>
      <c r="I115" s="28" t="str">
        <f>CHAR(H115)</f>
        <v>t</v>
      </c>
      <c r="J115" s="7" t="s">
        <v>247</v>
      </c>
    </row>
    <row r="116" spans="1:10" x14ac:dyDescent="0.25">
      <c r="A116">
        <v>30</v>
      </c>
      <c r="D116" s="26">
        <v>1016</v>
      </c>
      <c r="E116" s="26">
        <v>1019</v>
      </c>
      <c r="F116" s="26" t="s">
        <v>208</v>
      </c>
      <c r="G116" s="26" t="str">
        <f>DEC2HEX(H116)</f>
        <v>75</v>
      </c>
      <c r="H116" s="27">
        <v>117</v>
      </c>
      <c r="I116" s="27" t="str">
        <f>CHAR(H116)</f>
        <v>u</v>
      </c>
      <c r="J116" s="26" t="s">
        <v>246</v>
      </c>
    </row>
    <row r="117" spans="1:10" x14ac:dyDescent="0.25">
      <c r="A117">
        <v>29</v>
      </c>
      <c r="D117" s="3">
        <v>540</v>
      </c>
      <c r="E117" s="3">
        <v>543</v>
      </c>
      <c r="F117" s="3" t="s">
        <v>30</v>
      </c>
      <c r="G117" s="2" t="str">
        <f>DEC2HEX(H117)</f>
        <v>76</v>
      </c>
      <c r="H117" s="16">
        <v>118</v>
      </c>
      <c r="I117" s="16" t="str">
        <f>CHAR(H117)</f>
        <v>v</v>
      </c>
      <c r="J117" s="8" t="s">
        <v>38</v>
      </c>
    </row>
    <row r="118" spans="1:10" x14ac:dyDescent="0.25">
      <c r="A118">
        <v>31</v>
      </c>
      <c r="D118" s="3">
        <v>544</v>
      </c>
      <c r="E118" s="3">
        <v>547</v>
      </c>
      <c r="F118" s="3" t="s">
        <v>32</v>
      </c>
      <c r="G118" s="2" t="str">
        <f>DEC2HEX(H118)</f>
        <v>77</v>
      </c>
      <c r="H118" s="16">
        <v>119</v>
      </c>
      <c r="I118" s="16" t="str">
        <f>CHAR(H118)</f>
        <v>w</v>
      </c>
      <c r="J118" s="8" t="s">
        <v>36</v>
      </c>
    </row>
    <row r="119" spans="1:10" x14ac:dyDescent="0.25">
      <c r="A119">
        <v>68</v>
      </c>
      <c r="D119" s="3">
        <v>548</v>
      </c>
      <c r="E119" s="3">
        <v>567</v>
      </c>
      <c r="F119" s="3" t="s">
        <v>31</v>
      </c>
      <c r="G119" s="2" t="str">
        <f>DEC2HEX(H119)</f>
        <v>78</v>
      </c>
      <c r="H119" s="16">
        <v>120</v>
      </c>
      <c r="I119" s="16" t="str">
        <f>CHAR(H119)</f>
        <v>x</v>
      </c>
      <c r="J119" s="8" t="s">
        <v>37</v>
      </c>
    </row>
    <row r="120" spans="1:10" x14ac:dyDescent="0.25">
      <c r="A120">
        <v>74</v>
      </c>
      <c r="D120" s="9">
        <v>460</v>
      </c>
      <c r="E120" s="9">
        <v>463</v>
      </c>
      <c r="F120" s="9" t="s">
        <v>27</v>
      </c>
      <c r="G120" t="str">
        <f>DEC2HEX(H120)</f>
        <v>79</v>
      </c>
      <c r="H120" s="12">
        <v>121</v>
      </c>
      <c r="I120" s="12" t="str">
        <f>CHAR(H120)</f>
        <v>y</v>
      </c>
      <c r="J120" s="1" t="s">
        <v>21</v>
      </c>
    </row>
    <row r="121" spans="1:10" x14ac:dyDescent="0.25">
      <c r="A121">
        <v>2</v>
      </c>
      <c r="D121" s="9">
        <v>468</v>
      </c>
      <c r="E121" s="9">
        <v>471</v>
      </c>
      <c r="F121" s="9" t="s">
        <v>34</v>
      </c>
      <c r="G121" t="str">
        <f>DEC2HEX(H121)</f>
        <v>7A</v>
      </c>
      <c r="H121" s="12">
        <v>122</v>
      </c>
      <c r="I121" s="12" t="str">
        <f>CHAR(H121)</f>
        <v>z</v>
      </c>
      <c r="J121" s="1" t="s">
        <v>22</v>
      </c>
    </row>
    <row r="122" spans="1:10" x14ac:dyDescent="0.25">
      <c r="A122">
        <v>108</v>
      </c>
      <c r="D122" s="9">
        <v>512</v>
      </c>
      <c r="E122" s="9">
        <v>531</v>
      </c>
      <c r="F122" s="9" t="s">
        <v>108</v>
      </c>
      <c r="G122" t="str">
        <f>DEC2HEX(H122)</f>
        <v>7B</v>
      </c>
      <c r="H122" s="12">
        <v>123</v>
      </c>
      <c r="I122" s="12" t="str">
        <f>CHAR(H122)</f>
        <v>{</v>
      </c>
      <c r="J122" s="15" t="s">
        <v>107</v>
      </c>
    </row>
    <row r="123" spans="1:10" x14ac:dyDescent="0.25">
      <c r="A123">
        <v>73</v>
      </c>
      <c r="D123" s="9">
        <v>456</v>
      </c>
      <c r="E123" s="9">
        <v>459</v>
      </c>
      <c r="F123" s="9" t="s">
        <v>26</v>
      </c>
      <c r="G123" t="str">
        <f>DEC2HEX(H123)</f>
        <v>7C</v>
      </c>
      <c r="H123" s="12">
        <v>124</v>
      </c>
      <c r="I123" s="12" t="str">
        <f>CHAR(H123)</f>
        <v>|</v>
      </c>
      <c r="J123" s="1" t="s">
        <v>20</v>
      </c>
    </row>
    <row r="124" spans="1:10" x14ac:dyDescent="0.25">
      <c r="A124">
        <v>209</v>
      </c>
      <c r="D124" s="7">
        <v>972</v>
      </c>
      <c r="E124" s="7">
        <v>975</v>
      </c>
      <c r="F124" s="7" t="s">
        <v>198</v>
      </c>
      <c r="G124" s="7" t="str">
        <f>DEC2HEX(H124)</f>
        <v>7C</v>
      </c>
      <c r="H124" s="28">
        <v>124</v>
      </c>
      <c r="I124" s="28" t="str">
        <f>CHAR(H124)</f>
        <v>|</v>
      </c>
      <c r="J124" s="7" t="s">
        <v>229</v>
      </c>
    </row>
    <row r="125" spans="1:10" x14ac:dyDescent="0.25">
      <c r="A125">
        <v>210</v>
      </c>
      <c r="D125" s="7">
        <v>976</v>
      </c>
      <c r="E125" s="7">
        <v>979</v>
      </c>
      <c r="F125" s="7" t="s">
        <v>199</v>
      </c>
      <c r="G125" s="7" t="str">
        <f>DEC2HEX(H125)</f>
        <v>7C</v>
      </c>
      <c r="H125" s="28">
        <v>124</v>
      </c>
      <c r="I125" s="28" t="str">
        <f>CHAR(H125)</f>
        <v>|</v>
      </c>
      <c r="J125" s="7" t="s">
        <v>230</v>
      </c>
    </row>
    <row r="126" spans="1:10" x14ac:dyDescent="0.25">
      <c r="A126">
        <v>211</v>
      </c>
      <c r="D126" s="20">
        <v>980</v>
      </c>
      <c r="E126" s="20">
        <v>983</v>
      </c>
      <c r="F126" s="20" t="s">
        <v>200</v>
      </c>
      <c r="G126" s="20" t="str">
        <f>DEC2HEX(H126)</f>
        <v>7C</v>
      </c>
      <c r="H126" s="22">
        <v>124</v>
      </c>
      <c r="I126" s="22" t="str">
        <f>CHAR(H126)</f>
        <v>|</v>
      </c>
      <c r="J126" s="20" t="s">
        <v>235</v>
      </c>
    </row>
    <row r="127" spans="1:10" x14ac:dyDescent="0.25">
      <c r="A127" s="2">
        <v>212</v>
      </c>
      <c r="B127" s="2"/>
      <c r="C127" s="2"/>
      <c r="D127" s="20">
        <v>984</v>
      </c>
      <c r="E127" s="20">
        <v>987</v>
      </c>
      <c r="F127" s="20" t="s">
        <v>267</v>
      </c>
      <c r="G127" s="20" t="str">
        <f>DEC2HEX(H127)</f>
        <v>7C</v>
      </c>
      <c r="H127" s="22">
        <v>124</v>
      </c>
      <c r="I127" s="22" t="str">
        <f>CHAR(H127)</f>
        <v>|</v>
      </c>
      <c r="J127" s="20" t="s">
        <v>236</v>
      </c>
    </row>
    <row r="128" spans="1:10" x14ac:dyDescent="0.25">
      <c r="A128">
        <v>213</v>
      </c>
      <c r="D128" s="20">
        <v>988</v>
      </c>
      <c r="E128" s="20">
        <v>991</v>
      </c>
      <c r="F128" s="20" t="s">
        <v>201</v>
      </c>
      <c r="G128" s="20" t="str">
        <f>DEC2HEX(H128)</f>
        <v>7C</v>
      </c>
      <c r="H128" s="22">
        <v>124</v>
      </c>
      <c r="I128" s="22" t="str">
        <f>CHAR(H128)</f>
        <v>|</v>
      </c>
      <c r="J128" s="20" t="s">
        <v>237</v>
      </c>
    </row>
    <row r="129" spans="1:10" x14ac:dyDescent="0.25">
      <c r="A129" s="32">
        <v>70</v>
      </c>
      <c r="B129" s="32"/>
      <c r="C129" s="32"/>
      <c r="D129" s="32">
        <v>136</v>
      </c>
      <c r="E129" s="32">
        <v>139</v>
      </c>
      <c r="F129" s="32" t="s">
        <v>297</v>
      </c>
      <c r="G129" s="32" t="str">
        <f>DEC2HEX(H129)</f>
        <v>7D</v>
      </c>
      <c r="H129" s="33">
        <v>125</v>
      </c>
      <c r="I129" s="33" t="str">
        <f>CHAR(H129)</f>
        <v>}</v>
      </c>
      <c r="J129" s="32" t="s">
        <v>297</v>
      </c>
    </row>
    <row r="130" spans="1:10" x14ac:dyDescent="0.25">
      <c r="A130">
        <v>156</v>
      </c>
      <c r="D130" s="9"/>
      <c r="E130" s="9"/>
      <c r="F130" s="9"/>
      <c r="G130" t="str">
        <f>DEC2HEX(H130)</f>
        <v>7E</v>
      </c>
      <c r="H130" s="12">
        <v>126</v>
      </c>
      <c r="I130" s="12" t="str">
        <f>CHAR(H130)</f>
        <v>~</v>
      </c>
      <c r="J130" s="11" t="s">
        <v>76</v>
      </c>
    </row>
    <row r="131" spans="1:10" x14ac:dyDescent="0.25">
      <c r="A131">
        <v>222</v>
      </c>
      <c r="G131" s="8" t="str">
        <f>DEC2HEX(H131)</f>
        <v>7F</v>
      </c>
      <c r="H131" s="13">
        <v>127</v>
      </c>
      <c r="I131" s="13" t="str">
        <f>CHAR(H131)</f>
        <v></v>
      </c>
    </row>
    <row r="132" spans="1:10" x14ac:dyDescent="0.25">
      <c r="A132">
        <v>223</v>
      </c>
      <c r="G132" s="8" t="str">
        <f>DEC2HEX(H132)</f>
        <v>80</v>
      </c>
      <c r="H132" s="13">
        <v>128</v>
      </c>
      <c r="I132" s="13" t="str">
        <f>CHAR(H132)</f>
        <v>€</v>
      </c>
    </row>
    <row r="133" spans="1:10" x14ac:dyDescent="0.25">
      <c r="A133">
        <v>224</v>
      </c>
      <c r="G133" s="8" t="str">
        <f>DEC2HEX(H133)</f>
        <v>81</v>
      </c>
      <c r="H133" s="13">
        <v>129</v>
      </c>
      <c r="I133" s="13" t="str">
        <f>CHAR(H133)</f>
        <v></v>
      </c>
    </row>
    <row r="134" spans="1:10" x14ac:dyDescent="0.25">
      <c r="A134">
        <v>225</v>
      </c>
      <c r="G134" s="8" t="str">
        <f>DEC2HEX(H134)</f>
        <v>82</v>
      </c>
      <c r="H134" s="13">
        <v>130</v>
      </c>
      <c r="I134" s="13" t="str">
        <f>CHAR(H134)</f>
        <v>‚</v>
      </c>
    </row>
    <row r="135" spans="1:10" x14ac:dyDescent="0.25">
      <c r="A135">
        <v>226</v>
      </c>
      <c r="G135" s="8" t="str">
        <f>DEC2HEX(H135)</f>
        <v>83</v>
      </c>
      <c r="H135" s="13">
        <v>131</v>
      </c>
      <c r="I135" s="13" t="str">
        <f>CHAR(H135)</f>
        <v>ƒ</v>
      </c>
    </row>
    <row r="136" spans="1:10" x14ac:dyDescent="0.25">
      <c r="A136">
        <v>227</v>
      </c>
      <c r="G136" s="8" t="str">
        <f>DEC2HEX(H136)</f>
        <v>84</v>
      </c>
      <c r="H136" s="13">
        <v>132</v>
      </c>
      <c r="I136" s="13" t="str">
        <f>CHAR(H136)</f>
        <v>„</v>
      </c>
    </row>
    <row r="137" spans="1:10" x14ac:dyDescent="0.25">
      <c r="A137">
        <v>228</v>
      </c>
      <c r="G137" s="8" t="str">
        <f>DEC2HEX(H137)</f>
        <v>85</v>
      </c>
      <c r="H137" s="13">
        <v>133</v>
      </c>
      <c r="I137" s="13" t="str">
        <f>CHAR(H137)</f>
        <v>…</v>
      </c>
    </row>
    <row r="138" spans="1:10" x14ac:dyDescent="0.25">
      <c r="A138">
        <v>229</v>
      </c>
      <c r="G138" s="8" t="str">
        <f>DEC2HEX(H138)</f>
        <v>86</v>
      </c>
      <c r="H138" s="13">
        <v>134</v>
      </c>
      <c r="I138" s="13" t="str">
        <f>CHAR(H138)</f>
        <v>†</v>
      </c>
    </row>
    <row r="139" spans="1:10" x14ac:dyDescent="0.25">
      <c r="A139">
        <v>230</v>
      </c>
      <c r="G139" s="8" t="str">
        <f>DEC2HEX(H139)</f>
        <v>87</v>
      </c>
      <c r="H139" s="13">
        <v>135</v>
      </c>
      <c r="I139" s="13" t="str">
        <f>CHAR(H139)</f>
        <v>‡</v>
      </c>
    </row>
    <row r="140" spans="1:10" x14ac:dyDescent="0.25">
      <c r="A140">
        <v>231</v>
      </c>
      <c r="G140" s="8" t="str">
        <f>DEC2HEX(H140)</f>
        <v>88</v>
      </c>
      <c r="H140" s="13">
        <v>136</v>
      </c>
      <c r="I140" s="13" t="str">
        <f>CHAR(H140)</f>
        <v>ˆ</v>
      </c>
    </row>
    <row r="141" spans="1:10" x14ac:dyDescent="0.25">
      <c r="A141">
        <v>232</v>
      </c>
      <c r="G141" s="8" t="str">
        <f>DEC2HEX(H141)</f>
        <v>89</v>
      </c>
      <c r="H141" s="13">
        <v>137</v>
      </c>
      <c r="I141" s="13" t="str">
        <f>CHAR(H141)</f>
        <v>‰</v>
      </c>
    </row>
    <row r="142" spans="1:10" x14ac:dyDescent="0.25">
      <c r="A142">
        <v>233</v>
      </c>
      <c r="G142" s="8" t="str">
        <f>DEC2HEX(H142)</f>
        <v>8A</v>
      </c>
      <c r="H142" s="13">
        <v>138</v>
      </c>
      <c r="I142" s="13" t="str">
        <f>CHAR(H142)</f>
        <v>Š</v>
      </c>
    </row>
    <row r="143" spans="1:10" x14ac:dyDescent="0.25">
      <c r="A143">
        <v>234</v>
      </c>
      <c r="G143" s="8" t="str">
        <f>DEC2HEX(H143)</f>
        <v>8B</v>
      </c>
      <c r="H143" s="13">
        <v>139</v>
      </c>
      <c r="I143" s="13" t="str">
        <f>CHAR(H143)</f>
        <v>‹</v>
      </c>
    </row>
    <row r="144" spans="1:10" x14ac:dyDescent="0.25">
      <c r="A144">
        <v>235</v>
      </c>
      <c r="G144" s="8" t="str">
        <f>DEC2HEX(H144)</f>
        <v>8C</v>
      </c>
      <c r="H144" s="13">
        <v>140</v>
      </c>
      <c r="I144" s="13" t="str">
        <f>CHAR(H144)</f>
        <v>Œ</v>
      </c>
    </row>
    <row r="145" spans="1:11" x14ac:dyDescent="0.25">
      <c r="A145">
        <v>236</v>
      </c>
      <c r="G145" s="8" t="str">
        <f>DEC2HEX(H145)</f>
        <v>8D</v>
      </c>
      <c r="H145" s="13">
        <v>141</v>
      </c>
      <c r="I145" s="13" t="str">
        <f>CHAR(H145)</f>
        <v></v>
      </c>
    </row>
    <row r="146" spans="1:11" x14ac:dyDescent="0.25">
      <c r="A146">
        <v>237</v>
      </c>
      <c r="G146" s="8" t="str">
        <f>DEC2HEX(H146)</f>
        <v>8E</v>
      </c>
      <c r="H146" s="13">
        <v>142</v>
      </c>
      <c r="I146" s="13" t="str">
        <f>CHAR(H146)</f>
        <v>Ž</v>
      </c>
    </row>
    <row r="147" spans="1:11" x14ac:dyDescent="0.25">
      <c r="A147">
        <v>238</v>
      </c>
      <c r="G147" s="8" t="str">
        <f>DEC2HEX(H147)</f>
        <v>8F</v>
      </c>
      <c r="H147" s="13">
        <v>143</v>
      </c>
      <c r="I147" s="13" t="str">
        <f>CHAR(H147)</f>
        <v></v>
      </c>
    </row>
    <row r="148" spans="1:11" x14ac:dyDescent="0.25">
      <c r="A148">
        <v>239</v>
      </c>
      <c r="G148" s="8" t="str">
        <f>DEC2HEX(H148)</f>
        <v>90</v>
      </c>
      <c r="H148" s="13">
        <v>144</v>
      </c>
      <c r="I148" s="13" t="str">
        <f>CHAR(H148)</f>
        <v></v>
      </c>
      <c r="K148" s="12">
        <v>9</v>
      </c>
    </row>
    <row r="149" spans="1:11" x14ac:dyDescent="0.25">
      <c r="A149">
        <v>240</v>
      </c>
      <c r="G149" s="8" t="str">
        <f>DEC2HEX(H149)</f>
        <v>91</v>
      </c>
      <c r="H149" s="13">
        <v>145</v>
      </c>
      <c r="I149" s="13" t="str">
        <f>CHAR(H149)</f>
        <v>‘</v>
      </c>
      <c r="K149" s="12">
        <v>1</v>
      </c>
    </row>
    <row r="150" spans="1:11" x14ac:dyDescent="0.25">
      <c r="A150">
        <v>241</v>
      </c>
      <c r="G150" s="8" t="str">
        <f>DEC2HEX(H150)</f>
        <v>92</v>
      </c>
      <c r="H150" s="13">
        <v>146</v>
      </c>
      <c r="I150" s="13" t="str">
        <f>CHAR(H150)</f>
        <v>’</v>
      </c>
      <c r="K150" s="12">
        <v>2</v>
      </c>
    </row>
    <row r="151" spans="1:11" x14ac:dyDescent="0.25">
      <c r="A151">
        <v>242</v>
      </c>
      <c r="G151" s="8" t="str">
        <f>DEC2HEX(H151)</f>
        <v>93</v>
      </c>
      <c r="H151" s="13">
        <v>147</v>
      </c>
      <c r="I151" s="13" t="str">
        <f>CHAR(H151)</f>
        <v>“</v>
      </c>
      <c r="K151" s="12">
        <v>3</v>
      </c>
    </row>
    <row r="152" spans="1:11" x14ac:dyDescent="0.25">
      <c r="A152">
        <v>243</v>
      </c>
      <c r="G152" s="8" t="str">
        <f>DEC2HEX(H152)</f>
        <v>94</v>
      </c>
      <c r="H152" s="13">
        <v>148</v>
      </c>
      <c r="I152" s="13" t="str">
        <f>CHAR(H152)</f>
        <v>”</v>
      </c>
      <c r="K152" s="12">
        <v>4</v>
      </c>
    </row>
    <row r="153" spans="1:11" x14ac:dyDescent="0.25">
      <c r="A153">
        <v>244</v>
      </c>
      <c r="G153" s="8" t="str">
        <f>DEC2HEX(H153)</f>
        <v>95</v>
      </c>
      <c r="H153" s="13">
        <v>149</v>
      </c>
      <c r="I153" s="13" t="str">
        <f>CHAR(H153)</f>
        <v>•</v>
      </c>
      <c r="K153" s="12">
        <v>6</v>
      </c>
    </row>
    <row r="154" spans="1:11" x14ac:dyDescent="0.25">
      <c r="A154">
        <v>245</v>
      </c>
      <c r="G154" s="8" t="str">
        <f>DEC2HEX(H154)</f>
        <v>96</v>
      </c>
      <c r="H154" s="13">
        <v>150</v>
      </c>
      <c r="I154" s="13" t="str">
        <f>CHAR(H154)</f>
        <v>–</v>
      </c>
    </row>
    <row r="155" spans="1:11" x14ac:dyDescent="0.25">
      <c r="A155">
        <v>246</v>
      </c>
      <c r="G155" s="8" t="str">
        <f>DEC2HEX(H155)</f>
        <v>97</v>
      </c>
      <c r="H155" s="13">
        <v>151</v>
      </c>
      <c r="I155" s="13" t="str">
        <f>CHAR(H155)</f>
        <v>—</v>
      </c>
    </row>
    <row r="156" spans="1:11" x14ac:dyDescent="0.25">
      <c r="A156">
        <v>247</v>
      </c>
      <c r="G156" s="8" t="str">
        <f>DEC2HEX(H156)</f>
        <v>98</v>
      </c>
      <c r="H156" s="13">
        <v>152</v>
      </c>
      <c r="I156" s="13" t="str">
        <f>CHAR(H156)</f>
        <v>˜</v>
      </c>
    </row>
    <row r="157" spans="1:11" x14ac:dyDescent="0.25">
      <c r="A157">
        <v>248</v>
      </c>
      <c r="G157" s="8" t="str">
        <f>DEC2HEX(H157)</f>
        <v>99</v>
      </c>
      <c r="H157" s="13">
        <v>153</v>
      </c>
      <c r="I157" s="13" t="str">
        <f>CHAR(H157)</f>
        <v>™</v>
      </c>
    </row>
    <row r="158" spans="1:11" x14ac:dyDescent="0.25">
      <c r="A158">
        <v>249</v>
      </c>
      <c r="G158" s="8" t="str">
        <f>DEC2HEX(H158)</f>
        <v>9A</v>
      </c>
      <c r="H158" s="13">
        <v>154</v>
      </c>
      <c r="I158" s="13" t="str">
        <f>CHAR(H158)</f>
        <v>š</v>
      </c>
    </row>
    <row r="159" spans="1:11" x14ac:dyDescent="0.25">
      <c r="A159">
        <v>250</v>
      </c>
      <c r="G159" s="8" t="str">
        <f>DEC2HEX(H159)</f>
        <v>9B</v>
      </c>
      <c r="H159" s="13">
        <v>155</v>
      </c>
      <c r="I159" s="13" t="str">
        <f>CHAR(H159)</f>
        <v>›</v>
      </c>
    </row>
    <row r="160" spans="1:11" x14ac:dyDescent="0.25">
      <c r="A160">
        <v>251</v>
      </c>
      <c r="G160" s="8" t="str">
        <f>DEC2HEX(H160)</f>
        <v>9C</v>
      </c>
      <c r="H160" s="13">
        <v>156</v>
      </c>
      <c r="I160" s="13" t="str">
        <f>CHAR(H160)</f>
        <v>œ</v>
      </c>
    </row>
    <row r="161" spans="1:13" x14ac:dyDescent="0.25">
      <c r="A161">
        <v>252</v>
      </c>
      <c r="G161" s="8" t="str">
        <f>DEC2HEX(H161)</f>
        <v>9D</v>
      </c>
      <c r="H161" s="13">
        <v>157</v>
      </c>
      <c r="I161" s="13" t="str">
        <f>CHAR(H161)</f>
        <v></v>
      </c>
      <c r="L161" s="13"/>
      <c r="M161" s="8"/>
    </row>
    <row r="162" spans="1:13" x14ac:dyDescent="0.25">
      <c r="A162">
        <v>253</v>
      </c>
      <c r="G162" s="8" t="str">
        <f>DEC2HEX(H162)</f>
        <v>9E</v>
      </c>
      <c r="H162" s="13">
        <v>158</v>
      </c>
      <c r="I162" s="13" t="str">
        <f>CHAR(H162)</f>
        <v>ž</v>
      </c>
    </row>
    <row r="163" spans="1:13" x14ac:dyDescent="0.25">
      <c r="A163">
        <v>254</v>
      </c>
      <c r="G163" s="8" t="str">
        <f>DEC2HEX(H163)</f>
        <v>9F</v>
      </c>
      <c r="H163" s="13">
        <v>159</v>
      </c>
      <c r="I163" s="13" t="str">
        <f>CHAR(H163)</f>
        <v>Ÿ</v>
      </c>
    </row>
    <row r="164" spans="1:13" x14ac:dyDescent="0.25">
      <c r="A164">
        <v>255</v>
      </c>
      <c r="G164" s="8" t="str">
        <f>DEC2HEX(H164)</f>
        <v>A0</v>
      </c>
      <c r="H164" s="13">
        <v>160</v>
      </c>
      <c r="I164" s="13" t="str">
        <f>CHAR(H164)</f>
        <v> </v>
      </c>
    </row>
    <row r="165" spans="1:13" x14ac:dyDescent="0.25">
      <c r="A165">
        <v>27</v>
      </c>
      <c r="B165" s="4"/>
      <c r="D165" s="3">
        <v>4</v>
      </c>
      <c r="E165" s="3">
        <v>7</v>
      </c>
      <c r="F165" s="3" t="s">
        <v>116</v>
      </c>
      <c r="G165" s="3" t="str">
        <f>DEC2HEX(H165)</f>
        <v>A1</v>
      </c>
      <c r="H165" s="18">
        <v>161</v>
      </c>
      <c r="I165" s="18" t="str">
        <f>CHAR(H165)</f>
        <v>¡</v>
      </c>
    </row>
    <row r="166" spans="1:13" x14ac:dyDescent="0.25">
      <c r="A166">
        <v>62</v>
      </c>
      <c r="D166" s="3">
        <v>8</v>
      </c>
      <c r="E166" s="3">
        <v>11</v>
      </c>
      <c r="F166" s="3" t="s">
        <v>117</v>
      </c>
      <c r="G166" s="3" t="str">
        <f>DEC2HEX(H166)</f>
        <v>A2</v>
      </c>
      <c r="H166" s="18">
        <v>162</v>
      </c>
      <c r="I166" s="18" t="str">
        <f>CHAR(H166)</f>
        <v>¢</v>
      </c>
    </row>
    <row r="167" spans="1:13" x14ac:dyDescent="0.25">
      <c r="A167">
        <v>157</v>
      </c>
      <c r="D167" s="1"/>
      <c r="E167" s="1"/>
      <c r="F167" s="1" t="s">
        <v>124</v>
      </c>
      <c r="G167" s="1" t="str">
        <f>DEC2HEX(H167)</f>
        <v>A3</v>
      </c>
      <c r="H167" s="19">
        <v>163</v>
      </c>
      <c r="I167" s="19" t="str">
        <f>CHAR(H167)</f>
        <v>£</v>
      </c>
    </row>
    <row r="168" spans="1:13" x14ac:dyDescent="0.25">
      <c r="A168">
        <v>158</v>
      </c>
      <c r="D168" s="1"/>
      <c r="E168" s="1"/>
      <c r="F168" s="1" t="s">
        <v>125</v>
      </c>
      <c r="G168" s="1" t="str">
        <f>DEC2HEX(H168)</f>
        <v>A4</v>
      </c>
      <c r="H168" s="19">
        <v>164</v>
      </c>
      <c r="I168" s="19" t="str">
        <f>CHAR(H168)</f>
        <v>¤</v>
      </c>
    </row>
    <row r="169" spans="1:13" x14ac:dyDescent="0.25">
      <c r="A169">
        <v>159</v>
      </c>
      <c r="D169" s="1"/>
      <c r="E169" s="1"/>
      <c r="F169" s="1" t="s">
        <v>126</v>
      </c>
      <c r="G169" s="1" t="str">
        <f>DEC2HEX(H169)</f>
        <v>A5</v>
      </c>
      <c r="H169" s="19">
        <v>165</v>
      </c>
      <c r="I169" s="19" t="str">
        <f>CHAR(H169)</f>
        <v>¥</v>
      </c>
    </row>
    <row r="170" spans="1:13" x14ac:dyDescent="0.25">
      <c r="A170">
        <v>160</v>
      </c>
      <c r="D170" s="1"/>
      <c r="E170" s="1"/>
      <c r="F170" s="1" t="s">
        <v>127</v>
      </c>
      <c r="G170" s="1" t="str">
        <f>DEC2HEX(H170)</f>
        <v>A6</v>
      </c>
      <c r="H170" s="19">
        <v>166</v>
      </c>
      <c r="I170" s="19" t="str">
        <f>CHAR(H170)</f>
        <v>¦</v>
      </c>
    </row>
    <row r="171" spans="1:13" x14ac:dyDescent="0.25">
      <c r="A171">
        <v>140</v>
      </c>
      <c r="D171" s="3">
        <v>12</v>
      </c>
      <c r="E171" s="3">
        <v>15</v>
      </c>
      <c r="F171" s="3" t="s">
        <v>118</v>
      </c>
      <c r="G171" s="3" t="str">
        <f>DEC2HEX(H171)</f>
        <v>A7</v>
      </c>
      <c r="H171" s="18">
        <v>167</v>
      </c>
      <c r="I171" s="18" t="str">
        <f>CHAR(H171)</f>
        <v>§</v>
      </c>
      <c r="K171" s="16"/>
    </row>
    <row r="172" spans="1:13" x14ac:dyDescent="0.25">
      <c r="A172">
        <v>63</v>
      </c>
      <c r="D172" s="3">
        <v>16</v>
      </c>
      <c r="E172" s="3">
        <v>19</v>
      </c>
      <c r="F172" s="3" t="s">
        <v>119</v>
      </c>
      <c r="G172" s="3" t="str">
        <f>DEC2HEX(H172)</f>
        <v>A8</v>
      </c>
      <c r="H172" s="18">
        <v>168</v>
      </c>
      <c r="I172" s="18" t="str">
        <f>CHAR(H172)</f>
        <v>¨</v>
      </c>
      <c r="K172" s="12">
        <v>10</v>
      </c>
    </row>
    <row r="173" spans="1:13" x14ac:dyDescent="0.25">
      <c r="A173">
        <v>161</v>
      </c>
      <c r="D173" s="1"/>
      <c r="E173" s="1"/>
      <c r="F173" s="1" t="s">
        <v>128</v>
      </c>
      <c r="G173" s="1" t="str">
        <f>DEC2HEX(H173)</f>
        <v>A9</v>
      </c>
      <c r="H173" s="19">
        <v>169</v>
      </c>
      <c r="I173" s="19" t="str">
        <f>CHAR(H173)</f>
        <v>©</v>
      </c>
      <c r="K173" s="12">
        <v>7</v>
      </c>
    </row>
    <row r="174" spans="1:13" x14ac:dyDescent="0.25">
      <c r="A174">
        <v>162</v>
      </c>
      <c r="D174" s="1"/>
      <c r="E174" s="1"/>
      <c r="F174" s="1" t="s">
        <v>129</v>
      </c>
      <c r="G174" s="1" t="str">
        <f>DEC2HEX(H174)</f>
        <v>AA</v>
      </c>
      <c r="H174" s="19">
        <v>170</v>
      </c>
      <c r="I174" s="19" t="str">
        <f>CHAR(H174)</f>
        <v>ª</v>
      </c>
    </row>
    <row r="175" spans="1:13" x14ac:dyDescent="0.25">
      <c r="A175">
        <v>163</v>
      </c>
      <c r="D175" s="1"/>
      <c r="E175" s="1"/>
      <c r="F175" s="1" t="s">
        <v>130</v>
      </c>
      <c r="G175" s="1" t="str">
        <f>DEC2HEX(H175)</f>
        <v>AB</v>
      </c>
      <c r="H175" s="19">
        <v>171</v>
      </c>
      <c r="I175" s="19" t="str">
        <f>CHAR(H175)</f>
        <v>«</v>
      </c>
    </row>
    <row r="176" spans="1:13" x14ac:dyDescent="0.25">
      <c r="A176">
        <v>164</v>
      </c>
      <c r="D176" s="1"/>
      <c r="E176" s="1"/>
      <c r="F176" s="1" t="s">
        <v>131</v>
      </c>
      <c r="G176" s="1" t="str">
        <f>DEC2HEX(H176)</f>
        <v>AC</v>
      </c>
      <c r="H176" s="19">
        <v>172</v>
      </c>
      <c r="I176" s="19" t="str">
        <f>CHAR(H176)</f>
        <v>¬</v>
      </c>
    </row>
    <row r="177" spans="1:11" x14ac:dyDescent="0.25">
      <c r="A177">
        <v>165</v>
      </c>
      <c r="G177" s="8" t="str">
        <f>DEC2HEX(H177)</f>
        <v>AD</v>
      </c>
      <c r="H177" s="13">
        <v>173</v>
      </c>
      <c r="I177" s="13" t="str">
        <f>CHAR(H177)</f>
        <v>­</v>
      </c>
    </row>
    <row r="178" spans="1:11" x14ac:dyDescent="0.25">
      <c r="A178">
        <v>47</v>
      </c>
      <c r="B178" s="2"/>
      <c r="C178" s="2"/>
      <c r="D178" s="3">
        <v>24</v>
      </c>
      <c r="E178" s="3">
        <v>27</v>
      </c>
      <c r="F178" s="3" t="s">
        <v>120</v>
      </c>
      <c r="G178" s="3" t="str">
        <f>DEC2HEX(H178)</f>
        <v>AE</v>
      </c>
      <c r="H178" s="18">
        <v>174</v>
      </c>
      <c r="I178" s="18" t="str">
        <f>CHAR(H178)</f>
        <v>®</v>
      </c>
    </row>
    <row r="179" spans="1:11" x14ac:dyDescent="0.25">
      <c r="A179">
        <v>11</v>
      </c>
      <c r="B179" s="1"/>
      <c r="D179" s="3">
        <v>28</v>
      </c>
      <c r="E179" s="3">
        <v>31</v>
      </c>
      <c r="F179" s="3" t="s">
        <v>121</v>
      </c>
      <c r="G179" s="3" t="str">
        <f>DEC2HEX(H179)</f>
        <v>AF</v>
      </c>
      <c r="H179" s="18">
        <v>175</v>
      </c>
      <c r="I179" s="18" t="str">
        <f>CHAR(H179)</f>
        <v>¯</v>
      </c>
    </row>
    <row r="180" spans="1:11" x14ac:dyDescent="0.25">
      <c r="A180">
        <v>12</v>
      </c>
      <c r="B180" s="1"/>
      <c r="D180" s="3">
        <v>32</v>
      </c>
      <c r="E180" s="3">
        <v>35</v>
      </c>
      <c r="F180" s="3" t="s">
        <v>122</v>
      </c>
      <c r="G180" s="3" t="str">
        <f>DEC2HEX(H180)</f>
        <v>B0</v>
      </c>
      <c r="H180" s="18">
        <v>176</v>
      </c>
      <c r="I180" s="18" t="str">
        <f>CHAR(H180)</f>
        <v>°</v>
      </c>
    </row>
    <row r="181" spans="1:11" x14ac:dyDescent="0.25">
      <c r="A181">
        <v>166</v>
      </c>
      <c r="D181" s="1"/>
      <c r="E181" s="1"/>
      <c r="F181" s="1" t="s">
        <v>132</v>
      </c>
      <c r="G181" s="1" t="str">
        <f>DEC2HEX(H181)</f>
        <v>B1</v>
      </c>
      <c r="H181" s="19">
        <v>177</v>
      </c>
      <c r="I181" s="19" t="str">
        <f>CHAR(H181)</f>
        <v>±</v>
      </c>
    </row>
    <row r="182" spans="1:11" x14ac:dyDescent="0.25">
      <c r="A182">
        <v>167</v>
      </c>
      <c r="D182" s="1"/>
      <c r="E182" s="1"/>
      <c r="F182" s="1" t="s">
        <v>133</v>
      </c>
      <c r="G182" s="1" t="str">
        <f>DEC2HEX(H182)</f>
        <v>B2</v>
      </c>
      <c r="H182" s="19">
        <v>178</v>
      </c>
      <c r="I182" s="19" t="str">
        <f>CHAR(H182)</f>
        <v>²</v>
      </c>
    </row>
    <row r="183" spans="1:11" x14ac:dyDescent="0.25">
      <c r="A183">
        <v>13</v>
      </c>
      <c r="B183" s="1"/>
      <c r="D183" s="3">
        <v>36</v>
      </c>
      <c r="E183" s="3">
        <v>39</v>
      </c>
      <c r="F183" s="3" t="s">
        <v>123</v>
      </c>
      <c r="G183" s="3" t="str">
        <f>DEC2HEX(H183)</f>
        <v>B3</v>
      </c>
      <c r="H183" s="18">
        <v>179</v>
      </c>
      <c r="I183" s="18" t="str">
        <f>CHAR(H183)</f>
        <v>³</v>
      </c>
    </row>
    <row r="184" spans="1:11" x14ac:dyDescent="0.25">
      <c r="A184">
        <v>168</v>
      </c>
      <c r="G184" s="8" t="str">
        <f>DEC2HEX(H184)</f>
        <v>B4</v>
      </c>
      <c r="H184" s="13">
        <v>180</v>
      </c>
      <c r="I184" s="13" t="str">
        <f>CHAR(H184)</f>
        <v>´</v>
      </c>
    </row>
    <row r="185" spans="1:11" x14ac:dyDescent="0.25">
      <c r="A185">
        <v>22</v>
      </c>
      <c r="B185" s="4"/>
      <c r="D185" s="3">
        <v>40</v>
      </c>
      <c r="E185" s="3">
        <v>59</v>
      </c>
      <c r="F185" s="3" t="s">
        <v>135</v>
      </c>
      <c r="G185" s="3" t="str">
        <f>DEC2HEX(H185)</f>
        <v>B5</v>
      </c>
      <c r="H185" s="18">
        <v>181</v>
      </c>
      <c r="I185" s="18" t="str">
        <f>CHAR(H185)</f>
        <v>µ</v>
      </c>
    </row>
    <row r="186" spans="1:11" x14ac:dyDescent="0.25">
      <c r="A186">
        <v>9</v>
      </c>
      <c r="B186" s="3"/>
      <c r="D186" s="3">
        <v>60</v>
      </c>
      <c r="E186" s="3">
        <v>79</v>
      </c>
      <c r="F186" s="3" t="s">
        <v>134</v>
      </c>
      <c r="G186" s="3" t="str">
        <f>DEC2HEX(H186)</f>
        <v>B6</v>
      </c>
      <c r="H186" s="18">
        <v>182</v>
      </c>
      <c r="I186" s="18" t="str">
        <f>CHAR(H186)</f>
        <v>¶</v>
      </c>
    </row>
    <row r="187" spans="1:11" x14ac:dyDescent="0.25">
      <c r="A187">
        <v>169</v>
      </c>
      <c r="D187" s="1"/>
      <c r="E187" s="1"/>
      <c r="F187" s="1" t="s">
        <v>136</v>
      </c>
      <c r="G187" s="1" t="str">
        <f>DEC2HEX(H187)</f>
        <v>B7</v>
      </c>
      <c r="H187" s="19">
        <v>183</v>
      </c>
      <c r="I187" s="19" t="str">
        <f>CHAR(H187)</f>
        <v>·</v>
      </c>
    </row>
    <row r="188" spans="1:11" x14ac:dyDescent="0.25">
      <c r="A188">
        <v>170</v>
      </c>
      <c r="D188" s="1"/>
      <c r="E188" s="1"/>
      <c r="F188" s="1" t="s">
        <v>137</v>
      </c>
      <c r="G188" s="1" t="str">
        <f>DEC2HEX(H188)</f>
        <v>B8</v>
      </c>
      <c r="H188" s="19">
        <v>184</v>
      </c>
      <c r="I188" s="19" t="str">
        <f>CHAR(H188)</f>
        <v>¸</v>
      </c>
    </row>
    <row r="189" spans="1:11" x14ac:dyDescent="0.25">
      <c r="A189">
        <v>35</v>
      </c>
      <c r="B189" s="3"/>
      <c r="D189" s="3">
        <v>472</v>
      </c>
      <c r="E189" s="3">
        <v>475</v>
      </c>
      <c r="F189" s="3" t="s">
        <v>61</v>
      </c>
      <c r="G189" s="3" t="str">
        <f>DEC2HEX(H189)</f>
        <v>B9</v>
      </c>
      <c r="H189" s="18">
        <v>185</v>
      </c>
      <c r="I189" s="18" t="str">
        <f>CHAR(H189)</f>
        <v>¹</v>
      </c>
    </row>
    <row r="190" spans="1:11" x14ac:dyDescent="0.25">
      <c r="A190">
        <v>214</v>
      </c>
      <c r="D190" s="26">
        <v>992</v>
      </c>
      <c r="E190" s="26">
        <v>995</v>
      </c>
      <c r="F190" s="26" t="s">
        <v>202</v>
      </c>
      <c r="G190" s="26" t="str">
        <f>DEC2HEX(H190)</f>
        <v>B9</v>
      </c>
      <c r="H190" s="27">
        <v>185</v>
      </c>
      <c r="I190" s="27" t="str">
        <f>CHAR(H190)</f>
        <v>¹</v>
      </c>
      <c r="J190" s="26" t="s">
        <v>242</v>
      </c>
      <c r="K190" s="13"/>
    </row>
    <row r="191" spans="1:11" x14ac:dyDescent="0.25">
      <c r="A191">
        <v>215</v>
      </c>
      <c r="D191" s="26">
        <v>996</v>
      </c>
      <c r="E191" s="26">
        <v>999</v>
      </c>
      <c r="F191" s="26" t="s">
        <v>203</v>
      </c>
      <c r="G191" s="26" t="str">
        <f>DEC2HEX(H191)</f>
        <v>B9</v>
      </c>
      <c r="H191" s="27">
        <v>185</v>
      </c>
      <c r="I191" s="27" t="str">
        <f>CHAR(H191)</f>
        <v>¹</v>
      </c>
      <c r="J191" s="26" t="s">
        <v>248</v>
      </c>
    </row>
    <row r="192" spans="1:11" x14ac:dyDescent="0.25">
      <c r="A192">
        <v>216</v>
      </c>
      <c r="D192" s="26">
        <v>1000</v>
      </c>
      <c r="E192" s="26">
        <v>1003</v>
      </c>
      <c r="F192" s="26" t="s">
        <v>204</v>
      </c>
      <c r="G192" s="26" t="str">
        <f>DEC2HEX(H192)</f>
        <v>B9</v>
      </c>
      <c r="H192" s="27">
        <v>185</v>
      </c>
      <c r="I192" s="27" t="str">
        <f>CHAR(H192)</f>
        <v>¹</v>
      </c>
      <c r="J192" s="26" t="s">
        <v>243</v>
      </c>
    </row>
    <row r="193" spans="1:11" x14ac:dyDescent="0.25">
      <c r="A193">
        <v>36</v>
      </c>
      <c r="B193" s="3"/>
      <c r="D193" s="3">
        <v>476</v>
      </c>
      <c r="E193" s="3">
        <v>479</v>
      </c>
      <c r="F193" s="3" t="s">
        <v>28</v>
      </c>
      <c r="G193" s="3" t="str">
        <f>DEC2HEX(H193)</f>
        <v>BA</v>
      </c>
      <c r="H193" s="18">
        <v>186</v>
      </c>
      <c r="I193" s="18" t="str">
        <f>CHAR(H193)</f>
        <v>º</v>
      </c>
    </row>
    <row r="194" spans="1:11" x14ac:dyDescent="0.25">
      <c r="A194">
        <v>217</v>
      </c>
      <c r="D194" s="7">
        <v>1004</v>
      </c>
      <c r="E194" s="7">
        <v>1007</v>
      </c>
      <c r="F194" s="7" t="s">
        <v>205</v>
      </c>
      <c r="G194" s="7" t="str">
        <f>DEC2HEX(H194)</f>
        <v>BA</v>
      </c>
      <c r="H194" s="28">
        <v>186</v>
      </c>
      <c r="I194" s="28" t="str">
        <f>CHAR(H194)</f>
        <v>º</v>
      </c>
      <c r="J194" s="7" t="s">
        <v>244</v>
      </c>
    </row>
    <row r="195" spans="1:11" x14ac:dyDescent="0.25">
      <c r="A195">
        <v>218</v>
      </c>
      <c r="D195" s="7">
        <v>1008</v>
      </c>
      <c r="E195" s="7">
        <v>1011</v>
      </c>
      <c r="F195" s="7" t="s">
        <v>206</v>
      </c>
      <c r="G195" s="7" t="str">
        <f>DEC2HEX(H195)</f>
        <v>BA</v>
      </c>
      <c r="H195" s="28">
        <v>186</v>
      </c>
      <c r="I195" s="28" t="str">
        <f>CHAR(H195)</f>
        <v>º</v>
      </c>
      <c r="J195" s="7" t="s">
        <v>249</v>
      </c>
    </row>
    <row r="196" spans="1:11" x14ac:dyDescent="0.25">
      <c r="A196">
        <v>219</v>
      </c>
      <c r="D196" s="7">
        <v>1012</v>
      </c>
      <c r="E196" s="7">
        <v>1015</v>
      </c>
      <c r="F196" s="7" t="s">
        <v>207</v>
      </c>
      <c r="G196" s="7" t="str">
        <f>DEC2HEX(H196)</f>
        <v>BA</v>
      </c>
      <c r="H196" s="28">
        <v>186</v>
      </c>
      <c r="I196" s="28" t="str">
        <f>CHAR(H196)</f>
        <v>º</v>
      </c>
      <c r="J196" s="7" t="s">
        <v>245</v>
      </c>
    </row>
    <row r="197" spans="1:11" x14ac:dyDescent="0.25">
      <c r="A197">
        <v>37</v>
      </c>
      <c r="B197" s="3"/>
      <c r="D197" s="3">
        <v>480</v>
      </c>
      <c r="E197" s="3">
        <v>483</v>
      </c>
      <c r="F197" s="3" t="s">
        <v>29</v>
      </c>
      <c r="G197" s="3" t="str">
        <f>DEC2HEX(H197)</f>
        <v>BB</v>
      </c>
      <c r="H197" s="18">
        <v>187</v>
      </c>
      <c r="I197" s="18" t="str">
        <f>CHAR(H197)</f>
        <v>»</v>
      </c>
    </row>
    <row r="198" spans="1:11" x14ac:dyDescent="0.25">
      <c r="A198">
        <v>67</v>
      </c>
      <c r="D198" s="3">
        <v>484</v>
      </c>
      <c r="E198" s="3">
        <v>487</v>
      </c>
      <c r="F198" s="3" t="s">
        <v>33</v>
      </c>
      <c r="G198" s="3" t="str">
        <f>DEC2HEX(H198)</f>
        <v>BC</v>
      </c>
      <c r="H198" s="18">
        <v>188</v>
      </c>
      <c r="I198" s="18" t="str">
        <f>CHAR(H198)</f>
        <v>¼</v>
      </c>
    </row>
    <row r="199" spans="1:11" x14ac:dyDescent="0.25">
      <c r="A199">
        <v>75</v>
      </c>
      <c r="D199" s="3">
        <v>488</v>
      </c>
      <c r="E199" s="3">
        <v>511</v>
      </c>
      <c r="F199" s="3" t="s">
        <v>138</v>
      </c>
      <c r="G199" s="3" t="str">
        <f>DEC2HEX(H199)</f>
        <v>BD</v>
      </c>
      <c r="H199" s="18">
        <v>189</v>
      </c>
      <c r="I199" s="18" t="str">
        <f>CHAR(H199)</f>
        <v>½</v>
      </c>
    </row>
    <row r="200" spans="1:11" x14ac:dyDescent="0.25">
      <c r="A200">
        <v>39</v>
      </c>
      <c r="B200" s="3"/>
      <c r="D200" s="6">
        <v>570</v>
      </c>
      <c r="E200" s="6">
        <v>573</v>
      </c>
      <c r="F200" s="6" t="s">
        <v>140</v>
      </c>
      <c r="G200" t="str">
        <f>DEC2HEX(H200)</f>
        <v>BE</v>
      </c>
      <c r="H200" s="12">
        <v>190</v>
      </c>
      <c r="I200" s="12" t="str">
        <f>CHAR(H200)</f>
        <v>¾</v>
      </c>
    </row>
    <row r="201" spans="1:11" x14ac:dyDescent="0.25">
      <c r="A201">
        <v>38</v>
      </c>
      <c r="B201" s="3"/>
      <c r="D201" s="6">
        <v>574</v>
      </c>
      <c r="E201" s="6">
        <v>577</v>
      </c>
      <c r="F201" s="6" t="s">
        <v>141</v>
      </c>
      <c r="G201" t="str">
        <f>DEC2HEX(H201)</f>
        <v>BF</v>
      </c>
      <c r="H201" s="12">
        <v>191</v>
      </c>
      <c r="I201" s="12" t="str">
        <f>CHAR(H201)</f>
        <v>¿</v>
      </c>
    </row>
    <row r="202" spans="1:11" x14ac:dyDescent="0.25">
      <c r="A202">
        <v>49</v>
      </c>
      <c r="D202" s="20">
        <v>628</v>
      </c>
      <c r="E202" s="20">
        <v>647</v>
      </c>
      <c r="F202" s="20" t="s">
        <v>148</v>
      </c>
      <c r="G202" t="str">
        <f>DEC2HEX(H202)</f>
        <v>C0</v>
      </c>
      <c r="H202" s="12">
        <v>192</v>
      </c>
      <c r="I202" s="12" t="str">
        <f>CHAR(H202)</f>
        <v>À</v>
      </c>
      <c r="K202" s="16"/>
    </row>
    <row r="203" spans="1:11" x14ac:dyDescent="0.25">
      <c r="A203">
        <v>48</v>
      </c>
      <c r="D203" s="20">
        <v>648</v>
      </c>
      <c r="E203" s="20">
        <v>667</v>
      </c>
      <c r="F203" s="20" t="s">
        <v>149</v>
      </c>
      <c r="G203" t="str">
        <f>DEC2HEX(H203)</f>
        <v>C1</v>
      </c>
      <c r="H203" s="12">
        <v>193</v>
      </c>
      <c r="I203" s="12" t="str">
        <f>CHAR(H203)</f>
        <v>Á</v>
      </c>
    </row>
    <row r="204" spans="1:11" x14ac:dyDescent="0.25">
      <c r="A204">
        <v>50</v>
      </c>
      <c r="D204" s="20">
        <v>668</v>
      </c>
      <c r="E204" s="20">
        <v>687</v>
      </c>
      <c r="F204" s="20" t="s">
        <v>150</v>
      </c>
      <c r="G204" t="str">
        <f>DEC2HEX(H204)</f>
        <v>C2</v>
      </c>
      <c r="H204" s="12">
        <v>194</v>
      </c>
      <c r="I204" s="12" t="str">
        <f>CHAR(H204)</f>
        <v>Â</v>
      </c>
    </row>
    <row r="205" spans="1:11" x14ac:dyDescent="0.25">
      <c r="A205">
        <v>51</v>
      </c>
      <c r="D205" s="20">
        <v>688</v>
      </c>
      <c r="E205" s="20">
        <v>707</v>
      </c>
      <c r="F205" s="20" t="s">
        <v>151</v>
      </c>
      <c r="G205" t="str">
        <f>DEC2HEX(H205)</f>
        <v>C3</v>
      </c>
      <c r="H205" s="12">
        <v>195</v>
      </c>
      <c r="I205" s="12" t="str">
        <f>CHAR(H205)</f>
        <v>Ã</v>
      </c>
    </row>
    <row r="206" spans="1:11" x14ac:dyDescent="0.25">
      <c r="A206">
        <v>52</v>
      </c>
      <c r="D206" s="6">
        <v>708</v>
      </c>
      <c r="E206" s="6">
        <v>711</v>
      </c>
      <c r="F206" s="6" t="s">
        <v>152</v>
      </c>
      <c r="G206" t="str">
        <f>DEC2HEX(H206)</f>
        <v>C4</v>
      </c>
      <c r="H206" s="12">
        <v>196</v>
      </c>
      <c r="I206" s="12" t="str">
        <f>CHAR(H206)</f>
        <v>Ä</v>
      </c>
    </row>
    <row r="207" spans="1:11" x14ac:dyDescent="0.25">
      <c r="A207">
        <v>44</v>
      </c>
      <c r="D207" s="6">
        <v>712</v>
      </c>
      <c r="E207" s="6">
        <v>715</v>
      </c>
      <c r="F207" s="6" t="s">
        <v>153</v>
      </c>
      <c r="G207" t="str">
        <f>DEC2HEX(H207)</f>
        <v>C5</v>
      </c>
      <c r="H207" s="12">
        <v>197</v>
      </c>
      <c r="I207" s="12" t="str">
        <f>CHAR(H207)</f>
        <v>Å</v>
      </c>
    </row>
    <row r="208" spans="1:11" x14ac:dyDescent="0.25">
      <c r="A208">
        <v>175</v>
      </c>
      <c r="F208" s="1" t="s">
        <v>250</v>
      </c>
      <c r="G208" t="str">
        <f>DEC2HEX(H208)</f>
        <v>C6</v>
      </c>
      <c r="H208" s="12">
        <v>198</v>
      </c>
      <c r="I208" s="12" t="str">
        <f>CHAR(H208)</f>
        <v>Æ</v>
      </c>
    </row>
    <row r="209" spans="1:11" x14ac:dyDescent="0.25">
      <c r="A209" s="32">
        <v>46</v>
      </c>
      <c r="B209" s="32"/>
      <c r="C209" s="32"/>
      <c r="D209" s="32">
        <v>285</v>
      </c>
      <c r="E209" s="32">
        <v>299</v>
      </c>
      <c r="F209" s="32" t="s">
        <v>304</v>
      </c>
      <c r="G209" s="32" t="str">
        <f>DEC2HEX(H209)</f>
        <v>C7</v>
      </c>
      <c r="H209" s="33">
        <v>199</v>
      </c>
      <c r="I209" s="33" t="str">
        <f>CHAR(H209)</f>
        <v>Ç</v>
      </c>
      <c r="J209" s="32" t="s">
        <v>303</v>
      </c>
    </row>
    <row r="210" spans="1:11" x14ac:dyDescent="0.25">
      <c r="A210">
        <v>256</v>
      </c>
      <c r="B210" s="32"/>
      <c r="C210" s="32"/>
      <c r="D210" s="32"/>
      <c r="E210" s="32"/>
      <c r="F210" s="32" t="s">
        <v>311</v>
      </c>
      <c r="G210" s="32" t="str">
        <f>DEC2HEX(H210)</f>
        <v>C8</v>
      </c>
      <c r="H210" s="33">
        <v>200</v>
      </c>
      <c r="I210" s="33" t="str">
        <f>CHAR(H210)</f>
        <v>È</v>
      </c>
      <c r="J210" s="32" t="s">
        <v>311</v>
      </c>
    </row>
    <row r="211" spans="1:11" x14ac:dyDescent="0.25">
      <c r="A211" s="32">
        <v>43</v>
      </c>
      <c r="B211" s="32"/>
      <c r="C211" s="32"/>
      <c r="D211" s="32"/>
      <c r="E211" s="32"/>
      <c r="F211" s="32" t="s">
        <v>310</v>
      </c>
      <c r="G211" s="32" t="str">
        <f>DEC2HEX(H211)</f>
        <v>C9</v>
      </c>
      <c r="H211" s="33">
        <v>201</v>
      </c>
      <c r="I211" s="33" t="str">
        <f>CHAR(H211)</f>
        <v>É</v>
      </c>
      <c r="J211" s="32" t="s">
        <v>310</v>
      </c>
    </row>
    <row r="212" spans="1:11" x14ac:dyDescent="0.25">
      <c r="A212">
        <v>42</v>
      </c>
      <c r="B212" s="3"/>
      <c r="D212" s="17">
        <v>748</v>
      </c>
      <c r="E212" s="17">
        <v>751</v>
      </c>
      <c r="F212" s="1" t="s">
        <v>251</v>
      </c>
      <c r="G212" t="str">
        <f>DEC2HEX(H212)</f>
        <v>CA</v>
      </c>
      <c r="H212" s="12">
        <v>202</v>
      </c>
      <c r="I212" s="12" t="str">
        <f>CHAR(H212)</f>
        <v>Ê</v>
      </c>
    </row>
    <row r="213" spans="1:11" x14ac:dyDescent="0.25">
      <c r="A213">
        <v>204</v>
      </c>
      <c r="D213" s="26">
        <v>952</v>
      </c>
      <c r="E213" s="26">
        <v>955</v>
      </c>
      <c r="F213" s="26" t="s">
        <v>192</v>
      </c>
      <c r="G213" s="26" t="str">
        <f>DEC2HEX(H213)</f>
        <v>CA</v>
      </c>
      <c r="H213" s="27">
        <v>202</v>
      </c>
      <c r="I213" s="27" t="str">
        <f>CHAR(H213)</f>
        <v>Ê</v>
      </c>
      <c r="J213" s="26" t="s">
        <v>228</v>
      </c>
    </row>
    <row r="214" spans="1:11" x14ac:dyDescent="0.25">
      <c r="A214">
        <v>205</v>
      </c>
      <c r="D214" s="26">
        <v>956</v>
      </c>
      <c r="E214" s="26">
        <v>959</v>
      </c>
      <c r="F214" s="26" t="s">
        <v>193</v>
      </c>
      <c r="G214" s="26" t="str">
        <f>DEC2HEX(H214)</f>
        <v>CA</v>
      </c>
      <c r="H214" s="27">
        <v>202</v>
      </c>
      <c r="I214" s="27" t="str">
        <f>CHAR(H214)</f>
        <v>Ê</v>
      </c>
      <c r="J214" s="26" t="s">
        <v>231</v>
      </c>
    </row>
    <row r="215" spans="1:11" x14ac:dyDescent="0.25">
      <c r="A215">
        <v>206</v>
      </c>
      <c r="D215" s="26">
        <v>960</v>
      </c>
      <c r="E215" s="26">
        <v>963</v>
      </c>
      <c r="F215" s="26" t="s">
        <v>195</v>
      </c>
      <c r="G215" s="26" t="str">
        <f>DEC2HEX(H215)</f>
        <v>CA</v>
      </c>
      <c r="H215" s="27">
        <v>202</v>
      </c>
      <c r="I215" s="27" t="str">
        <f>CHAR(H215)</f>
        <v>Ê</v>
      </c>
      <c r="J215" s="26" t="s">
        <v>232</v>
      </c>
    </row>
    <row r="216" spans="1:11" x14ac:dyDescent="0.25">
      <c r="A216">
        <v>207</v>
      </c>
      <c r="D216" s="26">
        <v>964</v>
      </c>
      <c r="E216" s="26">
        <v>967</v>
      </c>
      <c r="F216" s="26" t="s">
        <v>196</v>
      </c>
      <c r="G216" s="26" t="str">
        <f>DEC2HEX(H216)</f>
        <v>CA</v>
      </c>
      <c r="H216" s="27">
        <v>202</v>
      </c>
      <c r="I216" s="27" t="str">
        <f>CHAR(H216)</f>
        <v>Ê</v>
      </c>
      <c r="J216" s="26" t="s">
        <v>233</v>
      </c>
      <c r="K216" s="16"/>
    </row>
    <row r="217" spans="1:11" x14ac:dyDescent="0.25">
      <c r="A217">
        <v>208</v>
      </c>
      <c r="D217" s="26">
        <v>968</v>
      </c>
      <c r="E217" s="26">
        <v>971</v>
      </c>
      <c r="F217" s="26" t="s">
        <v>197</v>
      </c>
      <c r="G217" s="26" t="str">
        <f>DEC2HEX(H217)</f>
        <v>CA</v>
      </c>
      <c r="H217" s="27">
        <v>202</v>
      </c>
      <c r="I217" s="27" t="str">
        <f>CHAR(H217)</f>
        <v>Ê</v>
      </c>
      <c r="J217" s="26" t="s">
        <v>234</v>
      </c>
    </row>
    <row r="218" spans="1:11" x14ac:dyDescent="0.25">
      <c r="A218">
        <v>109</v>
      </c>
      <c r="D218" s="1">
        <v>752</v>
      </c>
      <c r="E218" s="1">
        <v>755</v>
      </c>
      <c r="F218" s="1" t="s">
        <v>252</v>
      </c>
      <c r="G218" t="str">
        <f>DEC2HEX(H218)</f>
        <v>CB</v>
      </c>
      <c r="H218" s="12">
        <v>203</v>
      </c>
      <c r="I218" s="12" t="str">
        <f>CHAR(H218)</f>
        <v>Ë</v>
      </c>
    </row>
    <row r="219" spans="1:11" x14ac:dyDescent="0.25">
      <c r="A219">
        <v>110</v>
      </c>
      <c r="D219" s="1">
        <v>756</v>
      </c>
      <c r="E219" s="1">
        <v>775</v>
      </c>
      <c r="F219" s="1" t="s">
        <v>253</v>
      </c>
      <c r="G219" t="str">
        <f>DEC2HEX(H219)</f>
        <v>CC</v>
      </c>
      <c r="H219" s="12">
        <v>204</v>
      </c>
      <c r="I219" s="12" t="str">
        <f>CHAR(H219)</f>
        <v>Ì</v>
      </c>
    </row>
    <row r="220" spans="1:11" x14ac:dyDescent="0.25">
      <c r="A220">
        <v>111</v>
      </c>
      <c r="D220" s="1">
        <v>776</v>
      </c>
      <c r="E220" s="1">
        <v>795</v>
      </c>
      <c r="F220" s="1" t="s">
        <v>254</v>
      </c>
      <c r="G220" t="str">
        <f>DEC2HEX(H220)</f>
        <v>CD</v>
      </c>
      <c r="H220" s="12">
        <v>205</v>
      </c>
      <c r="I220" s="12" t="str">
        <f>CHAR(H220)</f>
        <v>Í</v>
      </c>
    </row>
    <row r="221" spans="1:11" x14ac:dyDescent="0.25">
      <c r="A221">
        <v>176</v>
      </c>
      <c r="F221" s="1" t="s">
        <v>255</v>
      </c>
      <c r="G221" t="str">
        <f>DEC2HEX(H221)</f>
        <v>CE</v>
      </c>
      <c r="H221" s="12">
        <v>206</v>
      </c>
      <c r="I221" s="12" t="str">
        <f>CHAR(H221)</f>
        <v>Î</v>
      </c>
    </row>
    <row r="222" spans="1:11" x14ac:dyDescent="0.25">
      <c r="A222">
        <v>177</v>
      </c>
      <c r="F222" s="7" t="s">
        <v>260</v>
      </c>
      <c r="G222" t="str">
        <f>DEC2HEX(H222)</f>
        <v>CF</v>
      </c>
      <c r="H222" s="12">
        <v>207</v>
      </c>
      <c r="I222" s="12" t="str">
        <f>CHAR(H222)</f>
        <v>Ï</v>
      </c>
    </row>
    <row r="223" spans="1:11" x14ac:dyDescent="0.25">
      <c r="A223" s="2">
        <v>112</v>
      </c>
      <c r="B223" s="2"/>
      <c r="C223" s="2"/>
      <c r="D223" s="26">
        <v>796</v>
      </c>
      <c r="E223" s="26">
        <v>799</v>
      </c>
      <c r="F223" s="26" t="s">
        <v>256</v>
      </c>
      <c r="G223" s="26" t="str">
        <f>DEC2HEX(H223)</f>
        <v>D0</v>
      </c>
      <c r="H223" s="27">
        <v>208</v>
      </c>
      <c r="I223" s="27" t="str">
        <f>CHAR(H223)</f>
        <v>Ð</v>
      </c>
      <c r="J223" s="26"/>
    </row>
    <row r="224" spans="1:11" x14ac:dyDescent="0.25">
      <c r="A224" s="2">
        <v>113</v>
      </c>
      <c r="B224" s="2"/>
      <c r="C224" s="2"/>
      <c r="D224" s="26">
        <v>800</v>
      </c>
      <c r="E224" s="26">
        <v>803</v>
      </c>
      <c r="F224" s="26" t="s">
        <v>257</v>
      </c>
      <c r="G224" s="26" t="str">
        <f>DEC2HEX(H224)</f>
        <v>D1</v>
      </c>
      <c r="H224" s="27">
        <v>209</v>
      </c>
      <c r="I224" s="27" t="str">
        <f>CHAR(H224)</f>
        <v>Ñ</v>
      </c>
      <c r="J224" s="26"/>
    </row>
    <row r="225" spans="1:10" x14ac:dyDescent="0.25">
      <c r="A225" s="2">
        <v>114</v>
      </c>
      <c r="B225" s="2"/>
      <c r="C225" s="2"/>
      <c r="D225" s="26">
        <v>804</v>
      </c>
      <c r="E225" s="26">
        <v>807</v>
      </c>
      <c r="F225" s="26" t="s">
        <v>258</v>
      </c>
      <c r="G225" s="26" t="str">
        <f>DEC2HEX(H225)</f>
        <v>D2</v>
      </c>
      <c r="H225" s="27">
        <v>210</v>
      </c>
      <c r="I225" s="27" t="str">
        <f>CHAR(H225)</f>
        <v>Ò</v>
      </c>
      <c r="J225" s="26"/>
    </row>
    <row r="226" spans="1:10" x14ac:dyDescent="0.25">
      <c r="A226" s="2">
        <v>115</v>
      </c>
      <c r="B226" s="2"/>
      <c r="C226" s="2"/>
      <c r="D226" s="26">
        <v>808</v>
      </c>
      <c r="E226" s="26">
        <v>811</v>
      </c>
      <c r="F226" s="26" t="s">
        <v>259</v>
      </c>
      <c r="G226" s="26" t="str">
        <f>DEC2HEX(H226)</f>
        <v>D3</v>
      </c>
      <c r="H226" s="27">
        <v>211</v>
      </c>
      <c r="I226" s="27" t="str">
        <f>CHAR(H226)</f>
        <v>Ó</v>
      </c>
      <c r="J226" s="26"/>
    </row>
    <row r="227" spans="1:10" x14ac:dyDescent="0.25">
      <c r="A227">
        <v>116</v>
      </c>
      <c r="D227" s="1">
        <v>812</v>
      </c>
      <c r="E227" s="1">
        <v>815</v>
      </c>
      <c r="F227" s="7" t="s">
        <v>261</v>
      </c>
      <c r="G227" t="str">
        <f>DEC2HEX(H227)</f>
        <v>D4</v>
      </c>
      <c r="H227" s="12">
        <v>212</v>
      </c>
      <c r="I227" s="12" t="str">
        <f>CHAR(H227)</f>
        <v>Ô</v>
      </c>
    </row>
    <row r="228" spans="1:10" x14ac:dyDescent="0.25">
      <c r="A228">
        <v>117</v>
      </c>
      <c r="D228" s="1">
        <v>816</v>
      </c>
      <c r="E228" s="1">
        <v>835</v>
      </c>
      <c r="F228" s="7" t="s">
        <v>262</v>
      </c>
      <c r="G228" t="str">
        <f>DEC2HEX(H228)</f>
        <v>D5</v>
      </c>
      <c r="H228" s="12">
        <v>213</v>
      </c>
      <c r="I228" s="12" t="str">
        <f>CHAR(H228)</f>
        <v>Õ</v>
      </c>
    </row>
    <row r="229" spans="1:10" x14ac:dyDescent="0.25">
      <c r="A229">
        <v>118</v>
      </c>
      <c r="D229" s="1">
        <v>836</v>
      </c>
      <c r="E229" s="1">
        <v>845</v>
      </c>
      <c r="F229" s="7" t="s">
        <v>263</v>
      </c>
      <c r="G229" t="str">
        <f>DEC2HEX(H229)</f>
        <v>D6</v>
      </c>
      <c r="H229" s="12">
        <v>214</v>
      </c>
      <c r="I229" s="12" t="str">
        <f>CHAR(H229)</f>
        <v>Ö</v>
      </c>
    </row>
    <row r="230" spans="1:10" x14ac:dyDescent="0.25">
      <c r="A230">
        <v>40</v>
      </c>
      <c r="B230" s="3"/>
      <c r="F230" s="7" t="s">
        <v>264</v>
      </c>
      <c r="G230" t="str">
        <f>DEC2HEX(H230)</f>
        <v>D7</v>
      </c>
      <c r="H230" s="12">
        <v>215</v>
      </c>
      <c r="I230" s="12" t="str">
        <f>CHAR(H230)</f>
        <v>×</v>
      </c>
    </row>
    <row r="231" spans="1:10" x14ac:dyDescent="0.25">
      <c r="A231">
        <v>171</v>
      </c>
      <c r="B231" s="2"/>
      <c r="D231" s="20">
        <v>248</v>
      </c>
      <c r="E231" s="20">
        <v>251</v>
      </c>
      <c r="F231" s="20" t="s">
        <v>166</v>
      </c>
      <c r="G231" t="str">
        <f>DEC2HEX(H231)</f>
        <v>D8</v>
      </c>
      <c r="H231" s="12">
        <v>216</v>
      </c>
      <c r="I231" s="12" t="str">
        <f>CHAR(H231)</f>
        <v>Ø</v>
      </c>
      <c r="J231" s="20"/>
    </row>
    <row r="232" spans="1:10" x14ac:dyDescent="0.25">
      <c r="A232">
        <v>172</v>
      </c>
      <c r="B232" s="2"/>
      <c r="D232" s="20">
        <v>252</v>
      </c>
      <c r="E232" s="20">
        <v>255</v>
      </c>
      <c r="F232" s="20" t="s">
        <v>167</v>
      </c>
      <c r="G232" t="str">
        <f>DEC2HEX(H232)</f>
        <v>D9</v>
      </c>
      <c r="H232" s="12">
        <v>217</v>
      </c>
      <c r="I232" s="12" t="str">
        <f>CHAR(H232)</f>
        <v>Ù</v>
      </c>
      <c r="J232" s="20"/>
    </row>
    <row r="233" spans="1:10" x14ac:dyDescent="0.25">
      <c r="A233">
        <v>173</v>
      </c>
      <c r="B233" s="2"/>
      <c r="D233" s="20">
        <v>256</v>
      </c>
      <c r="E233" s="20">
        <v>259</v>
      </c>
      <c r="F233" s="20" t="s">
        <v>168</v>
      </c>
      <c r="G233" t="str">
        <f>DEC2HEX(H233)</f>
        <v>DA</v>
      </c>
      <c r="H233" s="12">
        <v>218</v>
      </c>
      <c r="I233" s="12" t="str">
        <f>CHAR(H233)</f>
        <v>Ú</v>
      </c>
      <c r="J233" s="20"/>
    </row>
    <row r="234" spans="1:10" x14ac:dyDescent="0.25">
      <c r="A234">
        <v>174</v>
      </c>
      <c r="D234" s="20">
        <v>260</v>
      </c>
      <c r="E234" s="20">
        <v>263</v>
      </c>
      <c r="F234" s="20" t="s">
        <v>169</v>
      </c>
      <c r="G234" t="str">
        <f>DEC2HEX(H234)</f>
        <v>DB</v>
      </c>
      <c r="H234" s="12">
        <v>219</v>
      </c>
      <c r="I234" s="12" t="str">
        <f>CHAR(H234)</f>
        <v>Û</v>
      </c>
      <c r="J234" s="20"/>
    </row>
    <row r="235" spans="1:10" x14ac:dyDescent="0.25">
      <c r="A235">
        <v>178</v>
      </c>
      <c r="D235">
        <v>856</v>
      </c>
      <c r="E235">
        <v>859</v>
      </c>
      <c r="F235" s="1" t="s">
        <v>170</v>
      </c>
      <c r="G235" t="str">
        <f>DEC2HEX(H235)</f>
        <v>DC</v>
      </c>
      <c r="H235" s="12">
        <v>220</v>
      </c>
      <c r="I235" s="12" t="str">
        <f>CHAR(H235)</f>
        <v>Ü</v>
      </c>
    </row>
    <row r="236" spans="1:10" x14ac:dyDescent="0.25">
      <c r="A236">
        <v>179</v>
      </c>
      <c r="D236">
        <v>860</v>
      </c>
      <c r="E236">
        <v>863</v>
      </c>
      <c r="F236" s="1" t="s">
        <v>171</v>
      </c>
      <c r="G236" t="str">
        <f>DEC2HEX(H236)</f>
        <v>DD</v>
      </c>
      <c r="H236" s="12">
        <v>221</v>
      </c>
      <c r="I236" s="12" t="str">
        <f>CHAR(H236)</f>
        <v>Ý</v>
      </c>
    </row>
    <row r="237" spans="1:10" x14ac:dyDescent="0.25">
      <c r="A237">
        <v>180</v>
      </c>
      <c r="D237">
        <v>864</v>
      </c>
      <c r="E237">
        <v>867</v>
      </c>
      <c r="F237" s="1" t="s">
        <v>172</v>
      </c>
      <c r="G237" t="str">
        <f>DEC2HEX(H237)</f>
        <v>DE</v>
      </c>
      <c r="H237" s="12">
        <v>222</v>
      </c>
      <c r="I237" s="12" t="str">
        <f>CHAR(H237)</f>
        <v>Þ</v>
      </c>
    </row>
    <row r="238" spans="1:10" x14ac:dyDescent="0.25">
      <c r="A238">
        <v>181</v>
      </c>
      <c r="D238">
        <v>868</v>
      </c>
      <c r="E238">
        <v>871</v>
      </c>
      <c r="F238" s="1" t="s">
        <v>173</v>
      </c>
      <c r="G238" t="str">
        <f>DEC2HEX(H238)</f>
        <v>DF</v>
      </c>
      <c r="H238" s="12">
        <v>223</v>
      </c>
      <c r="I238" s="12" t="str">
        <f>CHAR(H238)</f>
        <v>ß</v>
      </c>
    </row>
    <row r="239" spans="1:10" x14ac:dyDescent="0.25">
      <c r="A239">
        <v>182</v>
      </c>
      <c r="D239">
        <v>848</v>
      </c>
      <c r="E239">
        <v>851</v>
      </c>
      <c r="F239" s="1" t="s">
        <v>174</v>
      </c>
      <c r="G239" t="str">
        <f>DEC2HEX(H239)</f>
        <v>E0</v>
      </c>
      <c r="H239" s="12">
        <v>224</v>
      </c>
      <c r="I239" s="12" t="str">
        <f>CHAR(H239)</f>
        <v>à</v>
      </c>
      <c r="J239" s="32"/>
    </row>
    <row r="240" spans="1:10" x14ac:dyDescent="0.25">
      <c r="A240">
        <v>183</v>
      </c>
      <c r="D240">
        <v>852</v>
      </c>
      <c r="E240">
        <v>855</v>
      </c>
      <c r="F240" s="1" t="s">
        <v>175</v>
      </c>
      <c r="G240" t="str">
        <f>DEC2HEX(H240)</f>
        <v>E1</v>
      </c>
      <c r="H240" s="12">
        <v>225</v>
      </c>
      <c r="I240" s="12" t="str">
        <f>CHAR(H240)</f>
        <v>á</v>
      </c>
      <c r="J240" s="32"/>
    </row>
    <row r="241" spans="1:11" x14ac:dyDescent="0.25">
      <c r="A241" s="32">
        <v>184</v>
      </c>
      <c r="B241" s="32"/>
      <c r="C241" s="32"/>
      <c r="D241" s="32">
        <v>148</v>
      </c>
      <c r="E241" s="32">
        <v>151</v>
      </c>
      <c r="F241" s="32" t="s">
        <v>299</v>
      </c>
      <c r="G241" s="32" t="str">
        <f>DEC2HEX(H241)</f>
        <v>E2</v>
      </c>
      <c r="H241" s="33">
        <v>226</v>
      </c>
      <c r="I241" s="33" t="str">
        <f>CHAR(H241)</f>
        <v>â</v>
      </c>
      <c r="J241" s="32"/>
    </row>
    <row r="242" spans="1:11" x14ac:dyDescent="0.25">
      <c r="A242" s="32">
        <v>185</v>
      </c>
      <c r="B242" s="32"/>
      <c r="C242" s="32"/>
      <c r="D242" s="32">
        <v>208</v>
      </c>
      <c r="E242" s="32">
        <v>211</v>
      </c>
      <c r="F242" s="32" t="s">
        <v>300</v>
      </c>
      <c r="G242" s="32" t="str">
        <f>DEC2HEX(H242)</f>
        <v>E3</v>
      </c>
      <c r="H242" s="33">
        <v>227</v>
      </c>
      <c r="I242" s="33" t="str">
        <f>CHAR(H242)</f>
        <v>ã</v>
      </c>
      <c r="J242" s="32"/>
    </row>
    <row r="243" spans="1:11" x14ac:dyDescent="0.25">
      <c r="A243" s="32">
        <v>53</v>
      </c>
      <c r="B243" s="32"/>
      <c r="C243" s="32"/>
      <c r="D243" s="32">
        <v>300</v>
      </c>
      <c r="E243" s="32">
        <v>314</v>
      </c>
      <c r="F243" s="32" t="s">
        <v>296</v>
      </c>
      <c r="G243" t="str">
        <f>DEC2HEX(H243)</f>
        <v>E4</v>
      </c>
      <c r="H243" s="12">
        <v>228</v>
      </c>
      <c r="I243" s="12" t="str">
        <f>CHAR(H243)</f>
        <v>ä</v>
      </c>
    </row>
    <row r="244" spans="1:11" x14ac:dyDescent="0.25">
      <c r="A244" s="35">
        <v>258</v>
      </c>
      <c r="B244" s="35"/>
      <c r="C244" s="35"/>
      <c r="D244" s="35">
        <v>315</v>
      </c>
      <c r="E244" s="35">
        <v>329</v>
      </c>
      <c r="F244" s="35" t="s">
        <v>314</v>
      </c>
      <c r="G244" s="35" t="str">
        <f>DEC2HEX(H244)</f>
        <v>E5</v>
      </c>
      <c r="H244" s="36">
        <v>229</v>
      </c>
      <c r="I244" s="36" t="str">
        <f>CHAR(H244)</f>
        <v>å</v>
      </c>
      <c r="J244" s="35"/>
    </row>
    <row r="245" spans="1:11" x14ac:dyDescent="0.25">
      <c r="A245">
        <v>259</v>
      </c>
      <c r="F245" s="32" t="s">
        <v>315</v>
      </c>
      <c r="G245" t="str">
        <f>DEC2HEX(H245)</f>
        <v>E6</v>
      </c>
      <c r="H245" s="12">
        <v>230</v>
      </c>
      <c r="I245" s="12" t="str">
        <f>CHAR(H245)</f>
        <v>æ</v>
      </c>
    </row>
    <row r="246" spans="1:11" x14ac:dyDescent="0.25">
      <c r="A246" s="35">
        <v>260</v>
      </c>
      <c r="B246" s="35"/>
      <c r="C246" s="35"/>
      <c r="D246" s="35"/>
      <c r="E246" s="35"/>
      <c r="F246" s="35" t="s">
        <v>316</v>
      </c>
      <c r="G246" s="35" t="str">
        <f>DEC2HEX(H246)</f>
        <v>E7</v>
      </c>
      <c r="H246" s="36">
        <v>231</v>
      </c>
      <c r="I246" s="36" t="str">
        <f>CHAR(H246)</f>
        <v>ç</v>
      </c>
      <c r="J246" s="35"/>
    </row>
    <row r="247" spans="1:11" x14ac:dyDescent="0.25">
      <c r="A247">
        <v>261</v>
      </c>
      <c r="D247" s="35">
        <v>80</v>
      </c>
      <c r="E247" s="35">
        <v>83</v>
      </c>
      <c r="F247" s="35" t="s">
        <v>334</v>
      </c>
      <c r="G247" t="str">
        <f>DEC2HEX(H247)</f>
        <v>E8</v>
      </c>
      <c r="H247" s="12">
        <v>232</v>
      </c>
      <c r="I247" s="12" t="str">
        <f>CHAR(H247)</f>
        <v>è</v>
      </c>
    </row>
    <row r="248" spans="1:11" x14ac:dyDescent="0.25">
      <c r="A248">
        <v>262</v>
      </c>
      <c r="D248" s="35">
        <v>84</v>
      </c>
      <c r="E248" s="35">
        <v>87</v>
      </c>
      <c r="F248" s="35" t="s">
        <v>335</v>
      </c>
      <c r="G248" t="str">
        <f>DEC2HEX(H248)</f>
        <v>E9</v>
      </c>
      <c r="H248" s="12">
        <v>233</v>
      </c>
      <c r="I248" s="12" t="str">
        <f>CHAR(H248)</f>
        <v>é</v>
      </c>
    </row>
    <row r="249" spans="1:11" x14ac:dyDescent="0.25">
      <c r="A249">
        <v>263</v>
      </c>
      <c r="D249" s="35">
        <v>88</v>
      </c>
      <c r="E249" s="35">
        <v>91</v>
      </c>
      <c r="F249" s="35" t="s">
        <v>337</v>
      </c>
      <c r="G249" t="str">
        <f>DEC2HEX(H249)</f>
        <v>EA</v>
      </c>
      <c r="H249" s="12">
        <v>234</v>
      </c>
      <c r="I249" s="12" t="str">
        <f>CHAR(H249)</f>
        <v>ê</v>
      </c>
    </row>
    <row r="250" spans="1:11" x14ac:dyDescent="0.25">
      <c r="A250">
        <v>264</v>
      </c>
      <c r="D250" s="35">
        <v>92</v>
      </c>
      <c r="E250" s="35">
        <v>95</v>
      </c>
      <c r="F250" s="35" t="s">
        <v>336</v>
      </c>
      <c r="G250" t="str">
        <f>DEC2HEX(H250)</f>
        <v>EB</v>
      </c>
      <c r="H250" s="12">
        <v>235</v>
      </c>
      <c r="I250" s="12" t="str">
        <f>CHAR(H250)</f>
        <v>ë</v>
      </c>
      <c r="K250"/>
    </row>
    <row r="251" spans="1:11" x14ac:dyDescent="0.25">
      <c r="A251">
        <v>265</v>
      </c>
      <c r="F251" s="35" t="s">
        <v>338</v>
      </c>
      <c r="G251" t="str">
        <f>DEC2HEX(H251)</f>
        <v>EC</v>
      </c>
      <c r="H251" s="12">
        <v>236</v>
      </c>
      <c r="I251" s="12" t="str">
        <f>CHAR(H251)</f>
        <v>ì</v>
      </c>
    </row>
    <row r="252" spans="1:11" x14ac:dyDescent="0.25">
      <c r="A252">
        <v>266</v>
      </c>
      <c r="G252" t="str">
        <f>DEC2HEX(H252)</f>
        <v>ED</v>
      </c>
      <c r="H252" s="12">
        <v>237</v>
      </c>
      <c r="I252" s="12" t="str">
        <f>CHAR(H252)</f>
        <v>í</v>
      </c>
    </row>
    <row r="253" spans="1:11" x14ac:dyDescent="0.25">
      <c r="A253">
        <v>267</v>
      </c>
      <c r="G253" t="str">
        <f>DEC2HEX(H253)</f>
        <v>EE</v>
      </c>
      <c r="H253" s="12">
        <v>238</v>
      </c>
      <c r="I253" s="12" t="str">
        <f>CHAR(H253)</f>
        <v>î</v>
      </c>
    </row>
    <row r="254" spans="1:11" x14ac:dyDescent="0.25">
      <c r="A254">
        <v>268</v>
      </c>
      <c r="G254" t="str">
        <f>DEC2HEX(H254)</f>
        <v>EF</v>
      </c>
      <c r="H254" s="12">
        <v>239</v>
      </c>
      <c r="I254" s="12" t="str">
        <f>CHAR(H254)</f>
        <v>ï</v>
      </c>
    </row>
    <row r="255" spans="1:11" x14ac:dyDescent="0.25">
      <c r="A255">
        <v>269</v>
      </c>
      <c r="G255" t="str">
        <f>DEC2HEX(H255)</f>
        <v>F0</v>
      </c>
      <c r="H255" s="12">
        <v>240</v>
      </c>
      <c r="I255" s="12" t="str">
        <f>CHAR(H255)</f>
        <v>ð</v>
      </c>
    </row>
    <row r="256" spans="1:11" x14ac:dyDescent="0.25">
      <c r="A256">
        <v>270</v>
      </c>
      <c r="G256" t="str">
        <f>DEC2HEX(H256)</f>
        <v>F1</v>
      </c>
      <c r="H256" s="12">
        <v>241</v>
      </c>
      <c r="I256" s="12" t="str">
        <f>CHAR(H256)</f>
        <v>ñ</v>
      </c>
    </row>
    <row r="257" spans="1:10" x14ac:dyDescent="0.25">
      <c r="A257">
        <v>271</v>
      </c>
      <c r="G257" t="str">
        <f>DEC2HEX(H257)</f>
        <v>F2</v>
      </c>
      <c r="H257" s="12">
        <v>242</v>
      </c>
      <c r="I257" s="12" t="str">
        <f>CHAR(H257)</f>
        <v>ò</v>
      </c>
    </row>
    <row r="258" spans="1:10" x14ac:dyDescent="0.25">
      <c r="A258">
        <v>272</v>
      </c>
      <c r="G258" t="str">
        <f>DEC2HEX(H258)</f>
        <v>F3</v>
      </c>
      <c r="H258" s="12">
        <v>243</v>
      </c>
      <c r="I258" s="12" t="str">
        <f>CHAR(H258)</f>
        <v>ó</v>
      </c>
    </row>
    <row r="259" spans="1:10" x14ac:dyDescent="0.25">
      <c r="A259">
        <v>273</v>
      </c>
      <c r="G259" t="str">
        <f>DEC2HEX(H259)</f>
        <v>F4</v>
      </c>
      <c r="H259" s="12">
        <v>244</v>
      </c>
      <c r="I259" s="12" t="str">
        <f>CHAR(H259)</f>
        <v>ô</v>
      </c>
    </row>
    <row r="260" spans="1:10" x14ac:dyDescent="0.25">
      <c r="A260">
        <v>274</v>
      </c>
      <c r="G260" t="str">
        <f>DEC2HEX(H260)</f>
        <v>F5</v>
      </c>
      <c r="H260" s="12">
        <v>245</v>
      </c>
      <c r="I260" s="12" t="str">
        <f>CHAR(H260)</f>
        <v>õ</v>
      </c>
    </row>
    <row r="261" spans="1:10" x14ac:dyDescent="0.25">
      <c r="A261">
        <v>275</v>
      </c>
      <c r="G261" t="str">
        <f>DEC2HEX(H261)</f>
        <v>F6</v>
      </c>
      <c r="H261" s="12">
        <v>246</v>
      </c>
      <c r="I261" s="12" t="str">
        <f>CHAR(H261)</f>
        <v>ö</v>
      </c>
    </row>
    <row r="262" spans="1:10" x14ac:dyDescent="0.25">
      <c r="A262">
        <v>276</v>
      </c>
      <c r="G262" t="str">
        <f>DEC2HEX(H262)</f>
        <v>F7</v>
      </c>
      <c r="H262" s="12">
        <v>247</v>
      </c>
      <c r="I262" s="12" t="str">
        <f>CHAR(H262)</f>
        <v>÷</v>
      </c>
    </row>
    <row r="263" spans="1:10" x14ac:dyDescent="0.25">
      <c r="A263">
        <v>277</v>
      </c>
      <c r="G263" t="str">
        <f>DEC2HEX(H263)</f>
        <v>F8</v>
      </c>
      <c r="H263" s="12">
        <v>248</v>
      </c>
      <c r="I263" s="12" t="str">
        <f>CHAR(H263)</f>
        <v>ø</v>
      </c>
    </row>
    <row r="264" spans="1:10" x14ac:dyDescent="0.25">
      <c r="A264">
        <v>278</v>
      </c>
      <c r="G264" t="str">
        <f>DEC2HEX(H264)</f>
        <v>F9</v>
      </c>
      <c r="H264" s="12">
        <v>249</v>
      </c>
      <c r="I264" s="12" t="str">
        <f>CHAR(H264)</f>
        <v>ù</v>
      </c>
    </row>
    <row r="265" spans="1:10" x14ac:dyDescent="0.25">
      <c r="A265">
        <v>279</v>
      </c>
      <c r="G265" t="str">
        <f>DEC2HEX(H265)</f>
        <v>FA</v>
      </c>
      <c r="H265" s="12">
        <v>250</v>
      </c>
      <c r="I265" s="12" t="str">
        <f>CHAR(H265)</f>
        <v>ú</v>
      </c>
    </row>
    <row r="266" spans="1:10" x14ac:dyDescent="0.25">
      <c r="A266">
        <v>280</v>
      </c>
      <c r="G266" t="str">
        <f>DEC2HEX(H266)</f>
        <v>FB</v>
      </c>
      <c r="H266" s="12">
        <v>251</v>
      </c>
      <c r="I266" s="12" t="str">
        <f>CHAR(H266)</f>
        <v>û</v>
      </c>
    </row>
    <row r="267" spans="1:10" x14ac:dyDescent="0.25">
      <c r="A267">
        <v>281</v>
      </c>
      <c r="G267" t="str">
        <f>DEC2HEX(H267)</f>
        <v>FC</v>
      </c>
      <c r="H267" s="12">
        <v>252</v>
      </c>
      <c r="I267" s="12" t="str">
        <f>CHAR(H267)</f>
        <v>ü</v>
      </c>
    </row>
    <row r="268" spans="1:10" x14ac:dyDescent="0.25">
      <c r="A268">
        <v>282</v>
      </c>
      <c r="G268" t="str">
        <f>DEC2HEX(H268)</f>
        <v>FD</v>
      </c>
      <c r="H268" s="12">
        <v>253</v>
      </c>
      <c r="I268" s="12" t="str">
        <f>CHAR(H268)</f>
        <v>ý</v>
      </c>
    </row>
    <row r="269" spans="1:10" x14ac:dyDescent="0.25">
      <c r="A269">
        <v>283</v>
      </c>
      <c r="G269" t="str">
        <f>DEC2HEX(H269)</f>
        <v>FE</v>
      </c>
      <c r="H269" s="12">
        <v>254</v>
      </c>
      <c r="I269" s="12" t="str">
        <f>CHAR(H269)</f>
        <v>þ</v>
      </c>
    </row>
    <row r="270" spans="1:10" x14ac:dyDescent="0.25">
      <c r="A270">
        <v>284</v>
      </c>
      <c r="G270" t="str">
        <f>DEC2HEX(H270)</f>
        <v>FF</v>
      </c>
      <c r="H270" s="12">
        <v>255</v>
      </c>
      <c r="I270" s="12" t="str">
        <f>CHAR(H270)</f>
        <v>ÿ</v>
      </c>
    </row>
    <row r="271" spans="1:10" x14ac:dyDescent="0.25">
      <c r="A271" s="35">
        <v>45</v>
      </c>
      <c r="B271" s="35"/>
      <c r="C271" s="35"/>
      <c r="D271" s="35"/>
      <c r="E271" s="35"/>
      <c r="G271" s="35"/>
      <c r="H271" s="35"/>
      <c r="I271" s="35"/>
      <c r="J271" s="35"/>
    </row>
    <row r="272" spans="1:10" x14ac:dyDescent="0.25">
      <c r="A272" s="35">
        <v>220</v>
      </c>
      <c r="B272" s="35"/>
      <c r="C272" s="35"/>
      <c r="D272" s="35"/>
      <c r="E272" s="35"/>
      <c r="G272" s="35"/>
      <c r="H272" s="35"/>
      <c r="I272" s="35"/>
      <c r="J272" s="35"/>
    </row>
    <row r="273" spans="1:10" x14ac:dyDescent="0.25">
      <c r="A273" s="35">
        <v>221</v>
      </c>
      <c r="B273" s="35"/>
      <c r="C273" s="35"/>
      <c r="D273" s="35">
        <v>96</v>
      </c>
      <c r="E273" s="35">
        <v>99</v>
      </c>
      <c r="F273" s="35" t="s">
        <v>333</v>
      </c>
      <c r="G273" s="35"/>
      <c r="H273" s="35"/>
      <c r="I273" s="35"/>
      <c r="J273" s="35"/>
    </row>
    <row r="274" spans="1:10" x14ac:dyDescent="0.25">
      <c r="A274">
        <v>6</v>
      </c>
      <c r="B274" s="6"/>
      <c r="D274" s="9">
        <v>270</v>
      </c>
      <c r="E274" s="9" t="s">
        <v>18</v>
      </c>
      <c r="F274" s="9" t="s">
        <v>35</v>
      </c>
    </row>
    <row r="275" spans="1:10" x14ac:dyDescent="0.25">
      <c r="A275">
        <v>65</v>
      </c>
      <c r="D275" s="9">
        <v>375</v>
      </c>
      <c r="E275" s="9"/>
      <c r="F275" s="9" t="s">
        <v>109</v>
      </c>
    </row>
    <row r="276" spans="1:10" x14ac:dyDescent="0.25">
      <c r="A276">
        <v>55</v>
      </c>
      <c r="D276" s="20">
        <v>380</v>
      </c>
      <c r="E276" s="20">
        <v>383</v>
      </c>
      <c r="F276" s="20" t="s">
        <v>156</v>
      </c>
      <c r="J276" s="20"/>
    </row>
    <row r="277" spans="1:10" x14ac:dyDescent="0.25">
      <c r="A277">
        <v>56</v>
      </c>
      <c r="D277" s="20">
        <v>384</v>
      </c>
      <c r="E277" s="20">
        <v>387</v>
      </c>
      <c r="F277" s="20" t="s">
        <v>158</v>
      </c>
      <c r="J277" s="20"/>
    </row>
    <row r="278" spans="1:10" x14ac:dyDescent="0.25">
      <c r="A278">
        <v>57</v>
      </c>
      <c r="D278" s="20">
        <v>388</v>
      </c>
      <c r="E278" s="20">
        <v>391</v>
      </c>
      <c r="F278" s="20" t="s">
        <v>157</v>
      </c>
      <c r="J278" s="20"/>
    </row>
    <row r="279" spans="1:10" x14ac:dyDescent="0.25">
      <c r="A279">
        <v>141</v>
      </c>
      <c r="D279" s="6">
        <v>578</v>
      </c>
      <c r="E279" s="6">
        <v>599</v>
      </c>
      <c r="F279" s="6" t="s">
        <v>139</v>
      </c>
    </row>
    <row r="280" spans="1:10" x14ac:dyDescent="0.25">
      <c r="A280">
        <v>144</v>
      </c>
      <c r="D280">
        <v>600</v>
      </c>
      <c r="E280">
        <v>603</v>
      </c>
      <c r="F280" t="s">
        <v>143</v>
      </c>
      <c r="J280" s="2"/>
    </row>
    <row r="281" spans="1:10" x14ac:dyDescent="0.25">
      <c r="A281">
        <v>145</v>
      </c>
      <c r="D281">
        <v>604</v>
      </c>
      <c r="E281">
        <v>607</v>
      </c>
      <c r="F281" t="s">
        <v>142</v>
      </c>
    </row>
    <row r="282" spans="1:10" x14ac:dyDescent="0.25">
      <c r="A282">
        <v>146</v>
      </c>
      <c r="D282">
        <v>608</v>
      </c>
      <c r="E282">
        <v>611</v>
      </c>
      <c r="F282" t="s">
        <v>144</v>
      </c>
    </row>
    <row r="283" spans="1:10" x14ac:dyDescent="0.25">
      <c r="A283">
        <v>147</v>
      </c>
      <c r="D283">
        <v>612</v>
      </c>
      <c r="E283">
        <v>615</v>
      </c>
      <c r="F283" t="s">
        <v>145</v>
      </c>
    </row>
    <row r="284" spans="1:10" x14ac:dyDescent="0.25">
      <c r="A284">
        <v>148</v>
      </c>
      <c r="D284">
        <v>616</v>
      </c>
      <c r="E284">
        <v>619</v>
      </c>
      <c r="F284" t="s">
        <v>265</v>
      </c>
    </row>
    <row r="285" spans="1:10" x14ac:dyDescent="0.25">
      <c r="A285">
        <v>149</v>
      </c>
      <c r="D285">
        <v>620</v>
      </c>
      <c r="E285">
        <v>623</v>
      </c>
      <c r="F285" t="s">
        <v>146</v>
      </c>
    </row>
    <row r="286" spans="1:10" x14ac:dyDescent="0.25">
      <c r="A286">
        <v>150</v>
      </c>
      <c r="D286">
        <v>624</v>
      </c>
      <c r="E286">
        <v>627</v>
      </c>
      <c r="F286" t="s">
        <v>147</v>
      </c>
    </row>
    <row r="287" spans="1:10" x14ac:dyDescent="0.25">
      <c r="A287">
        <v>155</v>
      </c>
      <c r="D287" s="6">
        <v>716</v>
      </c>
      <c r="E287" s="6">
        <v>735</v>
      </c>
      <c r="F287" s="6" t="s">
        <v>154</v>
      </c>
    </row>
    <row r="288" spans="1:10" x14ac:dyDescent="0.25">
      <c r="A288">
        <v>257</v>
      </c>
      <c r="H288" s="12"/>
      <c r="I288" s="12"/>
    </row>
  </sheetData>
  <sortState xmlns:xlrd2="http://schemas.microsoft.com/office/spreadsheetml/2017/richdata2" ref="A2:J313">
    <sortCondition ref="H2:H313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dimension ref="A2:F50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17</v>
      </c>
      <c r="C2" t="s">
        <v>93</v>
      </c>
      <c r="D2" t="s">
        <v>160</v>
      </c>
      <c r="E2" t="s">
        <v>159</v>
      </c>
      <c r="F2" t="s">
        <v>163</v>
      </c>
    </row>
    <row r="3" spans="1:6" x14ac:dyDescent="0.25">
      <c r="A3">
        <v>1</v>
      </c>
      <c r="B3" t="s">
        <v>79</v>
      </c>
    </row>
    <row r="4" spans="1:6" x14ac:dyDescent="0.25">
      <c r="A4">
        <v>2</v>
      </c>
      <c r="C4" t="s">
        <v>80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81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82</v>
      </c>
      <c r="D6">
        <v>4</v>
      </c>
      <c r="E6">
        <v>4</v>
      </c>
      <c r="F6">
        <v>6</v>
      </c>
    </row>
    <row r="7" spans="1:6" x14ac:dyDescent="0.25">
      <c r="A7">
        <v>5</v>
      </c>
      <c r="C7" s="23" t="s">
        <v>83</v>
      </c>
    </row>
    <row r="8" spans="1:6" x14ac:dyDescent="0.25">
      <c r="A8">
        <v>6</v>
      </c>
      <c r="C8" s="23" t="s">
        <v>84</v>
      </c>
    </row>
    <row r="9" spans="1:6" x14ac:dyDescent="0.25">
      <c r="A9">
        <v>7</v>
      </c>
      <c r="C9" s="23" t="s">
        <v>85</v>
      </c>
    </row>
    <row r="10" spans="1:6" x14ac:dyDescent="0.25">
      <c r="A10">
        <v>8</v>
      </c>
    </row>
    <row r="11" spans="1:6" x14ac:dyDescent="0.25">
      <c r="A11">
        <v>9</v>
      </c>
      <c r="B11" t="s">
        <v>19</v>
      </c>
    </row>
    <row r="12" spans="1:6" x14ac:dyDescent="0.25">
      <c r="A12">
        <v>10</v>
      </c>
      <c r="C12" t="s">
        <v>80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81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82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23" t="s">
        <v>83</v>
      </c>
    </row>
    <row r="16" spans="1:6" x14ac:dyDescent="0.25">
      <c r="A16">
        <v>14</v>
      </c>
      <c r="C16" s="23" t="s">
        <v>84</v>
      </c>
    </row>
    <row r="17" spans="1:5" x14ac:dyDescent="0.25">
      <c r="A17">
        <v>15</v>
      </c>
      <c r="C17" s="23" t="s">
        <v>85</v>
      </c>
    </row>
    <row r="18" spans="1:5" x14ac:dyDescent="0.25">
      <c r="A18">
        <v>16</v>
      </c>
    </row>
    <row r="19" spans="1:5" x14ac:dyDescent="0.25">
      <c r="A19">
        <v>17</v>
      </c>
      <c r="B19" t="s">
        <v>161</v>
      </c>
    </row>
    <row r="20" spans="1:5" x14ac:dyDescent="0.25">
      <c r="A20">
        <v>18</v>
      </c>
      <c r="C20" t="s">
        <v>80</v>
      </c>
      <c r="E20">
        <v>20</v>
      </c>
    </row>
    <row r="21" spans="1:5" x14ac:dyDescent="0.25">
      <c r="A21">
        <v>19</v>
      </c>
      <c r="C21" t="s">
        <v>81</v>
      </c>
      <c r="E21">
        <v>21</v>
      </c>
    </row>
    <row r="22" spans="1:5" x14ac:dyDescent="0.25">
      <c r="A22">
        <v>20</v>
      </c>
      <c r="C22" t="s">
        <v>82</v>
      </c>
      <c r="E22">
        <v>22</v>
      </c>
    </row>
    <row r="23" spans="1:5" x14ac:dyDescent="0.25">
      <c r="A23">
        <v>21</v>
      </c>
      <c r="C23" s="23" t="s">
        <v>83</v>
      </c>
      <c r="E23" s="2"/>
    </row>
    <row r="24" spans="1:5" x14ac:dyDescent="0.25">
      <c r="A24">
        <v>22</v>
      </c>
      <c r="C24" s="23" t="s">
        <v>84</v>
      </c>
      <c r="E24" s="2"/>
    </row>
    <row r="25" spans="1:5" x14ac:dyDescent="0.25">
      <c r="A25">
        <v>23</v>
      </c>
      <c r="C25" s="23" t="s">
        <v>85</v>
      </c>
      <c r="E25" s="2"/>
    </row>
    <row r="26" spans="1:5" x14ac:dyDescent="0.25">
      <c r="A26">
        <v>24</v>
      </c>
      <c r="B26" t="s">
        <v>162</v>
      </c>
    </row>
    <row r="27" spans="1:5" x14ac:dyDescent="0.25">
      <c r="A27">
        <v>25</v>
      </c>
      <c r="C27" t="s">
        <v>80</v>
      </c>
      <c r="E27">
        <v>23</v>
      </c>
    </row>
    <row r="28" spans="1:5" x14ac:dyDescent="0.25">
      <c r="A28">
        <v>26</v>
      </c>
      <c r="C28" t="s">
        <v>81</v>
      </c>
      <c r="E28">
        <v>16</v>
      </c>
    </row>
    <row r="29" spans="1:5" x14ac:dyDescent="0.25">
      <c r="A29">
        <v>27</v>
      </c>
      <c r="C29" t="s">
        <v>82</v>
      </c>
      <c r="E29">
        <v>17</v>
      </c>
    </row>
    <row r="30" spans="1:5" x14ac:dyDescent="0.25">
      <c r="A30">
        <v>28</v>
      </c>
      <c r="C30" s="23" t="s">
        <v>83</v>
      </c>
    </row>
    <row r="31" spans="1:5" x14ac:dyDescent="0.25">
      <c r="A31">
        <v>29</v>
      </c>
      <c r="C31" s="23" t="s">
        <v>84</v>
      </c>
    </row>
    <row r="32" spans="1:5" x14ac:dyDescent="0.25">
      <c r="A32">
        <v>30</v>
      </c>
      <c r="C32" s="23" t="s">
        <v>85</v>
      </c>
    </row>
    <row r="33" spans="1:6" x14ac:dyDescent="0.25">
      <c r="A33">
        <v>31</v>
      </c>
      <c r="B33" t="s">
        <v>86</v>
      </c>
    </row>
    <row r="34" spans="1:6" x14ac:dyDescent="0.25">
      <c r="A34">
        <v>32</v>
      </c>
      <c r="C34" t="s">
        <v>87</v>
      </c>
      <c r="D34" t="s">
        <v>165</v>
      </c>
      <c r="E34" t="s">
        <v>165</v>
      </c>
    </row>
    <row r="35" spans="1:6" x14ac:dyDescent="0.25">
      <c r="A35">
        <v>33</v>
      </c>
      <c r="C35" t="s">
        <v>88</v>
      </c>
      <c r="D35">
        <v>11</v>
      </c>
      <c r="E35">
        <v>11</v>
      </c>
    </row>
    <row r="36" spans="1:6" x14ac:dyDescent="0.25">
      <c r="A36">
        <v>34</v>
      </c>
      <c r="C36" t="s">
        <v>89</v>
      </c>
      <c r="D36">
        <v>12</v>
      </c>
      <c r="E36">
        <v>12</v>
      </c>
    </row>
    <row r="37" spans="1:6" x14ac:dyDescent="0.25">
      <c r="A37">
        <v>35</v>
      </c>
      <c r="C37" t="s">
        <v>90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164</v>
      </c>
    </row>
    <row r="40" spans="1:6" x14ac:dyDescent="0.25">
      <c r="A40">
        <v>38</v>
      </c>
      <c r="C40" t="s">
        <v>92</v>
      </c>
      <c r="D40">
        <v>0</v>
      </c>
    </row>
    <row r="41" spans="1:6" x14ac:dyDescent="0.25">
      <c r="A41">
        <v>39</v>
      </c>
      <c r="C41" t="s">
        <v>91</v>
      </c>
      <c r="D41">
        <v>1</v>
      </c>
    </row>
    <row r="42" spans="1:6" x14ac:dyDescent="0.25">
      <c r="A42">
        <v>40</v>
      </c>
      <c r="B42" t="s">
        <v>94</v>
      </c>
    </row>
    <row r="43" spans="1:6" x14ac:dyDescent="0.25">
      <c r="A43">
        <v>41</v>
      </c>
      <c r="C43" t="s">
        <v>92</v>
      </c>
      <c r="D43">
        <v>7</v>
      </c>
    </row>
    <row r="44" spans="1:6" x14ac:dyDescent="0.25">
      <c r="A44">
        <v>42</v>
      </c>
      <c r="C44" t="s">
        <v>91</v>
      </c>
      <c r="D44">
        <v>8</v>
      </c>
    </row>
    <row r="45" spans="1:6" x14ac:dyDescent="0.25">
      <c r="A45">
        <v>43</v>
      </c>
      <c r="B45" t="s">
        <v>95</v>
      </c>
    </row>
    <row r="46" spans="1:6" x14ac:dyDescent="0.25">
      <c r="A46">
        <v>44</v>
      </c>
      <c r="D46" s="2">
        <v>16</v>
      </c>
      <c r="E46">
        <v>18</v>
      </c>
      <c r="F46">
        <v>16</v>
      </c>
    </row>
    <row r="47" spans="1:6" x14ac:dyDescent="0.25">
      <c r="A47">
        <v>45</v>
      </c>
      <c r="D47" s="2">
        <v>17</v>
      </c>
      <c r="E47">
        <v>19</v>
      </c>
      <c r="F47">
        <v>17</v>
      </c>
    </row>
    <row r="50" spans="4:4" x14ac:dyDescent="0.25">
      <c r="D50" s="2"/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271DA-1313-4B83-8C31-5EB3C351DC3B}">
  <dimension ref="B2:M47"/>
  <sheetViews>
    <sheetView topLeftCell="A16" workbookViewId="0">
      <selection activeCell="K42" sqref="K42"/>
    </sheetView>
  </sheetViews>
  <sheetFormatPr defaultRowHeight="15" x14ac:dyDescent="0.25"/>
  <cols>
    <col min="3" max="3" width="12.28515625" bestFit="1" customWidth="1"/>
    <col min="4" max="4" width="13.7109375" customWidth="1"/>
    <col min="7" max="7" width="13.42578125" bestFit="1" customWidth="1"/>
  </cols>
  <sheetData>
    <row r="2" spans="2:13" x14ac:dyDescent="0.25">
      <c r="B2" t="s">
        <v>79</v>
      </c>
    </row>
    <row r="3" spans="2:13" x14ac:dyDescent="0.25">
      <c r="C3" t="s">
        <v>273</v>
      </c>
      <c r="D3">
        <v>40</v>
      </c>
      <c r="F3">
        <v>40</v>
      </c>
      <c r="H3">
        <v>15</v>
      </c>
      <c r="J3">
        <v>30</v>
      </c>
      <c r="K3">
        <v>6400</v>
      </c>
      <c r="L3">
        <v>60</v>
      </c>
      <c r="M3">
        <f>J3*K3/L3</f>
        <v>3200</v>
      </c>
    </row>
    <row r="4" spans="2:13" x14ac:dyDescent="0.25">
      <c r="C4" t="s">
        <v>274</v>
      </c>
      <c r="D4">
        <v>1.5000000000000004</v>
      </c>
      <c r="F4">
        <v>6</v>
      </c>
    </row>
    <row r="5" spans="2:13" x14ac:dyDescent="0.25">
      <c r="C5" t="s">
        <v>275</v>
      </c>
      <c r="D5">
        <v>60</v>
      </c>
      <c r="F5">
        <v>60</v>
      </c>
    </row>
    <row r="6" spans="2:13" x14ac:dyDescent="0.25">
      <c r="C6" t="s">
        <v>276</v>
      </c>
      <c r="D6">
        <v>32</v>
      </c>
      <c r="F6">
        <v>8</v>
      </c>
    </row>
    <row r="7" spans="2:13" x14ac:dyDescent="0.25">
      <c r="C7" t="s">
        <v>277</v>
      </c>
      <c r="D7">
        <v>200</v>
      </c>
      <c r="F7">
        <v>200</v>
      </c>
    </row>
    <row r="9" spans="2:13" x14ac:dyDescent="0.25">
      <c r="D9">
        <f>GearRatio*(RPM/Seconds)*Microsteps*FullSteps</f>
        <v>6400.0000000000027</v>
      </c>
      <c r="F9">
        <v>6400</v>
      </c>
    </row>
    <row r="11" spans="2:13" x14ac:dyDescent="0.25">
      <c r="B11" t="s">
        <v>281</v>
      </c>
    </row>
    <row r="12" spans="2:13" x14ac:dyDescent="0.25">
      <c r="C12" t="s">
        <v>273</v>
      </c>
      <c r="D12">
        <v>0.2</v>
      </c>
      <c r="F12">
        <v>0.2</v>
      </c>
    </row>
    <row r="13" spans="2:13" x14ac:dyDescent="0.25">
      <c r="C13" t="s">
        <v>279</v>
      </c>
      <c r="D13">
        <v>2500</v>
      </c>
      <c r="F13">
        <v>10000</v>
      </c>
    </row>
    <row r="14" spans="2:13" x14ac:dyDescent="0.25">
      <c r="C14" t="s">
        <v>280</v>
      </c>
      <c r="D14">
        <v>1600</v>
      </c>
      <c r="F14">
        <v>1600</v>
      </c>
    </row>
    <row r="15" spans="2:13" x14ac:dyDescent="0.25">
      <c r="C15" t="s">
        <v>278</v>
      </c>
      <c r="D15">
        <v>8</v>
      </c>
      <c r="F15">
        <v>8</v>
      </c>
      <c r="I15" t="s">
        <v>277</v>
      </c>
      <c r="J15">
        <v>200</v>
      </c>
    </row>
    <row r="16" spans="2:13" x14ac:dyDescent="0.25">
      <c r="I16" t="s">
        <v>291</v>
      </c>
      <c r="J16">
        <v>8</v>
      </c>
    </row>
    <row r="17" spans="3:12" x14ac:dyDescent="0.25">
      <c r="D17">
        <f>D12*D13/1600*D15</f>
        <v>2.5</v>
      </c>
      <c r="F17">
        <v>10</v>
      </c>
      <c r="I17" t="s">
        <v>273</v>
      </c>
      <c r="J17">
        <v>40</v>
      </c>
    </row>
    <row r="18" spans="3:12" x14ac:dyDescent="0.25">
      <c r="J18">
        <f>J15*J16*J17</f>
        <v>64000</v>
      </c>
    </row>
    <row r="22" spans="3:12" x14ac:dyDescent="0.25">
      <c r="C22" t="s">
        <v>79</v>
      </c>
      <c r="H22">
        <v>6400</v>
      </c>
      <c r="I22">
        <v>200</v>
      </c>
      <c r="J22">
        <f>H22/I22</f>
        <v>32</v>
      </c>
      <c r="K22">
        <f>J22/8</f>
        <v>4</v>
      </c>
    </row>
    <row r="23" spans="3:12" x14ac:dyDescent="0.25">
      <c r="D23" t="s">
        <v>282</v>
      </c>
    </row>
    <row r="24" spans="3:12" x14ac:dyDescent="0.25">
      <c r="D24" t="s">
        <v>283</v>
      </c>
      <c r="G24" t="s">
        <v>277</v>
      </c>
      <c r="H24">
        <v>200</v>
      </c>
    </row>
    <row r="25" spans="3:12" x14ac:dyDescent="0.25">
      <c r="D25" t="s">
        <v>284</v>
      </c>
      <c r="G25" t="s">
        <v>291</v>
      </c>
      <c r="H25">
        <v>8</v>
      </c>
    </row>
    <row r="26" spans="3:12" x14ac:dyDescent="0.25">
      <c r="D26" t="s">
        <v>277</v>
      </c>
      <c r="G26" t="s">
        <v>273</v>
      </c>
      <c r="H26">
        <v>9</v>
      </c>
      <c r="L26">
        <v>25000</v>
      </c>
    </row>
    <row r="27" spans="3:12" x14ac:dyDescent="0.25">
      <c r="D27" t="s">
        <v>291</v>
      </c>
      <c r="G27" t="s">
        <v>285</v>
      </c>
      <c r="H27" s="31">
        <f>H24*H25*H26</f>
        <v>14400</v>
      </c>
      <c r="L27">
        <f>1000000</f>
        <v>1000000</v>
      </c>
    </row>
    <row r="28" spans="3:12" x14ac:dyDescent="0.25">
      <c r="D28" t="s">
        <v>273</v>
      </c>
      <c r="G28" t="s">
        <v>274</v>
      </c>
      <c r="H28">
        <v>15</v>
      </c>
      <c r="L28" s="34">
        <f>L26/L27</f>
        <v>2.5000000000000001E-2</v>
      </c>
    </row>
    <row r="29" spans="3:12" x14ac:dyDescent="0.25">
      <c r="G29" t="s">
        <v>292</v>
      </c>
      <c r="H29" s="31">
        <f>H28*H27/60</f>
        <v>3600</v>
      </c>
    </row>
    <row r="30" spans="3:12" x14ac:dyDescent="0.25">
      <c r="D30" s="7" t="s">
        <v>285</v>
      </c>
    </row>
    <row r="31" spans="3:12" x14ac:dyDescent="0.25">
      <c r="C31" t="s">
        <v>281</v>
      </c>
    </row>
    <row r="32" spans="3:12" x14ac:dyDescent="0.25">
      <c r="D32" t="s">
        <v>282</v>
      </c>
    </row>
    <row r="33" spans="3:11" x14ac:dyDescent="0.25">
      <c r="D33" t="s">
        <v>283</v>
      </c>
    </row>
    <row r="34" spans="3:11" x14ac:dyDescent="0.25">
      <c r="D34" t="s">
        <v>286</v>
      </c>
    </row>
    <row r="35" spans="3:11" x14ac:dyDescent="0.25">
      <c r="H35" t="s">
        <v>287</v>
      </c>
    </row>
    <row r="36" spans="3:11" x14ac:dyDescent="0.25">
      <c r="I36">
        <v>50</v>
      </c>
    </row>
    <row r="37" spans="3:11" x14ac:dyDescent="0.25">
      <c r="C37" t="s">
        <v>288</v>
      </c>
      <c r="I37">
        <v>60</v>
      </c>
    </row>
    <row r="38" spans="3:11" x14ac:dyDescent="0.25">
      <c r="D38" t="s">
        <v>289</v>
      </c>
      <c r="I38">
        <f>MOD(I36,I37)</f>
        <v>50</v>
      </c>
    </row>
    <row r="39" spans="3:11" x14ac:dyDescent="0.25">
      <c r="D39" t="s">
        <v>290</v>
      </c>
    </row>
    <row r="40" spans="3:11" x14ac:dyDescent="0.25">
      <c r="I40">
        <v>92181</v>
      </c>
    </row>
    <row r="41" spans="3:11" x14ac:dyDescent="0.25">
      <c r="D41" t="s">
        <v>305</v>
      </c>
      <c r="E41">
        <v>4.5</v>
      </c>
      <c r="I41">
        <v>64000</v>
      </c>
      <c r="K41">
        <f>207/64000</f>
        <v>3.2343749999999998E-3</v>
      </c>
    </row>
    <row r="42" spans="3:11" x14ac:dyDescent="0.25">
      <c r="D42" t="s">
        <v>306</v>
      </c>
      <c r="E42">
        <v>1.5</v>
      </c>
      <c r="F42">
        <f>Amp/distance_rev</f>
        <v>3</v>
      </c>
      <c r="I42">
        <f>MOD(I40,I41)</f>
        <v>28181</v>
      </c>
    </row>
    <row r="43" spans="3:11" x14ac:dyDescent="0.25">
      <c r="D43" t="s">
        <v>277</v>
      </c>
      <c r="E43">
        <v>200</v>
      </c>
    </row>
    <row r="44" spans="3:11" x14ac:dyDescent="0.25">
      <c r="D44" t="s">
        <v>276</v>
      </c>
      <c r="E44">
        <v>8</v>
      </c>
    </row>
    <row r="45" spans="3:11" x14ac:dyDescent="0.25">
      <c r="D45" t="s">
        <v>307</v>
      </c>
      <c r="E45" s="34">
        <f>E44*E43</f>
        <v>1600</v>
      </c>
      <c r="F45">
        <f>E43*E44</f>
        <v>1600</v>
      </c>
    </row>
    <row r="46" spans="3:11" x14ac:dyDescent="0.25">
      <c r="D46" t="s">
        <v>308</v>
      </c>
      <c r="E46" s="34">
        <f>E41/E42</f>
        <v>3</v>
      </c>
    </row>
    <row r="47" spans="3:11" x14ac:dyDescent="0.25">
      <c r="D47" t="s">
        <v>309</v>
      </c>
      <c r="E47">
        <f>E45*E46</f>
        <v>4800</v>
      </c>
      <c r="F47">
        <f>F42*F45</f>
        <v>4800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F600-F4A0-4C65-8F75-92DE9B558437}">
  <dimension ref="B1:L384"/>
  <sheetViews>
    <sheetView workbookViewId="0">
      <selection activeCell="L25" sqref="L25"/>
    </sheetView>
  </sheetViews>
  <sheetFormatPr defaultRowHeight="15" x14ac:dyDescent="0.25"/>
  <cols>
    <col min="10" max="10" width="14.28515625" customWidth="1"/>
  </cols>
  <sheetData>
    <row r="1" spans="2:11" x14ac:dyDescent="0.25">
      <c r="I1" t="s">
        <v>295</v>
      </c>
    </row>
    <row r="2" spans="2:11" x14ac:dyDescent="0.25">
      <c r="B2">
        <v>0</v>
      </c>
      <c r="C2">
        <v>56</v>
      </c>
      <c r="D2">
        <v>112</v>
      </c>
      <c r="E2">
        <v>167</v>
      </c>
      <c r="F2">
        <v>216</v>
      </c>
      <c r="G2">
        <v>268</v>
      </c>
      <c r="H2">
        <v>320</v>
      </c>
      <c r="I2">
        <v>372</v>
      </c>
      <c r="J2">
        <v>430</v>
      </c>
    </row>
    <row r="3" spans="2:11" x14ac:dyDescent="0.25"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</row>
    <row r="4" spans="2:11" x14ac:dyDescent="0.25">
      <c r="B4">
        <v>54</v>
      </c>
      <c r="C4">
        <v>54</v>
      </c>
      <c r="D4">
        <v>53</v>
      </c>
      <c r="E4">
        <v>47</v>
      </c>
      <c r="F4">
        <v>50</v>
      </c>
      <c r="G4">
        <v>50</v>
      </c>
      <c r="H4">
        <v>50</v>
      </c>
      <c r="I4">
        <v>56</v>
      </c>
      <c r="J4">
        <v>50</v>
      </c>
    </row>
    <row r="5" spans="2:11" x14ac:dyDescent="0.25">
      <c r="B5">
        <v>40</v>
      </c>
      <c r="C5">
        <v>40</v>
      </c>
      <c r="D5">
        <v>40</v>
      </c>
      <c r="E5">
        <v>40</v>
      </c>
      <c r="F5">
        <v>40</v>
      </c>
      <c r="G5">
        <v>40</v>
      </c>
      <c r="H5">
        <v>40</v>
      </c>
      <c r="I5">
        <v>40</v>
      </c>
      <c r="J5">
        <v>40</v>
      </c>
    </row>
    <row r="7" spans="2:11" x14ac:dyDescent="0.25">
      <c r="B7" s="12" t="s">
        <v>317</v>
      </c>
      <c r="C7" s="12" t="s">
        <v>318</v>
      </c>
      <c r="D7" s="12" t="s">
        <v>319</v>
      </c>
      <c r="E7" s="12" t="s">
        <v>320</v>
      </c>
    </row>
    <row r="8" spans="2:11" x14ac:dyDescent="0.25">
      <c r="B8">
        <v>57</v>
      </c>
      <c r="C8">
        <v>148</v>
      </c>
      <c r="D8">
        <v>240</v>
      </c>
      <c r="E8">
        <v>332</v>
      </c>
    </row>
    <row r="9" spans="2:11" x14ac:dyDescent="0.25">
      <c r="B9">
        <v>202</v>
      </c>
    </row>
    <row r="10" spans="2:11" x14ac:dyDescent="0.25">
      <c r="B10">
        <v>90</v>
      </c>
    </row>
    <row r="11" spans="2:11" x14ac:dyDescent="0.25">
      <c r="B11">
        <v>70</v>
      </c>
    </row>
    <row r="14" spans="2:11" x14ac:dyDescent="0.25">
      <c r="I14" t="s">
        <v>322</v>
      </c>
      <c r="J14" t="s">
        <v>321</v>
      </c>
      <c r="K14">
        <v>0</v>
      </c>
    </row>
    <row r="15" spans="2:11" x14ac:dyDescent="0.25">
      <c r="I15" t="s">
        <v>323</v>
      </c>
      <c r="J15" t="s">
        <v>321</v>
      </c>
      <c r="K15">
        <v>0</v>
      </c>
    </row>
    <row r="16" spans="2:11" x14ac:dyDescent="0.25">
      <c r="I16" t="s">
        <v>324</v>
      </c>
      <c r="J16" t="s">
        <v>331</v>
      </c>
      <c r="K16">
        <v>0</v>
      </c>
    </row>
    <row r="17" spans="2:12" x14ac:dyDescent="0.25">
      <c r="I17" t="s">
        <v>326</v>
      </c>
      <c r="J17" t="s">
        <v>321</v>
      </c>
    </row>
    <row r="18" spans="2:12" x14ac:dyDescent="0.25">
      <c r="I18" t="s">
        <v>327</v>
      </c>
      <c r="J18" t="s">
        <v>321</v>
      </c>
      <c r="K18">
        <v>0</v>
      </c>
    </row>
    <row r="19" spans="2:12" x14ac:dyDescent="0.25">
      <c r="H19">
        <v>0</v>
      </c>
      <c r="I19" t="s">
        <v>1</v>
      </c>
      <c r="J19" t="s">
        <v>321</v>
      </c>
      <c r="K19">
        <v>0</v>
      </c>
    </row>
    <row r="20" spans="2:12" x14ac:dyDescent="0.25">
      <c r="H20">
        <v>0</v>
      </c>
      <c r="I20" t="s">
        <v>328</v>
      </c>
      <c r="J20" t="s">
        <v>325</v>
      </c>
    </row>
    <row r="21" spans="2:12" x14ac:dyDescent="0.25">
      <c r="C21" t="s">
        <v>312</v>
      </c>
      <c r="D21" t="s">
        <v>313</v>
      </c>
      <c r="H21">
        <v>1</v>
      </c>
      <c r="I21" t="s">
        <v>330</v>
      </c>
      <c r="J21" t="s">
        <v>329</v>
      </c>
    </row>
    <row r="22" spans="2:12" x14ac:dyDescent="0.25">
      <c r="C22">
        <v>0.625</v>
      </c>
      <c r="D22">
        <f>PI()*2</f>
        <v>6.2831853071795862</v>
      </c>
    </row>
    <row r="23" spans="2:12" x14ac:dyDescent="0.25">
      <c r="B23">
        <v>0</v>
      </c>
      <c r="C23">
        <f t="shared" ref="C23:C88" si="0">MOD($C$22*B23,$D$22)</f>
        <v>0</v>
      </c>
      <c r="J23" t="str">
        <f>DEC2HEX(K23)</f>
        <v>72</v>
      </c>
      <c r="K23" s="12">
        <v>114</v>
      </c>
      <c r="L23" s="12" t="str">
        <f>CHAR(K23)</f>
        <v>r</v>
      </c>
    </row>
    <row r="24" spans="2:12" x14ac:dyDescent="0.25">
      <c r="B24">
        <v>1</v>
      </c>
      <c r="C24">
        <f>MOD($C$22*B24,$D$22)</f>
        <v>0.625</v>
      </c>
      <c r="E24">
        <f>10000*COS(C24)</f>
        <v>8109.6311950521795</v>
      </c>
    </row>
    <row r="25" spans="2:12" x14ac:dyDescent="0.25">
      <c r="B25">
        <v>2</v>
      </c>
      <c r="C25">
        <f t="shared" si="0"/>
        <v>1.25</v>
      </c>
      <c r="E25">
        <f t="shared" ref="E25:E88" si="1">10000*COS(C25)</f>
        <v>3153.2236239526869</v>
      </c>
      <c r="J25" t="s">
        <v>332</v>
      </c>
      <c r="K25">
        <f>HEX2DEC(J25)</f>
        <v>10</v>
      </c>
      <c r="L25" s="12" t="str">
        <f>CHAR(K25)</f>
        <v xml:space="preserve">
</v>
      </c>
    </row>
    <row r="26" spans="2:12" x14ac:dyDescent="0.25">
      <c r="B26">
        <v>3</v>
      </c>
      <c r="C26">
        <f t="shared" si="0"/>
        <v>1.875</v>
      </c>
      <c r="E26">
        <f t="shared" si="1"/>
        <v>-2995.3350618957415</v>
      </c>
    </row>
    <row r="27" spans="2:12" x14ac:dyDescent="0.25">
      <c r="B27">
        <v>4</v>
      </c>
      <c r="C27">
        <f t="shared" si="0"/>
        <v>2.5</v>
      </c>
      <c r="E27">
        <f t="shared" si="1"/>
        <v>-8011.4361554693369</v>
      </c>
    </row>
    <row r="28" spans="2:12" x14ac:dyDescent="0.25">
      <c r="B28">
        <v>5</v>
      </c>
      <c r="C28">
        <f t="shared" si="0"/>
        <v>3.125</v>
      </c>
      <c r="E28">
        <f t="shared" si="1"/>
        <v>-9998.6234508168654</v>
      </c>
    </row>
    <row r="29" spans="2:12" x14ac:dyDescent="0.25">
      <c r="B29">
        <v>6</v>
      </c>
      <c r="C29">
        <f t="shared" si="0"/>
        <v>3.75</v>
      </c>
      <c r="E29">
        <f t="shared" si="1"/>
        <v>-8205.5935733956085</v>
      </c>
    </row>
    <row r="30" spans="2:12" x14ac:dyDescent="0.25">
      <c r="B30">
        <v>7</v>
      </c>
      <c r="C30">
        <f t="shared" si="0"/>
        <v>4.375</v>
      </c>
      <c r="E30">
        <f t="shared" si="1"/>
        <v>-3310.2440725288739</v>
      </c>
    </row>
    <row r="31" spans="2:12" x14ac:dyDescent="0.25">
      <c r="B31">
        <v>8</v>
      </c>
      <c r="C31">
        <f t="shared" si="0"/>
        <v>5</v>
      </c>
      <c r="E31">
        <f t="shared" si="1"/>
        <v>2836.6218546322625</v>
      </c>
    </row>
    <row r="32" spans="2:12" x14ac:dyDescent="0.25">
      <c r="B32">
        <v>9</v>
      </c>
      <c r="C32">
        <f t="shared" si="0"/>
        <v>5.625</v>
      </c>
      <c r="E32">
        <f t="shared" si="1"/>
        <v>7911.0354887073863</v>
      </c>
    </row>
    <row r="33" spans="2:5" x14ac:dyDescent="0.25">
      <c r="B33">
        <v>10</v>
      </c>
      <c r="C33">
        <f t="shared" si="0"/>
        <v>6.25</v>
      </c>
      <c r="E33">
        <f t="shared" si="1"/>
        <v>9994.4941822449946</v>
      </c>
    </row>
    <row r="34" spans="2:5" x14ac:dyDescent="0.25">
      <c r="B34">
        <v>11</v>
      </c>
      <c r="C34">
        <f t="shared" si="0"/>
        <v>0.59181469282041377</v>
      </c>
      <c r="E34">
        <f t="shared" si="1"/>
        <v>8299.2968711129161</v>
      </c>
    </row>
    <row r="35" spans="2:5" x14ac:dyDescent="0.25">
      <c r="B35">
        <v>12</v>
      </c>
      <c r="C35">
        <f t="shared" si="0"/>
        <v>1.2168146928204138</v>
      </c>
      <c r="E35">
        <f t="shared" si="1"/>
        <v>3466.3531783502558</v>
      </c>
    </row>
    <row r="36" spans="2:5" x14ac:dyDescent="0.25">
      <c r="B36">
        <v>13</v>
      </c>
      <c r="C36">
        <f t="shared" si="0"/>
        <v>1.8418146928204138</v>
      </c>
      <c r="E36">
        <f t="shared" si="1"/>
        <v>-2677.1276974694151</v>
      </c>
    </row>
    <row r="37" spans="2:5" x14ac:dyDescent="0.25">
      <c r="B37">
        <v>14</v>
      </c>
      <c r="C37">
        <f t="shared" si="0"/>
        <v>2.4668146928204138</v>
      </c>
      <c r="E37">
        <f t="shared" si="1"/>
        <v>-7808.4568360574922</v>
      </c>
    </row>
    <row r="38" spans="2:5" x14ac:dyDescent="0.25">
      <c r="B38">
        <v>15</v>
      </c>
      <c r="C38">
        <f t="shared" si="0"/>
        <v>3.0918146928204138</v>
      </c>
      <c r="E38">
        <f t="shared" si="1"/>
        <v>-9987.6133311126396</v>
      </c>
    </row>
    <row r="39" spans="2:5" x14ac:dyDescent="0.25">
      <c r="B39">
        <v>16</v>
      </c>
      <c r="C39">
        <f t="shared" si="0"/>
        <v>3.7168146928204138</v>
      </c>
      <c r="E39">
        <f t="shared" si="1"/>
        <v>-8390.7152907645232</v>
      </c>
    </row>
    <row r="40" spans="2:5" x14ac:dyDescent="0.25">
      <c r="B40">
        <v>17</v>
      </c>
      <c r="C40">
        <f t="shared" si="0"/>
        <v>4.3418146928204138</v>
      </c>
      <c r="E40">
        <f t="shared" si="1"/>
        <v>-3621.5079630444175</v>
      </c>
    </row>
    <row r="41" spans="2:5" x14ac:dyDescent="0.25">
      <c r="B41">
        <v>18</v>
      </c>
      <c r="C41">
        <f t="shared" si="0"/>
        <v>4.9668146928204138</v>
      </c>
      <c r="E41">
        <f t="shared" si="1"/>
        <v>2516.8965007175466</v>
      </c>
    </row>
    <row r="42" spans="2:5" x14ac:dyDescent="0.25">
      <c r="B42">
        <v>19</v>
      </c>
      <c r="C42">
        <f t="shared" si="0"/>
        <v>5.5918146928204138</v>
      </c>
      <c r="E42">
        <f t="shared" si="1"/>
        <v>7703.7284384317554</v>
      </c>
    </row>
    <row r="43" spans="2:5" x14ac:dyDescent="0.25">
      <c r="B43">
        <v>20</v>
      </c>
      <c r="C43">
        <f t="shared" si="0"/>
        <v>6.2168146928204138</v>
      </c>
      <c r="E43">
        <f t="shared" si="1"/>
        <v>9977.9827917858074</v>
      </c>
    </row>
    <row r="44" spans="2:5" x14ac:dyDescent="0.25">
      <c r="B44">
        <v>21</v>
      </c>
      <c r="C44">
        <f t="shared" si="0"/>
        <v>0.55862938564082754</v>
      </c>
      <c r="E44">
        <f t="shared" si="1"/>
        <v>8479.8236639602474</v>
      </c>
    </row>
    <row r="45" spans="2:5" x14ac:dyDescent="0.25">
      <c r="B45">
        <v>22</v>
      </c>
      <c r="C45">
        <f t="shared" si="0"/>
        <v>1.1836293856408275</v>
      </c>
      <c r="E45">
        <f t="shared" si="1"/>
        <v>3775.6657109729285</v>
      </c>
    </row>
    <row r="46" spans="2:5" x14ac:dyDescent="0.25">
      <c r="B46">
        <v>23</v>
      </c>
      <c r="C46">
        <f t="shared" si="0"/>
        <v>1.8086293856408275</v>
      </c>
      <c r="E46">
        <f t="shared" si="1"/>
        <v>-2355.9723776012611</v>
      </c>
    </row>
    <row r="47" spans="2:5" x14ac:dyDescent="0.25">
      <c r="B47">
        <v>24</v>
      </c>
      <c r="C47">
        <f t="shared" si="0"/>
        <v>2.4336293856408275</v>
      </c>
      <c r="E47">
        <f t="shared" si="1"/>
        <v>-7596.8791285882162</v>
      </c>
    </row>
    <row r="48" spans="2:5" x14ac:dyDescent="0.25">
      <c r="B48">
        <v>25</v>
      </c>
      <c r="C48">
        <f t="shared" si="0"/>
        <v>3.0586293856408275</v>
      </c>
      <c r="E48">
        <f t="shared" si="1"/>
        <v>-9965.6052156467013</v>
      </c>
    </row>
    <row r="49" spans="2:5" x14ac:dyDescent="0.25">
      <c r="B49">
        <v>26</v>
      </c>
      <c r="C49">
        <f t="shared" si="0"/>
        <v>3.6836293856408275</v>
      </c>
      <c r="E49">
        <f t="shared" si="1"/>
        <v>-8566.597458288421</v>
      </c>
    </row>
    <row r="50" spans="2:5" x14ac:dyDescent="0.25">
      <c r="B50">
        <v>27</v>
      </c>
      <c r="C50">
        <f t="shared" si="0"/>
        <v>4.3086293856408275</v>
      </c>
      <c r="E50">
        <f t="shared" si="1"/>
        <v>-3928.7839809913967</v>
      </c>
    </row>
    <row r="51" spans="2:5" x14ac:dyDescent="0.25">
      <c r="B51">
        <v>28</v>
      </c>
      <c r="C51">
        <f t="shared" si="0"/>
        <v>4.9336293856408275</v>
      </c>
      <c r="E51">
        <f t="shared" si="1"/>
        <v>2194.3996321145983</v>
      </c>
    </row>
    <row r="52" spans="2:5" x14ac:dyDescent="0.25">
      <c r="B52">
        <v>29</v>
      </c>
      <c r="C52">
        <f t="shared" si="0"/>
        <v>5.5586293856408275</v>
      </c>
      <c r="E52">
        <f t="shared" si="1"/>
        <v>7487.9383231929096</v>
      </c>
    </row>
    <row r="53" spans="2:5" x14ac:dyDescent="0.25">
      <c r="B53">
        <v>30</v>
      </c>
      <c r="C53">
        <f t="shared" si="0"/>
        <v>6.1836293856408275</v>
      </c>
      <c r="E53">
        <f t="shared" si="1"/>
        <v>9950.4840103637889</v>
      </c>
    </row>
    <row r="54" spans="2:5" x14ac:dyDescent="0.25">
      <c r="B54">
        <v>31</v>
      </c>
      <c r="C54">
        <f t="shared" si="0"/>
        <v>0.5254440784612413</v>
      </c>
      <c r="E54">
        <f t="shared" si="1"/>
        <v>8651.012784069906</v>
      </c>
    </row>
    <row r="55" spans="2:5" x14ac:dyDescent="0.25">
      <c r="B55">
        <v>32</v>
      </c>
      <c r="C55">
        <f t="shared" si="0"/>
        <v>1.1504440784612413</v>
      </c>
      <c r="E55">
        <f t="shared" si="1"/>
        <v>4080.8206181339128</v>
      </c>
    </row>
    <row r="56" spans="2:5" x14ac:dyDescent="0.25">
      <c r="B56">
        <v>33</v>
      </c>
      <c r="C56">
        <f t="shared" si="0"/>
        <v>1.7754440784612413</v>
      </c>
      <c r="E56">
        <f t="shared" si="1"/>
        <v>-2032.2227468237261</v>
      </c>
    </row>
    <row r="57" spans="2:5" x14ac:dyDescent="0.25">
      <c r="B57">
        <v>34</v>
      </c>
      <c r="C57">
        <f t="shared" si="0"/>
        <v>2.4004440784612413</v>
      </c>
      <c r="E57">
        <f t="shared" si="1"/>
        <v>-7376.9360147211764</v>
      </c>
    </row>
    <row r="58" spans="2:5" x14ac:dyDescent="0.25">
      <c r="B58">
        <v>35</v>
      </c>
      <c r="C58">
        <f t="shared" si="0"/>
        <v>3.0254440784612413</v>
      </c>
      <c r="E58">
        <f t="shared" si="1"/>
        <v>-9932.6233389536246</v>
      </c>
    </row>
    <row r="59" spans="2:5" x14ac:dyDescent="0.25">
      <c r="B59">
        <v>36</v>
      </c>
      <c r="C59">
        <f t="shared" si="0"/>
        <v>3.6504440784612413</v>
      </c>
      <c r="E59">
        <f t="shared" si="1"/>
        <v>-8733.0464009351526</v>
      </c>
    </row>
    <row r="60" spans="2:5" x14ac:dyDescent="0.25">
      <c r="B60">
        <v>37</v>
      </c>
      <c r="C60">
        <f t="shared" si="0"/>
        <v>4.2754440784612413</v>
      </c>
      <c r="E60">
        <f t="shared" si="1"/>
        <v>-4231.7337652187507</v>
      </c>
    </row>
    <row r="61" spans="2:5" x14ac:dyDescent="0.25">
      <c r="B61">
        <v>38</v>
      </c>
      <c r="C61">
        <f t="shared" si="0"/>
        <v>4.9004440784612413</v>
      </c>
      <c r="E61">
        <f t="shared" si="1"/>
        <v>1869.4863706204346</v>
      </c>
    </row>
    <row r="62" spans="2:5" x14ac:dyDescent="0.25">
      <c r="B62">
        <v>39</v>
      </c>
      <c r="C62">
        <f t="shared" si="0"/>
        <v>5.5254440784612413</v>
      </c>
      <c r="E62">
        <f t="shared" si="1"/>
        <v>7263.9027632004218</v>
      </c>
    </row>
    <row r="63" spans="2:5" x14ac:dyDescent="0.25">
      <c r="B63">
        <v>40</v>
      </c>
      <c r="C63">
        <f t="shared" si="0"/>
        <v>6.1504440784612413</v>
      </c>
      <c r="E63">
        <f t="shared" si="1"/>
        <v>9912.0281186347365</v>
      </c>
    </row>
    <row r="64" spans="2:5" x14ac:dyDescent="0.25">
      <c r="B64">
        <v>41</v>
      </c>
      <c r="C64">
        <f t="shared" si="0"/>
        <v>0.49225877128165507</v>
      </c>
      <c r="E64">
        <f t="shared" si="1"/>
        <v>8812.675724222503</v>
      </c>
    </row>
    <row r="65" spans="2:5" x14ac:dyDescent="0.25">
      <c r="B65">
        <v>42</v>
      </c>
      <c r="C65">
        <f t="shared" si="0"/>
        <v>1.1172587712816551</v>
      </c>
      <c r="E65">
        <f t="shared" si="1"/>
        <v>4381.4818743720343</v>
      </c>
    </row>
    <row r="66" spans="2:5" x14ac:dyDescent="0.25">
      <c r="B66">
        <v>43</v>
      </c>
      <c r="C66">
        <f t="shared" si="0"/>
        <v>1.7422587712816551</v>
      </c>
      <c r="E66">
        <f t="shared" si="1"/>
        <v>-1706.2353064298736</v>
      </c>
    </row>
    <row r="67" spans="2:5" x14ac:dyDescent="0.25">
      <c r="B67">
        <v>44</v>
      </c>
      <c r="C67">
        <f t="shared" si="0"/>
        <v>2.3672587712816551</v>
      </c>
      <c r="E67">
        <f t="shared" si="1"/>
        <v>-7148.8696877966577</v>
      </c>
    </row>
    <row r="68" spans="2:5" x14ac:dyDescent="0.25">
      <c r="B68">
        <v>45</v>
      </c>
      <c r="C68">
        <f t="shared" si="0"/>
        <v>2.9922587712816551</v>
      </c>
      <c r="E68">
        <f t="shared" si="1"/>
        <v>-9888.7040194738693</v>
      </c>
    </row>
    <row r="69" spans="2:5" x14ac:dyDescent="0.25">
      <c r="B69">
        <v>46</v>
      </c>
      <c r="C69">
        <f t="shared" si="0"/>
        <v>3.6172587712816551</v>
      </c>
      <c r="E69">
        <f t="shared" si="1"/>
        <v>-8889.8788311959725</v>
      </c>
    </row>
    <row r="70" spans="2:5" x14ac:dyDescent="0.25">
      <c r="B70">
        <v>47</v>
      </c>
      <c r="C70">
        <f t="shared" si="0"/>
        <v>4.2422587712816551</v>
      </c>
      <c r="E70">
        <f t="shared" si="1"/>
        <v>-4530.0237184663047</v>
      </c>
    </row>
    <row r="71" spans="2:5" x14ac:dyDescent="0.25">
      <c r="B71">
        <v>48</v>
      </c>
      <c r="C71">
        <f t="shared" si="0"/>
        <v>4.8672587712816551</v>
      </c>
      <c r="E71">
        <f t="shared" si="1"/>
        <v>1542.5144988758502</v>
      </c>
    </row>
    <row r="72" spans="2:5" x14ac:dyDescent="0.25">
      <c r="B72">
        <v>49</v>
      </c>
      <c r="C72">
        <f t="shared" si="0"/>
        <v>5.4922587712816551</v>
      </c>
      <c r="E72">
        <f t="shared" si="1"/>
        <v>7031.8684582470796</v>
      </c>
    </row>
    <row r="73" spans="2:5" x14ac:dyDescent="0.25">
      <c r="B73">
        <v>50</v>
      </c>
      <c r="C73">
        <f t="shared" si="0"/>
        <v>6.1172587712816551</v>
      </c>
      <c r="E73">
        <f t="shared" si="1"/>
        <v>9862.6574628249455</v>
      </c>
    </row>
    <row r="74" spans="2:5" x14ac:dyDescent="0.25">
      <c r="B74">
        <v>51</v>
      </c>
      <c r="C74">
        <f t="shared" si="0"/>
        <v>0.45907346410206884</v>
      </c>
      <c r="E74">
        <f t="shared" si="1"/>
        <v>8964.6344670807921</v>
      </c>
    </row>
    <row r="75" spans="2:5" x14ac:dyDescent="0.25">
      <c r="B75">
        <v>52</v>
      </c>
      <c r="C75">
        <f t="shared" si="0"/>
        <v>1.0840734641020688</v>
      </c>
      <c r="E75">
        <f t="shared" si="1"/>
        <v>4677.3184024707252</v>
      </c>
    </row>
    <row r="76" spans="2:5" x14ac:dyDescent="0.25">
      <c r="B76">
        <v>53</v>
      </c>
      <c r="C76">
        <f t="shared" si="0"/>
        <v>1.7090734641020688</v>
      </c>
      <c r="E76">
        <f t="shared" si="1"/>
        <v>-1378.3690219071493</v>
      </c>
    </row>
    <row r="77" spans="2:5" x14ac:dyDescent="0.25">
      <c r="B77">
        <v>54</v>
      </c>
      <c r="C77">
        <f t="shared" si="0"/>
        <v>2.3340734641020688</v>
      </c>
      <c r="E77">
        <f t="shared" si="1"/>
        <v>-6912.9312861410808</v>
      </c>
    </row>
    <row r="78" spans="2:5" x14ac:dyDescent="0.25">
      <c r="B78">
        <v>55</v>
      </c>
      <c r="C78">
        <f t="shared" si="0"/>
        <v>2.9590734641020688</v>
      </c>
      <c r="E78">
        <f t="shared" si="1"/>
        <v>-9833.8956195612282</v>
      </c>
    </row>
    <row r="79" spans="2:5" x14ac:dyDescent="0.25">
      <c r="B79">
        <v>56</v>
      </c>
      <c r="C79">
        <f t="shared" si="0"/>
        <v>3.5840734641020688</v>
      </c>
      <c r="E79">
        <f t="shared" si="1"/>
        <v>-9036.9220509150618</v>
      </c>
    </row>
    <row r="80" spans="2:5" x14ac:dyDescent="0.25">
      <c r="B80">
        <v>57</v>
      </c>
      <c r="C80">
        <f t="shared" si="0"/>
        <v>4.2090734641020688</v>
      </c>
      <c r="E80">
        <f t="shared" si="1"/>
        <v>-4823.3253747099125</v>
      </c>
    </row>
    <row r="81" spans="2:5" x14ac:dyDescent="0.25">
      <c r="B81">
        <v>58</v>
      </c>
      <c r="C81">
        <f t="shared" si="0"/>
        <v>4.8340734641020688</v>
      </c>
      <c r="E81">
        <f t="shared" si="1"/>
        <v>1213.8440663882129</v>
      </c>
    </row>
    <row r="82" spans="2:5" x14ac:dyDescent="0.25">
      <c r="B82">
        <v>59</v>
      </c>
      <c r="C82">
        <f t="shared" si="0"/>
        <v>5.4590734641020688</v>
      </c>
      <c r="E82">
        <f t="shared" si="1"/>
        <v>6792.0909160520805</v>
      </c>
    </row>
    <row r="83" spans="2:5" x14ac:dyDescent="0.25">
      <c r="B83">
        <v>60</v>
      </c>
      <c r="C83">
        <f t="shared" si="0"/>
        <v>6.0840734641020688</v>
      </c>
      <c r="E83">
        <f t="shared" si="1"/>
        <v>9802.4264081010842</v>
      </c>
    </row>
    <row r="84" spans="2:5" x14ac:dyDescent="0.25">
      <c r="B84">
        <v>61</v>
      </c>
      <c r="C84">
        <f t="shared" si="0"/>
        <v>0.42588815692248261</v>
      </c>
      <c r="E84">
        <f t="shared" si="1"/>
        <v>9106.721681215884</v>
      </c>
    </row>
    <row r="85" spans="2:5" x14ac:dyDescent="0.25">
      <c r="B85">
        <v>62</v>
      </c>
      <c r="C85">
        <f t="shared" si="0"/>
        <v>1.0508881569224826</v>
      </c>
      <c r="E85">
        <f t="shared" si="1"/>
        <v>4968.0044380281879</v>
      </c>
    </row>
    <row r="86" spans="2:5" x14ac:dyDescent="0.25">
      <c r="B86">
        <v>63</v>
      </c>
      <c r="C86">
        <f t="shared" si="0"/>
        <v>1.6758881569224826</v>
      </c>
      <c r="E86">
        <f t="shared" si="1"/>
        <v>-1048.9849276576715</v>
      </c>
    </row>
    <row r="87" spans="2:5" x14ac:dyDescent="0.25">
      <c r="B87">
        <v>64</v>
      </c>
      <c r="C87">
        <f t="shared" si="0"/>
        <v>2.3008881569224826</v>
      </c>
      <c r="E87">
        <f t="shared" si="1"/>
        <v>-6669.3806165226297</v>
      </c>
    </row>
    <row r="88" spans="2:5" x14ac:dyDescent="0.25">
      <c r="B88">
        <v>65</v>
      </c>
      <c r="C88">
        <f t="shared" si="0"/>
        <v>2.9258881569224826</v>
      </c>
      <c r="E88">
        <f t="shared" si="1"/>
        <v>-9768.2584922279784</v>
      </c>
    </row>
    <row r="89" spans="2:5" x14ac:dyDescent="0.25">
      <c r="B89">
        <v>66</v>
      </c>
      <c r="C89">
        <f t="shared" ref="C89:C152" si="2">MOD($C$22*B89,$D$22)</f>
        <v>3.5508881569224826</v>
      </c>
      <c r="E89">
        <f t="shared" ref="E89:E152" si="3">10000*COS(C89)</f>
        <v>-9174.0141414584468</v>
      </c>
    </row>
    <row r="90" spans="2:5" x14ac:dyDescent="0.25">
      <c r="B90">
        <v>67</v>
      </c>
      <c r="C90">
        <f t="shared" si="2"/>
        <v>4.1758881569224826</v>
      </c>
      <c r="E90">
        <f t="shared" si="3"/>
        <v>-5111.3157608562706</v>
      </c>
    </row>
    <row r="91" spans="2:5" x14ac:dyDescent="0.25">
      <c r="B91">
        <v>68</v>
      </c>
      <c r="C91">
        <f t="shared" si="2"/>
        <v>4.8008881569224826</v>
      </c>
      <c r="E91">
        <f t="shared" si="3"/>
        <v>883.83699305807011</v>
      </c>
    </row>
    <row r="92" spans="2:5" x14ac:dyDescent="0.25">
      <c r="B92">
        <v>69</v>
      </c>
      <c r="C92">
        <f t="shared" si="2"/>
        <v>5.4258881569224826</v>
      </c>
      <c r="E92">
        <f t="shared" si="3"/>
        <v>6544.8341709052393</v>
      </c>
    </row>
    <row r="93" spans="2:5" x14ac:dyDescent="0.25">
      <c r="B93">
        <v>70</v>
      </c>
      <c r="C93">
        <f t="shared" si="2"/>
        <v>6.0508881569224826</v>
      </c>
      <c r="E93">
        <f t="shared" si="3"/>
        <v>9731.4012787052488</v>
      </c>
    </row>
    <row r="94" spans="2:5" x14ac:dyDescent="0.25">
      <c r="B94">
        <v>71</v>
      </c>
      <c r="C94">
        <f t="shared" si="2"/>
        <v>0.39270284974289638</v>
      </c>
      <c r="E94">
        <f t="shared" si="3"/>
        <v>9238.7809053665096</v>
      </c>
    </row>
    <row r="95" spans="2:5" x14ac:dyDescent="0.25">
      <c r="B95">
        <v>72</v>
      </c>
      <c r="C95">
        <f t="shared" si="2"/>
        <v>1.0177028497428964</v>
      </c>
      <c r="E95">
        <f t="shared" si="3"/>
        <v>5253.2198881772829</v>
      </c>
    </row>
    <row r="96" spans="2:5" x14ac:dyDescent="0.25">
      <c r="B96">
        <v>73</v>
      </c>
      <c r="C96">
        <f t="shared" si="2"/>
        <v>1.6427028497428964</v>
      </c>
      <c r="E96">
        <f t="shared" si="3"/>
        <v>-718.44572944030767</v>
      </c>
    </row>
    <row r="97" spans="2:5" x14ac:dyDescent="0.25">
      <c r="B97">
        <v>74</v>
      </c>
      <c r="C97">
        <f t="shared" si="2"/>
        <v>2.2677028497428964</v>
      </c>
      <c r="E97">
        <f t="shared" si="3"/>
        <v>-6418.4858680615098</v>
      </c>
    </row>
    <row r="98" spans="2:5" x14ac:dyDescent="0.25">
      <c r="B98">
        <v>75</v>
      </c>
      <c r="C98">
        <f t="shared" si="2"/>
        <v>2.8927028497428964</v>
      </c>
      <c r="E98">
        <f t="shared" si="3"/>
        <v>-9691.8649146863281</v>
      </c>
    </row>
    <row r="99" spans="2:5" x14ac:dyDescent="0.25">
      <c r="B99">
        <v>76</v>
      </c>
      <c r="C99">
        <f t="shared" si="2"/>
        <v>3.5177028497428964</v>
      </c>
      <c r="E99">
        <f t="shared" si="3"/>
        <v>-9301.0041420128855</v>
      </c>
    </row>
    <row r="100" spans="2:5" x14ac:dyDescent="0.25">
      <c r="B100">
        <v>77</v>
      </c>
      <c r="C100">
        <f t="shared" si="2"/>
        <v>4.1427028497428964</v>
      </c>
      <c r="E100">
        <f t="shared" si="3"/>
        <v>-5393.6777523891169</v>
      </c>
    </row>
    <row r="101" spans="2:5" x14ac:dyDescent="0.25">
      <c r="B101">
        <v>78</v>
      </c>
      <c r="C101">
        <f t="shared" si="2"/>
        <v>4.7677028497428964</v>
      </c>
      <c r="E101">
        <f t="shared" si="3"/>
        <v>552.85667064614529</v>
      </c>
    </row>
    <row r="102" spans="2:5" x14ac:dyDescent="0.25">
      <c r="B102">
        <v>79</v>
      </c>
      <c r="C102">
        <f t="shared" si="2"/>
        <v>5.3927028497428964</v>
      </c>
      <c r="E102">
        <f t="shared" si="3"/>
        <v>6290.3704929220503</v>
      </c>
    </row>
    <row r="103" spans="2:5" x14ac:dyDescent="0.25">
      <c r="B103">
        <v>80</v>
      </c>
      <c r="C103">
        <f t="shared" si="2"/>
        <v>6.0177028497428964</v>
      </c>
      <c r="E103">
        <f t="shared" si="3"/>
        <v>9649.6602849211376</v>
      </c>
    </row>
    <row r="104" spans="2:5" x14ac:dyDescent="0.25">
      <c r="B104">
        <v>81</v>
      </c>
      <c r="C104">
        <f t="shared" si="2"/>
        <v>0.35951754256331014</v>
      </c>
      <c r="E104">
        <f t="shared" si="3"/>
        <v>9360.666720728459</v>
      </c>
    </row>
    <row r="105" spans="2:5" x14ac:dyDescent="0.25">
      <c r="B105">
        <v>82</v>
      </c>
      <c r="C105">
        <f t="shared" si="2"/>
        <v>0.98451754256331014</v>
      </c>
      <c r="E105">
        <f t="shared" si="3"/>
        <v>5532.6506840601205</v>
      </c>
    </row>
    <row r="106" spans="2:5" x14ac:dyDescent="0.25">
      <c r="B106">
        <v>83</v>
      </c>
      <c r="C106">
        <f t="shared" si="2"/>
        <v>1.6095175425633101</v>
      </c>
      <c r="E106">
        <f t="shared" si="3"/>
        <v>-387.11540497231164</v>
      </c>
    </row>
    <row r="107" spans="2:5" x14ac:dyDescent="0.25">
      <c r="B107">
        <v>84</v>
      </c>
      <c r="C107">
        <f t="shared" si="2"/>
        <v>2.2345175425633101</v>
      </c>
      <c r="E107">
        <f t="shared" si="3"/>
        <v>-6160.5233169098647</v>
      </c>
    </row>
    <row r="108" spans="2:5" x14ac:dyDescent="0.25">
      <c r="B108">
        <v>85</v>
      </c>
      <c r="C108">
        <f t="shared" si="2"/>
        <v>2.8595175425633101</v>
      </c>
      <c r="E108">
        <f t="shared" si="3"/>
        <v>-9604.7990087594007</v>
      </c>
    </row>
    <row r="109" spans="2:5" x14ac:dyDescent="0.25">
      <c r="B109">
        <v>86</v>
      </c>
      <c r="C109">
        <f t="shared" si="2"/>
        <v>3.4845175425633101</v>
      </c>
      <c r="E109">
        <f t="shared" si="3"/>
        <v>-9417.7522158184311</v>
      </c>
    </row>
    <row r="110" spans="2:5" x14ac:dyDescent="0.25">
      <c r="B110">
        <v>87</v>
      </c>
      <c r="C110">
        <f t="shared" si="2"/>
        <v>4.1095175425633101</v>
      </c>
      <c r="E110">
        <f t="shared" si="3"/>
        <v>-5670.1004225751858</v>
      </c>
    </row>
    <row r="111" spans="2:5" x14ac:dyDescent="0.25">
      <c r="B111">
        <v>88</v>
      </c>
      <c r="C111">
        <f t="shared" si="2"/>
        <v>4.7345175425633101</v>
      </c>
      <c r="E111">
        <f t="shared" si="3"/>
        <v>221.26756261957692</v>
      </c>
    </row>
    <row r="112" spans="2:5" x14ac:dyDescent="0.25">
      <c r="B112">
        <v>89</v>
      </c>
      <c r="C112">
        <f t="shared" si="2"/>
        <v>5.3595175425633101</v>
      </c>
      <c r="E112">
        <f t="shared" si="3"/>
        <v>6028.9800882297632</v>
      </c>
    </row>
    <row r="113" spans="2:5" x14ac:dyDescent="0.25">
      <c r="B113">
        <v>90</v>
      </c>
      <c r="C113">
        <f t="shared" si="2"/>
        <v>5.9845175425633101</v>
      </c>
      <c r="E113">
        <f t="shared" si="3"/>
        <v>9557.2934369517279</v>
      </c>
    </row>
    <row r="114" spans="2:5" x14ac:dyDescent="0.25">
      <c r="B114">
        <v>91</v>
      </c>
      <c r="C114">
        <f t="shared" si="2"/>
        <v>0.32633223538372391</v>
      </c>
      <c r="E114">
        <f t="shared" si="3"/>
        <v>9472.2449110844736</v>
      </c>
    </row>
    <row r="115" spans="2:5" x14ac:dyDescent="0.25">
      <c r="B115">
        <v>92</v>
      </c>
      <c r="C115">
        <f t="shared" si="2"/>
        <v>0.95133223538372391</v>
      </c>
      <c r="E115">
        <f t="shared" si="3"/>
        <v>5805.9891266692521</v>
      </c>
    </row>
    <row r="116" spans="2:5" x14ac:dyDescent="0.25">
      <c r="B116">
        <v>93</v>
      </c>
      <c r="C116">
        <f t="shared" si="2"/>
        <v>1.5763322353837239</v>
      </c>
      <c r="E116">
        <f t="shared" si="3"/>
        <v>-55.358803130329072</v>
      </c>
    </row>
    <row r="117" spans="2:5" x14ac:dyDescent="0.25">
      <c r="B117">
        <v>94</v>
      </c>
      <c r="C117">
        <f t="shared" si="2"/>
        <v>2.2013322353837239</v>
      </c>
      <c r="E117">
        <f t="shared" si="3"/>
        <v>-5895.7770220265456</v>
      </c>
    </row>
    <row r="118" spans="2:5" x14ac:dyDescent="0.25">
      <c r="B118">
        <v>95</v>
      </c>
      <c r="C118">
        <f t="shared" si="2"/>
        <v>2.8263322353837239</v>
      </c>
      <c r="E118">
        <f t="shared" si="3"/>
        <v>-9507.1566482493326</v>
      </c>
    </row>
    <row r="119" spans="2:5" x14ac:dyDescent="0.25">
      <c r="B119">
        <v>96</v>
      </c>
      <c r="C119">
        <f t="shared" si="2"/>
        <v>3.4513322353837239</v>
      </c>
      <c r="E119">
        <f t="shared" si="3"/>
        <v>-9524.1298041515565</v>
      </c>
    </row>
    <row r="120" spans="2:5" x14ac:dyDescent="0.25">
      <c r="B120">
        <v>97</v>
      </c>
      <c r="C120">
        <f t="shared" si="2"/>
        <v>4.0763322353837239</v>
      </c>
      <c r="E120">
        <f t="shared" si="3"/>
        <v>-5940.2793848453994</v>
      </c>
    </row>
    <row r="121" spans="2:5" x14ac:dyDescent="0.25">
      <c r="B121">
        <v>98</v>
      </c>
      <c r="C121">
        <f t="shared" si="2"/>
        <v>4.7013322353837239</v>
      </c>
      <c r="E121">
        <f t="shared" si="3"/>
        <v>-110.56519718196691</v>
      </c>
    </row>
    <row r="122" spans="2:5" x14ac:dyDescent="0.25">
      <c r="B122">
        <v>99</v>
      </c>
      <c r="C122">
        <f t="shared" si="2"/>
        <v>5.3263322353837239</v>
      </c>
      <c r="E122">
        <f t="shared" si="3"/>
        <v>5760.9507904146039</v>
      </c>
    </row>
    <row r="123" spans="2:5" x14ac:dyDescent="0.25">
      <c r="B123">
        <v>100</v>
      </c>
      <c r="C123">
        <f t="shared" si="2"/>
        <v>5.9513322353837239</v>
      </c>
      <c r="E123">
        <f t="shared" si="3"/>
        <v>9454.4024458033218</v>
      </c>
    </row>
    <row r="124" spans="2:5" x14ac:dyDescent="0.25">
      <c r="B124">
        <v>101</v>
      </c>
      <c r="C124">
        <f t="shared" si="2"/>
        <v>0.29314692820413768</v>
      </c>
      <c r="E124">
        <f t="shared" si="3"/>
        <v>9573.3926105982446</v>
      </c>
    </row>
    <row r="125" spans="2:5" x14ac:dyDescent="0.25">
      <c r="B125">
        <v>102</v>
      </c>
      <c r="C125">
        <f t="shared" si="2"/>
        <v>0.91814692820413768</v>
      </c>
      <c r="E125">
        <f t="shared" si="3"/>
        <v>6072.934225674584</v>
      </c>
    </row>
    <row r="126" spans="2:5" x14ac:dyDescent="0.25">
      <c r="B126">
        <v>103</v>
      </c>
      <c r="C126">
        <f t="shared" si="2"/>
        <v>1.5431469282041377</v>
      </c>
      <c r="E126">
        <f t="shared" si="3"/>
        <v>276.45875780788765</v>
      </c>
    </row>
    <row r="127" spans="2:5" x14ac:dyDescent="0.25">
      <c r="B127">
        <v>104</v>
      </c>
      <c r="C127">
        <f t="shared" si="2"/>
        <v>2.1681469282041377</v>
      </c>
      <c r="E127">
        <f t="shared" si="3"/>
        <v>-5624.5385123817405</v>
      </c>
    </row>
    <row r="128" spans="2:5" x14ac:dyDescent="0.25">
      <c r="B128">
        <v>105</v>
      </c>
      <c r="C128">
        <f t="shared" si="2"/>
        <v>2.7931469282041377</v>
      </c>
      <c r="E128">
        <f t="shared" si="3"/>
        <v>-9399.0453533645559</v>
      </c>
    </row>
    <row r="129" spans="2:5" x14ac:dyDescent="0.25">
      <c r="B129">
        <v>106</v>
      </c>
      <c r="C129">
        <f t="shared" si="2"/>
        <v>3.4181469282041377</v>
      </c>
      <c r="E129">
        <f t="shared" si="3"/>
        <v>-9620.0197678893455</v>
      </c>
    </row>
    <row r="130" spans="2:5" x14ac:dyDescent="0.25">
      <c r="B130">
        <v>107</v>
      </c>
      <c r="C130">
        <f t="shared" si="2"/>
        <v>4.0431469282041377</v>
      </c>
      <c r="E130">
        <f t="shared" si="3"/>
        <v>-6203.9171279742568</v>
      </c>
    </row>
    <row r="131" spans="2:5" x14ac:dyDescent="0.25">
      <c r="B131">
        <v>108</v>
      </c>
      <c r="C131">
        <f t="shared" si="2"/>
        <v>4.6681469282041377</v>
      </c>
      <c r="E131">
        <f t="shared" si="3"/>
        <v>-442.27620661836471</v>
      </c>
    </row>
    <row r="132" spans="2:5" x14ac:dyDescent="0.25">
      <c r="B132">
        <v>109</v>
      </c>
      <c r="C132">
        <f t="shared" si="2"/>
        <v>5.2931469282041377</v>
      </c>
      <c r="E132">
        <f t="shared" si="3"/>
        <v>5486.5777435699301</v>
      </c>
    </row>
    <row r="133" spans="2:5" x14ac:dyDescent="0.25">
      <c r="B133">
        <v>110</v>
      </c>
      <c r="C133">
        <f t="shared" si="2"/>
        <v>5.9181469282041377</v>
      </c>
      <c r="E133">
        <f t="shared" si="3"/>
        <v>9341.1006112851046</v>
      </c>
    </row>
    <row r="134" spans="2:5" x14ac:dyDescent="0.25">
      <c r="B134">
        <v>111</v>
      </c>
      <c r="C134">
        <f t="shared" si="2"/>
        <v>0.25996162102455145</v>
      </c>
      <c r="E134">
        <f t="shared" si="3"/>
        <v>9663.9984391098023</v>
      </c>
    </row>
    <row r="135" spans="2:5" x14ac:dyDescent="0.25">
      <c r="B135">
        <v>112</v>
      </c>
      <c r="C135">
        <f t="shared" si="2"/>
        <v>0.88496162102455145</v>
      </c>
      <c r="E135">
        <f t="shared" si="3"/>
        <v>6333.1920308629778</v>
      </c>
    </row>
    <row r="136" spans="2:5" x14ac:dyDescent="0.25">
      <c r="B136">
        <v>113</v>
      </c>
      <c r="C136">
        <f t="shared" si="2"/>
        <v>1.5099616210245514</v>
      </c>
      <c r="E136">
        <f t="shared" si="3"/>
        <v>607.97189243865137</v>
      </c>
    </row>
    <row r="137" spans="2:5" x14ac:dyDescent="0.25">
      <c r="B137">
        <v>114</v>
      </c>
      <c r="C137">
        <f t="shared" si="2"/>
        <v>2.1349616210245514</v>
      </c>
      <c r="E137">
        <f t="shared" si="3"/>
        <v>-5347.106465935899</v>
      </c>
    </row>
    <row r="138" spans="2:5" x14ac:dyDescent="0.25">
      <c r="B138">
        <v>115</v>
      </c>
      <c r="C138">
        <f t="shared" si="2"/>
        <v>2.7599616210245514</v>
      </c>
      <c r="E138">
        <f t="shared" si="3"/>
        <v>-9280.5841723224457</v>
      </c>
    </row>
    <row r="139" spans="2:5" x14ac:dyDescent="0.25">
      <c r="B139">
        <v>116</v>
      </c>
      <c r="C139">
        <f t="shared" si="2"/>
        <v>3.3849616210245514</v>
      </c>
      <c r="E139">
        <f t="shared" si="3"/>
        <v>-9705.3165164988259</v>
      </c>
    </row>
    <row r="140" spans="2:5" x14ac:dyDescent="0.25">
      <c r="B140">
        <v>117</v>
      </c>
      <c r="C140">
        <f t="shared" si="2"/>
        <v>4.0099616210245514</v>
      </c>
      <c r="E140">
        <f t="shared" si="3"/>
        <v>-6460.7233436883571</v>
      </c>
    </row>
    <row r="141" spans="2:5" x14ac:dyDescent="0.25">
      <c r="B141">
        <v>118</v>
      </c>
      <c r="C141">
        <f t="shared" si="2"/>
        <v>4.6349616210245514</v>
      </c>
      <c r="E141">
        <f t="shared" si="3"/>
        <v>-773.50019761655938</v>
      </c>
    </row>
    <row r="142" spans="2:5" x14ac:dyDescent="0.25">
      <c r="B142">
        <v>119</v>
      </c>
      <c r="C142">
        <f t="shared" si="2"/>
        <v>5.2599616210245514</v>
      </c>
      <c r="E142">
        <f t="shared" si="3"/>
        <v>5206.1630772943026</v>
      </c>
    </row>
    <row r="143" spans="2:5" x14ac:dyDescent="0.25">
      <c r="B143">
        <v>120</v>
      </c>
      <c r="C143">
        <f t="shared" si="2"/>
        <v>5.8849616210245514</v>
      </c>
      <c r="E143">
        <f t="shared" si="3"/>
        <v>9217.5126972475045</v>
      </c>
    </row>
    <row r="144" spans="2:5" x14ac:dyDescent="0.25">
      <c r="B144">
        <v>121</v>
      </c>
      <c r="C144">
        <f t="shared" si="2"/>
        <v>0.22677631384496522</v>
      </c>
      <c r="E144">
        <f t="shared" si="3"/>
        <v>9743.9626247832784</v>
      </c>
    </row>
    <row r="145" spans="2:5" x14ac:dyDescent="0.25">
      <c r="B145">
        <v>122</v>
      </c>
      <c r="C145">
        <f t="shared" si="2"/>
        <v>0.85177631384496522</v>
      </c>
      <c r="E145">
        <f t="shared" si="3"/>
        <v>6586.4759558254927</v>
      </c>
    </row>
    <row r="146" spans="2:5" x14ac:dyDescent="0.25">
      <c r="B146">
        <v>123</v>
      </c>
      <c r="C146">
        <f t="shared" si="2"/>
        <v>1.4767763138449652</v>
      </c>
      <c r="E146">
        <f t="shared" si="3"/>
        <v>938.81555058142828</v>
      </c>
    </row>
    <row r="147" spans="2:5" x14ac:dyDescent="0.25">
      <c r="B147">
        <v>124</v>
      </c>
      <c r="C147">
        <f t="shared" si="2"/>
        <v>2.1017763138449652</v>
      </c>
      <c r="E147">
        <f t="shared" si="3"/>
        <v>-5063.7863807464455</v>
      </c>
    </row>
    <row r="148" spans="2:5" x14ac:dyDescent="0.25">
      <c r="B148">
        <v>125</v>
      </c>
      <c r="C148">
        <f t="shared" si="2"/>
        <v>2.7267763138449652</v>
      </c>
      <c r="E148">
        <f t="shared" si="3"/>
        <v>-9151.9035502577772</v>
      </c>
    </row>
    <row r="149" spans="2:5" x14ac:dyDescent="0.25">
      <c r="B149">
        <v>126</v>
      </c>
      <c r="C149">
        <f t="shared" si="2"/>
        <v>3.3517763138449652</v>
      </c>
      <c r="E149">
        <f t="shared" si="3"/>
        <v>-9779.9261243094061</v>
      </c>
    </row>
    <row r="150" spans="2:5" x14ac:dyDescent="0.25">
      <c r="B150">
        <v>127</v>
      </c>
      <c r="C150">
        <f t="shared" si="2"/>
        <v>3.9767763138449652</v>
      </c>
      <c r="E150">
        <f t="shared" si="3"/>
        <v>-6710.4152463432856</v>
      </c>
    </row>
    <row r="151" spans="2:5" x14ac:dyDescent="0.25">
      <c r="B151">
        <v>128</v>
      </c>
      <c r="C151">
        <f t="shared" si="2"/>
        <v>4.6017763138449652</v>
      </c>
      <c r="E151">
        <f t="shared" si="3"/>
        <v>-1103.8724383904464</v>
      </c>
    </row>
    <row r="152" spans="2:5" x14ac:dyDescent="0.25">
      <c r="B152">
        <v>129</v>
      </c>
      <c r="C152">
        <f t="shared" si="2"/>
        <v>5.2267763138449652</v>
      </c>
      <c r="E152">
        <f t="shared" si="3"/>
        <v>4920.0155739973898</v>
      </c>
    </row>
    <row r="153" spans="2:5" x14ac:dyDescent="0.25">
      <c r="B153">
        <v>130</v>
      </c>
      <c r="C153">
        <f t="shared" ref="C153:C216" si="4">MOD($C$22*B153,$D$22)</f>
        <v>5.8517763138449652</v>
      </c>
      <c r="E153">
        <f t="shared" ref="E153:E216" si="5">10000*COS(C153)</f>
        <v>9083.7747941968046</v>
      </c>
    </row>
    <row r="154" spans="2:5" x14ac:dyDescent="0.25">
      <c r="B154">
        <v>131</v>
      </c>
      <c r="C154">
        <f t="shared" si="4"/>
        <v>0.19359100666537898</v>
      </c>
      <c r="E154">
        <f t="shared" si="5"/>
        <v>9813.1971139720263</v>
      </c>
    </row>
    <row r="155" spans="2:5" x14ac:dyDescent="0.25">
      <c r="B155">
        <v>132</v>
      </c>
      <c r="C155">
        <f t="shared" si="4"/>
        <v>0.81859100666537898</v>
      </c>
      <c r="E155">
        <f t="shared" si="5"/>
        <v>6832.5070935359081</v>
      </c>
    </row>
    <row r="156" spans="2:5" x14ac:dyDescent="0.25">
      <c r="B156">
        <v>133</v>
      </c>
      <c r="C156">
        <f t="shared" si="4"/>
        <v>1.443591006665379</v>
      </c>
      <c r="E156">
        <f t="shared" si="5"/>
        <v>1268.6254192587919</v>
      </c>
    </row>
    <row r="157" spans="2:5" x14ac:dyDescent="0.25">
      <c r="B157">
        <v>134</v>
      </c>
      <c r="C157">
        <f t="shared" si="4"/>
        <v>2.068591006665379</v>
      </c>
      <c r="E157">
        <f t="shared" si="5"/>
        <v>-4774.8902385644578</v>
      </c>
    </row>
    <row r="158" spans="2:5" x14ac:dyDescent="0.25">
      <c r="B158">
        <v>135</v>
      </c>
      <c r="C158">
        <f t="shared" si="4"/>
        <v>2.693591006665379</v>
      </c>
      <c r="E158">
        <f t="shared" si="5"/>
        <v>-9013.1451855812866</v>
      </c>
    </row>
    <row r="159" spans="2:5" x14ac:dyDescent="0.25">
      <c r="B159">
        <v>136</v>
      </c>
      <c r="C159">
        <f t="shared" si="4"/>
        <v>3.318591006665379</v>
      </c>
      <c r="E159">
        <f t="shared" si="5"/>
        <v>-9843.7664339404128</v>
      </c>
    </row>
    <row r="160" spans="2:5" x14ac:dyDescent="0.25">
      <c r="B160">
        <v>137</v>
      </c>
      <c r="C160">
        <f t="shared" si="4"/>
        <v>3.943591006665379</v>
      </c>
      <c r="E160">
        <f t="shared" si="5"/>
        <v>-6952.7178843168576</v>
      </c>
    </row>
    <row r="161" spans="2:5" x14ac:dyDescent="0.25">
      <c r="B161">
        <v>138</v>
      </c>
      <c r="C161">
        <f t="shared" si="4"/>
        <v>4.568591006665379</v>
      </c>
      <c r="E161">
        <f t="shared" si="5"/>
        <v>-1433.0291350702232</v>
      </c>
    </row>
    <row r="162" spans="2:5" x14ac:dyDescent="0.25">
      <c r="B162">
        <v>139</v>
      </c>
      <c r="C162">
        <f t="shared" si="4"/>
        <v>5.193591006665379</v>
      </c>
      <c r="E162">
        <f t="shared" si="5"/>
        <v>4628.4503288800342</v>
      </c>
    </row>
    <row r="163" spans="2:5" x14ac:dyDescent="0.25">
      <c r="B163">
        <v>140</v>
      </c>
      <c r="C163">
        <f t="shared" si="4"/>
        <v>5.818591006665379</v>
      </c>
      <c r="E163">
        <f t="shared" si="5"/>
        <v>8940.034169437231</v>
      </c>
    </row>
    <row r="164" spans="2:5" x14ac:dyDescent="0.25">
      <c r="B164">
        <v>141</v>
      </c>
      <c r="C164">
        <f t="shared" si="4"/>
        <v>0.16040569948579275</v>
      </c>
      <c r="E164">
        <f t="shared" si="5"/>
        <v>9871.6256681800787</v>
      </c>
    </row>
    <row r="165" spans="2:5" x14ac:dyDescent="0.25">
      <c r="B165">
        <v>142</v>
      </c>
      <c r="C165">
        <f t="shared" si="4"/>
        <v>0.78540569948579275</v>
      </c>
      <c r="E165">
        <f t="shared" si="5"/>
        <v>7071.0145234729634</v>
      </c>
    </row>
    <row r="166" spans="2:5" x14ac:dyDescent="0.25">
      <c r="B166">
        <v>143</v>
      </c>
      <c r="C166">
        <f t="shared" si="4"/>
        <v>1.4104056994857928</v>
      </c>
      <c r="E166">
        <f t="shared" si="5"/>
        <v>1597.0383238645941</v>
      </c>
    </row>
    <row r="167" spans="2:5" x14ac:dyDescent="0.25">
      <c r="B167">
        <v>144</v>
      </c>
      <c r="C167">
        <f t="shared" si="4"/>
        <v>2.0354056994857928</v>
      </c>
      <c r="E167">
        <f t="shared" si="5"/>
        <v>-4480.7361612917321</v>
      </c>
    </row>
    <row r="168" spans="2:5" x14ac:dyDescent="0.25">
      <c r="B168">
        <v>145</v>
      </c>
      <c r="C168">
        <f t="shared" si="4"/>
        <v>2.6604056994857928</v>
      </c>
      <c r="E168">
        <f t="shared" si="5"/>
        <v>-8864.4618739465513</v>
      </c>
    </row>
    <row r="169" spans="2:5" x14ac:dyDescent="0.25">
      <c r="B169">
        <v>146</v>
      </c>
      <c r="C169">
        <f t="shared" si="4"/>
        <v>3.2854056994857928</v>
      </c>
      <c r="E169">
        <f t="shared" si="5"/>
        <v>-9896.7671467697965</v>
      </c>
    </row>
    <row r="170" spans="2:5" x14ac:dyDescent="0.25">
      <c r="B170">
        <v>147</v>
      </c>
      <c r="C170">
        <f t="shared" si="4"/>
        <v>3.9104056994857928</v>
      </c>
      <c r="E170">
        <f t="shared" si="5"/>
        <v>-7187.3644427758272</v>
      </c>
    </row>
    <row r="171" spans="2:5" x14ac:dyDescent="0.25">
      <c r="B171">
        <v>148</v>
      </c>
      <c r="C171">
        <f t="shared" si="4"/>
        <v>4.5354056994857928</v>
      </c>
      <c r="E171">
        <f t="shared" si="5"/>
        <v>-1760.6078322989376</v>
      </c>
    </row>
    <row r="172" spans="2:5" x14ac:dyDescent="0.25">
      <c r="B172">
        <v>149</v>
      </c>
      <c r="C172">
        <f t="shared" si="4"/>
        <v>5.1604056994857928</v>
      </c>
      <c r="E172">
        <f t="shared" si="5"/>
        <v>4331.7884029628958</v>
      </c>
    </row>
    <row r="173" spans="2:5" x14ac:dyDescent="0.25">
      <c r="B173">
        <v>150</v>
      </c>
      <c r="C173">
        <f t="shared" si="4"/>
        <v>5.7854056994857928</v>
      </c>
      <c r="E173">
        <f t="shared" si="5"/>
        <v>8786.4491049055687</v>
      </c>
    </row>
    <row r="174" spans="2:5" x14ac:dyDescent="0.25">
      <c r="B174">
        <v>151</v>
      </c>
      <c r="C174">
        <f t="shared" si="4"/>
        <v>0.12722039230620652</v>
      </c>
      <c r="E174">
        <f t="shared" si="5"/>
        <v>9919.1839480132039</v>
      </c>
    </row>
    <row r="175" spans="2:5" x14ac:dyDescent="0.25">
      <c r="B175">
        <v>152</v>
      </c>
      <c r="C175">
        <f t="shared" si="4"/>
        <v>0.75222039230620652</v>
      </c>
      <c r="E175">
        <f t="shared" si="5"/>
        <v>7301.7356099481713</v>
      </c>
    </row>
    <row r="176" spans="2:5" x14ac:dyDescent="0.25">
      <c r="B176">
        <v>153</v>
      </c>
      <c r="C176">
        <f t="shared" si="4"/>
        <v>1.3772203923062065</v>
      </c>
      <c r="E176">
        <f t="shared" si="5"/>
        <v>1923.6926280786049</v>
      </c>
    </row>
    <row r="177" spans="2:5" x14ac:dyDescent="0.25">
      <c r="B177">
        <v>154</v>
      </c>
      <c r="C177">
        <f t="shared" si="4"/>
        <v>2.0022203923062065</v>
      </c>
      <c r="E177">
        <f t="shared" si="5"/>
        <v>-4181.648060676539</v>
      </c>
    </row>
    <row r="178" spans="2:5" x14ac:dyDescent="0.25">
      <c r="B178">
        <v>155</v>
      </c>
      <c r="C178">
        <f t="shared" si="4"/>
        <v>2.6272203923062065</v>
      </c>
      <c r="E178">
        <f t="shared" si="5"/>
        <v>-8706.0173399969863</v>
      </c>
    </row>
    <row r="179" spans="2:5" x14ac:dyDescent="0.25">
      <c r="B179">
        <v>156</v>
      </c>
      <c r="C179">
        <f t="shared" si="4"/>
        <v>3.2522203923062065</v>
      </c>
      <c r="E179">
        <f t="shared" si="5"/>
        <v>-9938.8699003444108</v>
      </c>
    </row>
    <row r="180" spans="2:5" x14ac:dyDescent="0.25">
      <c r="B180">
        <v>157</v>
      </c>
      <c r="C180">
        <f t="shared" si="4"/>
        <v>3.8772203923062065</v>
      </c>
      <c r="E180">
        <f t="shared" si="5"/>
        <v>-7414.096537482651</v>
      </c>
    </row>
    <row r="181" spans="2:5" x14ac:dyDescent="0.25">
      <c r="B181">
        <v>158</v>
      </c>
      <c r="C181">
        <f t="shared" si="4"/>
        <v>4.5022203923062065</v>
      </c>
      <c r="E181">
        <f t="shared" si="5"/>
        <v>-2086.2478123551177</v>
      </c>
    </row>
    <row r="182" spans="2:5" x14ac:dyDescent="0.25">
      <c r="B182">
        <v>159</v>
      </c>
      <c r="C182">
        <f t="shared" si="4"/>
        <v>5.1272203923062065</v>
      </c>
      <c r="E182">
        <f t="shared" si="5"/>
        <v>4030.3564695457649</v>
      </c>
    </row>
    <row r="183" spans="2:5" x14ac:dyDescent="0.25">
      <c r="B183">
        <v>160</v>
      </c>
      <c r="C183">
        <f t="shared" si="4"/>
        <v>5.7522203923062065</v>
      </c>
      <c r="E183">
        <f t="shared" si="5"/>
        <v>8623.1887228768574</v>
      </c>
    </row>
    <row r="184" spans="2:5" x14ac:dyDescent="0.25">
      <c r="B184">
        <v>161</v>
      </c>
      <c r="C184">
        <f t="shared" si="4"/>
        <v>9.4035085126620288E-2</v>
      </c>
      <c r="E184">
        <f t="shared" si="5"/>
        <v>9955.8195840271001</v>
      </c>
    </row>
    <row r="185" spans="2:5" x14ac:dyDescent="0.25">
      <c r="B185">
        <v>162</v>
      </c>
      <c r="C185">
        <f t="shared" si="4"/>
        <v>0.71903508512662029</v>
      </c>
      <c r="E185">
        <f t="shared" si="5"/>
        <v>7524.4162913106575</v>
      </c>
    </row>
    <row r="186" spans="2:5" x14ac:dyDescent="0.25">
      <c r="B186">
        <v>163</v>
      </c>
      <c r="C186">
        <f t="shared" si="4"/>
        <v>1.3440350851266203</v>
      </c>
      <c r="E186">
        <f t="shared" si="5"/>
        <v>2248.2286320872454</v>
      </c>
    </row>
    <row r="187" spans="2:5" x14ac:dyDescent="0.25">
      <c r="B187">
        <v>164</v>
      </c>
      <c r="C187">
        <f t="shared" si="4"/>
        <v>1.9690350851266203</v>
      </c>
      <c r="E187">
        <f t="shared" si="5"/>
        <v>-3877.9552816338141</v>
      </c>
    </row>
    <row r="188" spans="2:5" x14ac:dyDescent="0.25">
      <c r="B188">
        <v>165</v>
      </c>
      <c r="C188">
        <f t="shared" si="4"/>
        <v>2.5940350851266203</v>
      </c>
      <c r="E188">
        <f t="shared" si="5"/>
        <v>-8537.986057078233</v>
      </c>
    </row>
    <row r="189" spans="2:5" x14ac:dyDescent="0.25">
      <c r="B189">
        <v>166</v>
      </c>
      <c r="C189">
        <f t="shared" si="4"/>
        <v>3.2190350851266203</v>
      </c>
      <c r="E189">
        <f t="shared" si="5"/>
        <v>-9970.0283326466251</v>
      </c>
    </row>
    <row r="190" spans="2:5" x14ac:dyDescent="0.25">
      <c r="B190">
        <v>167</v>
      </c>
      <c r="C190">
        <f t="shared" si="4"/>
        <v>3.8440350851266203</v>
      </c>
      <c r="E190">
        <f t="shared" si="5"/>
        <v>-7632.6644993187929</v>
      </c>
    </row>
    <row r="191" spans="2:5" x14ac:dyDescent="0.25">
      <c r="B191">
        <v>168</v>
      </c>
      <c r="C191">
        <f t="shared" si="4"/>
        <v>4.4690350851266203</v>
      </c>
      <c r="E191">
        <f t="shared" si="5"/>
        <v>-2409.5904923619764</v>
      </c>
    </row>
    <row r="192" spans="2:5" x14ac:dyDescent="0.25">
      <c r="B192">
        <v>169</v>
      </c>
      <c r="C192">
        <f t="shared" si="4"/>
        <v>5.0940350851266203</v>
      </c>
      <c r="E192">
        <f t="shared" si="5"/>
        <v>3724.4864544868287</v>
      </c>
    </row>
    <row r="193" spans="2:5" x14ac:dyDescent="0.25">
      <c r="B193">
        <v>170</v>
      </c>
      <c r="C193">
        <f t="shared" si="4"/>
        <v>5.7190350851266203</v>
      </c>
      <c r="E193">
        <f t="shared" si="5"/>
        <v>8450.4327997331111</v>
      </c>
    </row>
    <row r="194" spans="2:5" x14ac:dyDescent="0.25">
      <c r="B194">
        <v>171</v>
      </c>
      <c r="C194">
        <f t="shared" si="4"/>
        <v>6.0849777947034056E-2</v>
      </c>
      <c r="E194">
        <f t="shared" si="5"/>
        <v>9981.4922343947237</v>
      </c>
    </row>
    <row r="195" spans="2:5" x14ac:dyDescent="0.25">
      <c r="B195">
        <v>172</v>
      </c>
      <c r="C195">
        <f t="shared" si="4"/>
        <v>0.68584977794703406</v>
      </c>
      <c r="E195">
        <f t="shared" si="5"/>
        <v>7738.8113597105921</v>
      </c>
    </row>
    <row r="196" spans="2:5" x14ac:dyDescent="0.25">
      <c r="B196">
        <v>173</v>
      </c>
      <c r="C196">
        <f t="shared" si="4"/>
        <v>1.3108497779470341</v>
      </c>
      <c r="E196">
        <f t="shared" si="5"/>
        <v>2570.288968671915</v>
      </c>
    </row>
    <row r="197" spans="2:5" x14ac:dyDescent="0.25">
      <c r="B197">
        <v>174</v>
      </c>
      <c r="C197">
        <f t="shared" si="4"/>
        <v>1.9358497779470341</v>
      </c>
      <c r="E197">
        <f t="shared" si="5"/>
        <v>-3569.992239582542</v>
      </c>
    </row>
    <row r="198" spans="2:5" x14ac:dyDescent="0.25">
      <c r="B198">
        <v>175</v>
      </c>
      <c r="C198">
        <f t="shared" si="4"/>
        <v>2.5608497779470341</v>
      </c>
      <c r="E198">
        <f t="shared" si="5"/>
        <v>-8360.5530551144693</v>
      </c>
    </row>
    <row r="199" spans="2:5" x14ac:dyDescent="0.25">
      <c r="B199">
        <v>176</v>
      </c>
      <c r="C199">
        <f t="shared" si="4"/>
        <v>3.1858497779470341</v>
      </c>
      <c r="E199">
        <f t="shared" si="5"/>
        <v>-9990.2081331464778</v>
      </c>
    </row>
    <row r="200" spans="2:5" x14ac:dyDescent="0.25">
      <c r="B200">
        <v>177</v>
      </c>
      <c r="C200">
        <f t="shared" si="4"/>
        <v>3.8108497779470341</v>
      </c>
      <c r="E200">
        <f t="shared" si="5"/>
        <v>-7842.8276492112645</v>
      </c>
    </row>
    <row r="201" spans="2:5" x14ac:dyDescent="0.25">
      <c r="B201">
        <v>178</v>
      </c>
      <c r="C201">
        <f t="shared" si="4"/>
        <v>4.4358497779470341</v>
      </c>
      <c r="E201">
        <f t="shared" si="5"/>
        <v>-2730.2798191458069</v>
      </c>
    </row>
    <row r="202" spans="2:5" x14ac:dyDescent="0.25">
      <c r="B202">
        <v>179</v>
      </c>
      <c r="C202">
        <f t="shared" si="4"/>
        <v>5.0608497779470341</v>
      </c>
      <c r="E202">
        <f t="shared" si="5"/>
        <v>3414.5151706980141</v>
      </c>
    </row>
    <row r="203" spans="2:5" x14ac:dyDescent="0.25">
      <c r="B203">
        <v>180</v>
      </c>
      <c r="C203">
        <f t="shared" si="4"/>
        <v>5.6858497779470341</v>
      </c>
      <c r="E203">
        <f t="shared" si="5"/>
        <v>8268.3715680001133</v>
      </c>
    </row>
    <row r="204" spans="2:5" x14ac:dyDescent="0.25">
      <c r="B204">
        <v>181</v>
      </c>
      <c r="C204">
        <f t="shared" si="4"/>
        <v>2.7664470767447824E-2</v>
      </c>
      <c r="E204">
        <f t="shared" si="5"/>
        <v>9996.1736293292288</v>
      </c>
    </row>
    <row r="205" spans="2:5" x14ac:dyDescent="0.25">
      <c r="B205">
        <v>182</v>
      </c>
      <c r="C205">
        <f t="shared" si="4"/>
        <v>0.65266447076744782</v>
      </c>
      <c r="E205">
        <f t="shared" si="5"/>
        <v>7944.6847311131396</v>
      </c>
    </row>
    <row r="206" spans="2:5" x14ac:dyDescent="0.25">
      <c r="B206">
        <v>183</v>
      </c>
      <c r="C206">
        <f t="shared" si="4"/>
        <v>1.2776644707674478</v>
      </c>
      <c r="E206">
        <f t="shared" si="5"/>
        <v>2889.518996728742</v>
      </c>
    </row>
    <row r="207" spans="2:5" x14ac:dyDescent="0.25">
      <c r="B207">
        <v>184</v>
      </c>
      <c r="C207">
        <f t="shared" si="4"/>
        <v>1.9026644707674478</v>
      </c>
      <c r="E207">
        <f t="shared" si="5"/>
        <v>-3258.0980521996839</v>
      </c>
    </row>
    <row r="208" spans="2:5" x14ac:dyDescent="0.25">
      <c r="B208">
        <v>185</v>
      </c>
      <c r="C208">
        <f t="shared" si="4"/>
        <v>2.5276644707674478</v>
      </c>
      <c r="E208">
        <f t="shared" si="5"/>
        <v>-8173.9137168602019</v>
      </c>
    </row>
    <row r="209" spans="2:5" x14ac:dyDescent="0.25">
      <c r="B209">
        <v>186</v>
      </c>
      <c r="C209">
        <f t="shared" si="4"/>
        <v>3.1526644707674478</v>
      </c>
      <c r="E209">
        <f t="shared" si="5"/>
        <v>-9999.3870805831957</v>
      </c>
    </row>
    <row r="210" spans="2:5" x14ac:dyDescent="0.25">
      <c r="B210">
        <v>187</v>
      </c>
      <c r="C210">
        <f t="shared" si="4"/>
        <v>3.7776644707674478</v>
      </c>
      <c r="E210">
        <f t="shared" si="5"/>
        <v>-8044.3545631596426</v>
      </c>
    </row>
    <row r="211" spans="2:5" x14ac:dyDescent="0.25">
      <c r="B211">
        <v>188</v>
      </c>
      <c r="C211">
        <f t="shared" si="4"/>
        <v>4.4026644707674478</v>
      </c>
      <c r="E211">
        <f t="shared" si="5"/>
        <v>-3047.9626613087594</v>
      </c>
    </row>
    <row r="212" spans="2:5" x14ac:dyDescent="0.25">
      <c r="B212">
        <v>189</v>
      </c>
      <c r="C212">
        <f t="shared" si="4"/>
        <v>5.0276644707674478</v>
      </c>
      <c r="E212">
        <f t="shared" si="5"/>
        <v>3100.7839472588862</v>
      </c>
    </row>
    <row r="213" spans="2:5" x14ac:dyDescent="0.25">
      <c r="B213">
        <v>190</v>
      </c>
      <c r="C213">
        <f t="shared" si="4"/>
        <v>5.6526644707674478</v>
      </c>
      <c r="E213">
        <f t="shared" si="5"/>
        <v>8077.2055068702984</v>
      </c>
    </row>
    <row r="214" spans="2:5" x14ac:dyDescent="0.25">
      <c r="B214">
        <v>191</v>
      </c>
      <c r="C214">
        <f t="shared" si="4"/>
        <v>6.2776644707674478</v>
      </c>
      <c r="E214">
        <f t="shared" si="5"/>
        <v>9999.8476022136383</v>
      </c>
    </row>
    <row r="215" spans="2:5" x14ac:dyDescent="0.25">
      <c r="B215">
        <v>192</v>
      </c>
      <c r="C215">
        <f t="shared" si="4"/>
        <v>0.61947916358786159</v>
      </c>
      <c r="E215">
        <f t="shared" si="5"/>
        <v>8141.8097052655903</v>
      </c>
    </row>
    <row r="216" spans="2:5" x14ac:dyDescent="0.25">
      <c r="B216">
        <v>193</v>
      </c>
      <c r="C216">
        <f t="shared" si="4"/>
        <v>1.2444791635878616</v>
      </c>
      <c r="E216">
        <f t="shared" si="5"/>
        <v>3205.5671917864461</v>
      </c>
    </row>
    <row r="217" spans="2:5" x14ac:dyDescent="0.25">
      <c r="B217">
        <v>194</v>
      </c>
      <c r="C217">
        <f t="shared" ref="C217:C280" si="6">MOD($C$22*B217,$D$22)</f>
        <v>1.8694791635878616</v>
      </c>
      <c r="E217">
        <f t="shared" ref="E217:E280" si="7">10000*COS(C217)</f>
        <v>-2942.6161659961558</v>
      </c>
    </row>
    <row r="218" spans="2:5" x14ac:dyDescent="0.25">
      <c r="B218">
        <v>195</v>
      </c>
      <c r="C218">
        <f t="shared" si="6"/>
        <v>2.4944791635878616</v>
      </c>
      <c r="E218">
        <f t="shared" si="7"/>
        <v>-7978.2735627518996</v>
      </c>
    </row>
    <row r="219" spans="2:5" x14ac:dyDescent="0.25">
      <c r="B219">
        <v>196</v>
      </c>
      <c r="C219">
        <f t="shared" si="6"/>
        <v>3.1194791635878616</v>
      </c>
      <c r="E219">
        <f t="shared" si="7"/>
        <v>-9997.5550674344231</v>
      </c>
    </row>
    <row r="220" spans="2:5" x14ac:dyDescent="0.25">
      <c r="B220">
        <v>197</v>
      </c>
      <c r="C220">
        <f t="shared" si="6"/>
        <v>3.7444791635878616</v>
      </c>
      <c r="E220">
        <f t="shared" si="7"/>
        <v>-8237.0233270717381</v>
      </c>
    </row>
    <row r="221" spans="2:5" x14ac:dyDescent="0.25">
      <c r="B221">
        <v>198</v>
      </c>
      <c r="C221">
        <f t="shared" si="6"/>
        <v>4.3694791635878616</v>
      </c>
      <c r="E221">
        <f t="shared" si="7"/>
        <v>-3362.2891980842674</v>
      </c>
    </row>
    <row r="222" spans="2:5" x14ac:dyDescent="0.25">
      <c r="B222">
        <v>199</v>
      </c>
      <c r="C222">
        <f t="shared" si="6"/>
        <v>4.9944791635878616</v>
      </c>
      <c r="E222">
        <f t="shared" si="7"/>
        <v>2783.6382535575076</v>
      </c>
    </row>
    <row r="223" spans="2:5" x14ac:dyDescent="0.25">
      <c r="B223">
        <v>200</v>
      </c>
      <c r="C223">
        <f t="shared" si="6"/>
        <v>5.6194791635878616</v>
      </c>
      <c r="E223">
        <f t="shared" si="7"/>
        <v>7877.1451214423741</v>
      </c>
    </row>
    <row r="224" spans="2:5" x14ac:dyDescent="0.25">
      <c r="B224">
        <v>201</v>
      </c>
      <c r="C224">
        <f t="shared" si="6"/>
        <v>6.2444791635878616</v>
      </c>
      <c r="E224">
        <f t="shared" si="7"/>
        <v>9992.5101074029226</v>
      </c>
    </row>
    <row r="225" spans="2:5" x14ac:dyDescent="0.25">
      <c r="B225">
        <v>202</v>
      </c>
      <c r="C225">
        <f t="shared" si="6"/>
        <v>0.58629385640827536</v>
      </c>
      <c r="E225">
        <f t="shared" si="7"/>
        <v>8329.9692153314154</v>
      </c>
    </row>
    <row r="226" spans="2:5" x14ac:dyDescent="0.25">
      <c r="B226">
        <v>203</v>
      </c>
      <c r="C226">
        <f t="shared" si="6"/>
        <v>1.2112938564082754</v>
      </c>
      <c r="E226">
        <f t="shared" si="7"/>
        <v>3518.0855330922695</v>
      </c>
    </row>
    <row r="227" spans="2:5" x14ac:dyDescent="0.25">
      <c r="B227">
        <v>204</v>
      </c>
      <c r="C227">
        <f t="shared" si="6"/>
        <v>1.8362938564082754</v>
      </c>
      <c r="E227">
        <f t="shared" si="7"/>
        <v>-2623.893978126046</v>
      </c>
    </row>
    <row r="228" spans="2:5" x14ac:dyDescent="0.25">
      <c r="B228">
        <v>205</v>
      </c>
      <c r="C228">
        <f t="shared" si="6"/>
        <v>2.4612938564082754</v>
      </c>
      <c r="E228">
        <f t="shared" si="7"/>
        <v>-7773.8480245963783</v>
      </c>
    </row>
    <row r="229" spans="2:5" x14ac:dyDescent="0.25">
      <c r="B229">
        <v>206</v>
      </c>
      <c r="C229">
        <f t="shared" si="6"/>
        <v>3.0862938564082754</v>
      </c>
      <c r="E229">
        <f t="shared" si="7"/>
        <v>-9984.7141110462653</v>
      </c>
    </row>
    <row r="230" spans="2:5" x14ac:dyDescent="0.25">
      <c r="B230">
        <v>207</v>
      </c>
      <c r="C230">
        <f t="shared" si="6"/>
        <v>3.7112938564082754</v>
      </c>
      <c r="E230">
        <f t="shared" si="7"/>
        <v>-8420.6217811273145</v>
      </c>
    </row>
    <row r="231" spans="2:5" x14ac:dyDescent="0.25">
      <c r="B231">
        <v>208</v>
      </c>
      <c r="C231">
        <f t="shared" si="6"/>
        <v>4.3362938564082754</v>
      </c>
      <c r="E231">
        <f t="shared" si="7"/>
        <v>-3672.9133045469193</v>
      </c>
    </row>
    <row r="232" spans="2:5" x14ac:dyDescent="0.25">
      <c r="B232">
        <v>209</v>
      </c>
      <c r="C232">
        <f t="shared" si="6"/>
        <v>4.9612938564082754</v>
      </c>
      <c r="E232">
        <f t="shared" si="7"/>
        <v>2463.4273188721386</v>
      </c>
    </row>
    <row r="233" spans="2:5" x14ac:dyDescent="0.25">
      <c r="B233">
        <v>210</v>
      </c>
      <c r="C233">
        <f t="shared" si="6"/>
        <v>5.5862938564082754</v>
      </c>
      <c r="E233">
        <f t="shared" si="7"/>
        <v>7668.4107109207689</v>
      </c>
    </row>
    <row r="234" spans="2:5" x14ac:dyDescent="0.25">
      <c r="B234">
        <v>211</v>
      </c>
      <c r="C234">
        <f t="shared" si="6"/>
        <v>6.2112938564082754</v>
      </c>
      <c r="E234">
        <f t="shared" si="7"/>
        <v>9974.1692246789262</v>
      </c>
    </row>
    <row r="235" spans="2:5" x14ac:dyDescent="0.25">
      <c r="B235">
        <v>212</v>
      </c>
      <c r="C235">
        <f t="shared" si="6"/>
        <v>0.55310854922868913</v>
      </c>
      <c r="E235">
        <f t="shared" si="7"/>
        <v>8508.9560669163548</v>
      </c>
    </row>
    <row r="236" spans="2:5" x14ac:dyDescent="0.25">
      <c r="B236">
        <v>213</v>
      </c>
      <c r="C236">
        <f t="shared" si="6"/>
        <v>1.1781085492286891</v>
      </c>
      <c r="E236">
        <f t="shared" si="7"/>
        <v>3826.7298868397475</v>
      </c>
    </row>
    <row r="237" spans="2:5" x14ac:dyDescent="0.25">
      <c r="B237">
        <v>214</v>
      </c>
      <c r="C237">
        <f t="shared" si="6"/>
        <v>1.8031085492286891</v>
      </c>
      <c r="E237">
        <f t="shared" si="7"/>
        <v>-2302.2824538455329</v>
      </c>
    </row>
    <row r="238" spans="2:5" x14ac:dyDescent="0.25">
      <c r="B238">
        <v>215</v>
      </c>
      <c r="C238">
        <f t="shared" si="6"/>
        <v>2.4281085492286891</v>
      </c>
      <c r="E238">
        <f t="shared" si="7"/>
        <v>-7560.8622083451492</v>
      </c>
    </row>
    <row r="239" spans="2:5" x14ac:dyDescent="0.25">
      <c r="B239">
        <v>216</v>
      </c>
      <c r="C239">
        <f t="shared" si="6"/>
        <v>3.0531085492286891</v>
      </c>
      <c r="E239">
        <f t="shared" si="7"/>
        <v>-9960.8783514118531</v>
      </c>
    </row>
    <row r="240" spans="2:5" x14ac:dyDescent="0.25">
      <c r="B240">
        <v>217</v>
      </c>
      <c r="C240">
        <f t="shared" si="6"/>
        <v>3.6781085492286891</v>
      </c>
      <c r="E240">
        <f t="shared" si="7"/>
        <v>-8594.9477534007492</v>
      </c>
    </row>
    <row r="241" spans="2:5" x14ac:dyDescent="0.25">
      <c r="B241">
        <v>218</v>
      </c>
      <c r="C241">
        <f t="shared" si="6"/>
        <v>4.3031085492286891</v>
      </c>
      <c r="E241">
        <f t="shared" si="7"/>
        <v>-3979.4929327526174</v>
      </c>
    </row>
    <row r="242" spans="2:5" x14ac:dyDescent="0.25">
      <c r="B242">
        <v>219</v>
      </c>
      <c r="C242">
        <f t="shared" si="6"/>
        <v>4.9281085492286891</v>
      </c>
      <c r="E242">
        <f t="shared" si="7"/>
        <v>2140.5037478126874</v>
      </c>
    </row>
    <row r="243" spans="2:5" x14ac:dyDescent="0.25">
      <c r="B243">
        <v>220</v>
      </c>
      <c r="C243">
        <f t="shared" si="6"/>
        <v>5.5531085492286891</v>
      </c>
      <c r="E243">
        <f t="shared" si="7"/>
        <v>7451.2321260301915</v>
      </c>
    </row>
    <row r="244" spans="2:5" x14ac:dyDescent="0.25">
      <c r="B244">
        <v>221</v>
      </c>
      <c r="C244">
        <f t="shared" si="6"/>
        <v>6.1781085492286891</v>
      </c>
      <c r="E244">
        <f t="shared" si="7"/>
        <v>9944.845150353196</v>
      </c>
    </row>
    <row r="245" spans="2:5" x14ac:dyDescent="0.25">
      <c r="B245">
        <v>222</v>
      </c>
      <c r="C245">
        <f t="shared" si="6"/>
        <v>0.5199232420491029</v>
      </c>
      <c r="E245">
        <f t="shared" si="7"/>
        <v>8678.5731662233375</v>
      </c>
    </row>
    <row r="246" spans="2:5" x14ac:dyDescent="0.25">
      <c r="B246">
        <v>223</v>
      </c>
      <c r="C246">
        <f t="shared" si="6"/>
        <v>1.1449232420491029</v>
      </c>
      <c r="E246">
        <f t="shared" si="7"/>
        <v>4131.1603851163109</v>
      </c>
    </row>
    <row r="247" spans="2:5" x14ac:dyDescent="0.25">
      <c r="B247">
        <v>224</v>
      </c>
      <c r="C247">
        <f t="shared" si="6"/>
        <v>1.7699232420491029</v>
      </c>
      <c r="E247">
        <f t="shared" si="7"/>
        <v>-1978.1357400427348</v>
      </c>
    </row>
    <row r="248" spans="2:5" x14ac:dyDescent="0.25">
      <c r="B248">
        <v>225</v>
      </c>
      <c r="C248">
        <f t="shared" si="6"/>
        <v>2.3949232420491029</v>
      </c>
      <c r="E248">
        <f t="shared" si="7"/>
        <v>-7339.5506462159492</v>
      </c>
    </row>
    <row r="249" spans="2:5" x14ac:dyDescent="0.25">
      <c r="B249">
        <v>226</v>
      </c>
      <c r="C249">
        <f t="shared" si="6"/>
        <v>3.0199232420491029</v>
      </c>
      <c r="E249">
        <f t="shared" si="7"/>
        <v>-9926.0740356009119</v>
      </c>
    </row>
    <row r="250" spans="2:5" x14ac:dyDescent="0.25">
      <c r="B250">
        <v>227</v>
      </c>
      <c r="C250">
        <f t="shared" si="6"/>
        <v>3.6449232420491029</v>
      </c>
      <c r="E250">
        <f t="shared" si="7"/>
        <v>-8759.8092824853775</v>
      </c>
    </row>
    <row r="251" spans="2:5" x14ac:dyDescent="0.25">
      <c r="B251">
        <v>228</v>
      </c>
      <c r="C251">
        <f t="shared" si="6"/>
        <v>4.2699232420491029</v>
      </c>
      <c r="E251">
        <f t="shared" si="7"/>
        <v>-4281.6904883893012</v>
      </c>
    </row>
    <row r="252" spans="2:5" x14ac:dyDescent="0.25">
      <c r="B252">
        <v>229</v>
      </c>
      <c r="C252">
        <f t="shared" si="6"/>
        <v>4.8949232420491029</v>
      </c>
      <c r="E252">
        <f t="shared" si="7"/>
        <v>1815.2231320453632</v>
      </c>
    </row>
    <row r="253" spans="2:5" x14ac:dyDescent="0.25">
      <c r="B253">
        <v>230</v>
      </c>
      <c r="C253">
        <f t="shared" si="6"/>
        <v>5.5199232420491029</v>
      </c>
      <c r="E253">
        <f t="shared" si="7"/>
        <v>7225.8485159123811</v>
      </c>
    </row>
    <row r="254" spans="2:5" x14ac:dyDescent="0.25">
      <c r="B254">
        <v>231</v>
      </c>
      <c r="C254">
        <f t="shared" si="6"/>
        <v>6.1449232420491029</v>
      </c>
      <c r="E254">
        <f t="shared" si="7"/>
        <v>9904.5701750275439</v>
      </c>
    </row>
    <row r="255" spans="2:5" x14ac:dyDescent="0.25">
      <c r="B255">
        <v>232</v>
      </c>
      <c r="C255">
        <f t="shared" si="6"/>
        <v>0.48673793486951666</v>
      </c>
      <c r="E255">
        <f t="shared" si="7"/>
        <v>8838.633737084976</v>
      </c>
    </row>
    <row r="256" spans="2:5" x14ac:dyDescent="0.25">
      <c r="B256">
        <v>233</v>
      </c>
      <c r="C256">
        <f t="shared" si="6"/>
        <v>1.1117379348695167</v>
      </c>
      <c r="E256">
        <f t="shared" si="7"/>
        <v>4431.0418001534445</v>
      </c>
    </row>
    <row r="257" spans="2:5" x14ac:dyDescent="0.25">
      <c r="B257">
        <v>234</v>
      </c>
      <c r="C257">
        <f t="shared" si="6"/>
        <v>1.7367379348695167</v>
      </c>
      <c r="E257">
        <f t="shared" si="7"/>
        <v>-1651.8107752640697</v>
      </c>
    </row>
    <row r="258" spans="2:5" x14ac:dyDescent="0.25">
      <c r="B258">
        <v>235</v>
      </c>
      <c r="C258">
        <f t="shared" si="6"/>
        <v>2.3617379348695167</v>
      </c>
      <c r="E258">
        <f t="shared" si="7"/>
        <v>-7110.1570384344086</v>
      </c>
    </row>
    <row r="259" spans="2:5" x14ac:dyDescent="0.25">
      <c r="B259">
        <v>236</v>
      </c>
      <c r="C259">
        <f t="shared" si="6"/>
        <v>2.9867379348695167</v>
      </c>
      <c r="E259">
        <f t="shared" si="7"/>
        <v>-9880.3394888574294</v>
      </c>
    </row>
    <row r="260" spans="2:5" x14ac:dyDescent="0.25">
      <c r="B260">
        <v>237</v>
      </c>
      <c r="C260">
        <f t="shared" si="6"/>
        <v>3.6117379348695167</v>
      </c>
      <c r="E260">
        <f t="shared" si="7"/>
        <v>-8915.0248288744133</v>
      </c>
    </row>
    <row r="261" spans="2:5" x14ac:dyDescent="0.25">
      <c r="B261">
        <v>238</v>
      </c>
      <c r="C261">
        <f t="shared" si="6"/>
        <v>4.2367379348695167</v>
      </c>
      <c r="E261">
        <f t="shared" si="7"/>
        <v>-4579.1732025235024</v>
      </c>
    </row>
    <row r="262" spans="2:5" x14ac:dyDescent="0.25">
      <c r="B262">
        <v>239</v>
      </c>
      <c r="C262">
        <f t="shared" si="6"/>
        <v>4.8617379348695167</v>
      </c>
      <c r="E262">
        <f t="shared" si="7"/>
        <v>1487.9436587280968</v>
      </c>
    </row>
    <row r="263" spans="2:5" x14ac:dyDescent="0.25">
      <c r="B263">
        <v>240</v>
      </c>
      <c r="C263">
        <f t="shared" si="6"/>
        <v>5.4867379348695167</v>
      </c>
      <c r="E263">
        <f t="shared" si="7"/>
        <v>6992.5080647837913</v>
      </c>
    </row>
    <row r="264" spans="2:5" x14ac:dyDescent="0.25">
      <c r="B264">
        <v>241</v>
      </c>
      <c r="C264">
        <f t="shared" si="6"/>
        <v>6.1117379348695167</v>
      </c>
      <c r="E264">
        <f t="shared" si="7"/>
        <v>9853.3886480368201</v>
      </c>
    </row>
    <row r="265" spans="2:5" x14ac:dyDescent="0.25">
      <c r="B265">
        <v>242</v>
      </c>
      <c r="C265">
        <f t="shared" si="6"/>
        <v>0.45355262768993043</v>
      </c>
      <c r="E265">
        <f t="shared" si="7"/>
        <v>8988.9615266346882</v>
      </c>
    </row>
    <row r="266" spans="2:5" x14ac:dyDescent="0.25">
      <c r="B266">
        <v>243</v>
      </c>
      <c r="C266">
        <f t="shared" si="6"/>
        <v>1.0785526276899304</v>
      </c>
      <c r="E266">
        <f t="shared" si="7"/>
        <v>4726.0439134672852</v>
      </c>
    </row>
    <row r="267" spans="2:5" x14ac:dyDescent="0.25">
      <c r="B267">
        <v>244</v>
      </c>
      <c r="C267">
        <f t="shared" si="6"/>
        <v>1.7035526276899304</v>
      </c>
      <c r="E267">
        <f t="shared" si="7"/>
        <v>-1323.6668966665322</v>
      </c>
    </row>
    <row r="268" spans="2:5" x14ac:dyDescent="0.25">
      <c r="B268">
        <v>245</v>
      </c>
      <c r="C268">
        <f t="shared" si="6"/>
        <v>2.3285526276899304</v>
      </c>
      <c r="E268">
        <f t="shared" si="7"/>
        <v>-6872.9339848802492</v>
      </c>
    </row>
    <row r="269" spans="2:5" x14ac:dyDescent="0.25">
      <c r="B269">
        <v>246</v>
      </c>
      <c r="C269">
        <f t="shared" si="6"/>
        <v>2.9535526276899304</v>
      </c>
      <c r="E269">
        <f t="shared" si="7"/>
        <v>-9823.7250723972975</v>
      </c>
    </row>
    <row r="270" spans="2:5" x14ac:dyDescent="0.25">
      <c r="B270">
        <v>247</v>
      </c>
      <c r="C270">
        <f t="shared" si="6"/>
        <v>3.5785526276899304</v>
      </c>
      <c r="E270">
        <f t="shared" si="7"/>
        <v>-9060.4234748656218</v>
      </c>
    </row>
    <row r="271" spans="2:5" x14ac:dyDescent="0.25">
      <c r="B271">
        <v>248</v>
      </c>
      <c r="C271">
        <f t="shared" si="6"/>
        <v>4.2035526276899304</v>
      </c>
      <c r="E271">
        <f t="shared" si="7"/>
        <v>-4871.6134980333627</v>
      </c>
    </row>
    <row r="272" spans="2:5" x14ac:dyDescent="0.25">
      <c r="B272">
        <v>249</v>
      </c>
      <c r="C272">
        <f t="shared" si="6"/>
        <v>4.8285526276899304</v>
      </c>
      <c r="E272">
        <f t="shared" si="7"/>
        <v>1159.0257160878955</v>
      </c>
    </row>
    <row r="273" spans="2:5" x14ac:dyDescent="0.25">
      <c r="B273">
        <v>250</v>
      </c>
      <c r="C273">
        <f t="shared" si="6"/>
        <v>5.4535526276899304</v>
      </c>
      <c r="E273">
        <f t="shared" si="7"/>
        <v>6751.4677186441804</v>
      </c>
    </row>
    <row r="274" spans="2:5" x14ac:dyDescent="0.25">
      <c r="B274">
        <v>251</v>
      </c>
      <c r="C274">
        <f t="shared" si="6"/>
        <v>6.0785526276899304</v>
      </c>
      <c r="E274">
        <f t="shared" si="7"/>
        <v>9791.3569286130278</v>
      </c>
    </row>
    <row r="275" spans="2:5" x14ac:dyDescent="0.25">
      <c r="B275">
        <v>252</v>
      </c>
      <c r="C275">
        <f t="shared" si="6"/>
        <v>0.4203673205103442</v>
      </c>
      <c r="E275">
        <f t="shared" si="7"/>
        <v>9129.3909993899179</v>
      </c>
    </row>
    <row r="276" spans="2:5" x14ac:dyDescent="0.25">
      <c r="B276">
        <v>253</v>
      </c>
      <c r="C276">
        <f t="shared" si="6"/>
        <v>1.0453673205103442</v>
      </c>
      <c r="E276">
        <f t="shared" si="7"/>
        <v>5015.8418794831859</v>
      </c>
    </row>
    <row r="277" spans="2:5" x14ac:dyDescent="0.25">
      <c r="B277">
        <v>254</v>
      </c>
      <c r="C277">
        <f t="shared" si="6"/>
        <v>1.6703673205103442</v>
      </c>
      <c r="E277">
        <f t="shared" si="7"/>
        <v>-994.06544432871874</v>
      </c>
    </row>
    <row r="278" spans="2:5" x14ac:dyDescent="0.25">
      <c r="B278">
        <v>255</v>
      </c>
      <c r="C278">
        <f t="shared" si="6"/>
        <v>2.2953673205103442</v>
      </c>
      <c r="E278">
        <f t="shared" si="7"/>
        <v>-6628.1427069335032</v>
      </c>
    </row>
    <row r="279" spans="2:5" x14ac:dyDescent="0.25">
      <c r="B279">
        <v>256</v>
      </c>
      <c r="C279">
        <f t="shared" si="6"/>
        <v>2.9203673205103442</v>
      </c>
      <c r="E279">
        <f t="shared" si="7"/>
        <v>-9756.2931279523873</v>
      </c>
    </row>
    <row r="280" spans="2:5" x14ac:dyDescent="0.25">
      <c r="B280">
        <v>257</v>
      </c>
      <c r="C280">
        <f t="shared" si="6"/>
        <v>3.5453673205103442</v>
      </c>
      <c r="E280">
        <f t="shared" si="7"/>
        <v>-9195.8451127696717</v>
      </c>
    </row>
    <row r="281" spans="2:5" x14ac:dyDescent="0.25">
      <c r="B281">
        <v>258</v>
      </c>
      <c r="C281">
        <f t="shared" ref="C281:C344" si="8">MOD($C$22*B281,$D$22)</f>
        <v>4.1703673205103442</v>
      </c>
      <c r="E281">
        <f t="shared" ref="E281:E344" si="9">10000*COS(C281)</f>
        <v>-5158.6893503246247</v>
      </c>
    </row>
    <row r="282" spans="2:5" x14ac:dyDescent="0.25">
      <c r="B282">
        <v>259</v>
      </c>
      <c r="C282">
        <f t="shared" si="8"/>
        <v>4.7953673205103442</v>
      </c>
      <c r="E282">
        <f t="shared" si="9"/>
        <v>828.83149657446518</v>
      </c>
    </row>
    <row r="283" spans="2:5" x14ac:dyDescent="0.25">
      <c r="B283">
        <v>260</v>
      </c>
      <c r="C283">
        <f t="shared" si="8"/>
        <v>5.4203673205103442</v>
      </c>
      <c r="E283">
        <f t="shared" si="9"/>
        <v>6502.9929023370378</v>
      </c>
    </row>
    <row r="284" spans="2:5" x14ac:dyDescent="0.25">
      <c r="B284">
        <v>261</v>
      </c>
      <c r="C284">
        <f t="shared" si="8"/>
        <v>6.0453673205103442</v>
      </c>
      <c r="E284">
        <f t="shared" si="9"/>
        <v>9718.5433238246042</v>
      </c>
    </row>
    <row r="285" spans="2:5" x14ac:dyDescent="0.25">
      <c r="B285">
        <v>262</v>
      </c>
      <c r="C285">
        <f t="shared" si="8"/>
        <v>0.38718201333075797</v>
      </c>
      <c r="E285">
        <f t="shared" si="9"/>
        <v>9259.7675195337833</v>
      </c>
    </row>
    <row r="286" spans="2:5" x14ac:dyDescent="0.25">
      <c r="B286">
        <v>263</v>
      </c>
      <c r="C286">
        <f t="shared" si="8"/>
        <v>1.012182013330758</v>
      </c>
      <c r="E286">
        <f t="shared" si="9"/>
        <v>5300.1165832438146</v>
      </c>
    </row>
    <row r="287" spans="2:5" x14ac:dyDescent="0.25">
      <c r="B287">
        <v>264</v>
      </c>
      <c r="C287">
        <f t="shared" si="8"/>
        <v>1.637182013330758</v>
      </c>
      <c r="E287">
        <f t="shared" si="9"/>
        <v>-663.36936335630094</v>
      </c>
    </row>
    <row r="288" spans="2:5" x14ac:dyDescent="0.25">
      <c r="B288">
        <v>265</v>
      </c>
      <c r="C288">
        <f t="shared" si="8"/>
        <v>2.262182013330758</v>
      </c>
      <c r="E288">
        <f t="shared" si="9"/>
        <v>-6376.0527598270464</v>
      </c>
    </row>
    <row r="289" spans="2:5" x14ac:dyDescent="0.25">
      <c r="B289">
        <v>266</v>
      </c>
      <c r="C289">
        <f t="shared" si="8"/>
        <v>2.887182013330758</v>
      </c>
      <c r="E289">
        <f t="shared" si="9"/>
        <v>-9678.1179091220911</v>
      </c>
    </row>
    <row r="290" spans="2:5" x14ac:dyDescent="0.25">
      <c r="B290">
        <v>267</v>
      </c>
      <c r="C290">
        <f t="shared" si="8"/>
        <v>3.512182013330758</v>
      </c>
      <c r="E290">
        <f t="shared" si="9"/>
        <v>-9321.1406212148886</v>
      </c>
    </row>
    <row r="291" spans="2:5" x14ac:dyDescent="0.25">
      <c r="B291">
        <v>268</v>
      </c>
      <c r="C291">
        <f t="shared" si="8"/>
        <v>4.137182013330758</v>
      </c>
      <c r="E291">
        <f t="shared" si="9"/>
        <v>-5440.0846419323716</v>
      </c>
    </row>
    <row r="292" spans="2:5" x14ac:dyDescent="0.25">
      <c r="B292">
        <v>269</v>
      </c>
      <c r="C292">
        <f t="shared" si="8"/>
        <v>4.762182013330758</v>
      </c>
      <c r="E292">
        <f t="shared" si="9"/>
        <v>497.72459802708528</v>
      </c>
    </row>
    <row r="293" spans="2:5" x14ac:dyDescent="0.25">
      <c r="B293">
        <v>270</v>
      </c>
      <c r="C293">
        <f t="shared" si="8"/>
        <v>5.387182013330758</v>
      </c>
      <c r="E293">
        <f t="shared" si="9"/>
        <v>6247.3572272734227</v>
      </c>
    </row>
    <row r="294" spans="2:5" x14ac:dyDescent="0.25">
      <c r="B294">
        <v>271</v>
      </c>
      <c r="C294">
        <f t="shared" si="8"/>
        <v>6.012182013330758</v>
      </c>
      <c r="E294">
        <f t="shared" si="9"/>
        <v>9635.0280133591605</v>
      </c>
    </row>
    <row r="295" spans="2:5" x14ac:dyDescent="0.25">
      <c r="B295">
        <v>272</v>
      </c>
      <c r="C295">
        <f t="shared" si="8"/>
        <v>0.35399670615117174</v>
      </c>
      <c r="E295">
        <f t="shared" si="9"/>
        <v>9379.9475211943918</v>
      </c>
    </row>
    <row r="296" spans="2:5" x14ac:dyDescent="0.25">
      <c r="B296">
        <v>273</v>
      </c>
      <c r="C296">
        <f t="shared" si="8"/>
        <v>0.97899670615117174</v>
      </c>
      <c r="E296">
        <f t="shared" si="9"/>
        <v>5578.5549918069173</v>
      </c>
    </row>
    <row r="297" spans="2:5" x14ac:dyDescent="0.25">
      <c r="B297">
        <v>274</v>
      </c>
      <c r="C297">
        <f t="shared" si="8"/>
        <v>1.6039967061511717</v>
      </c>
      <c r="E297">
        <f t="shared" si="9"/>
        <v>-331.94280422010411</v>
      </c>
    </row>
    <row r="298" spans="2:5" x14ac:dyDescent="0.25">
      <c r="B298">
        <v>275</v>
      </c>
      <c r="C298">
        <f t="shared" si="8"/>
        <v>2.2289967061511717</v>
      </c>
      <c r="E298">
        <f t="shared" si="9"/>
        <v>-6116.941735822209</v>
      </c>
    </row>
    <row r="299" spans="2:5" x14ac:dyDescent="0.25">
      <c r="B299">
        <v>276</v>
      </c>
      <c r="C299">
        <f t="shared" si="8"/>
        <v>2.8539967061511717</v>
      </c>
      <c r="E299">
        <f t="shared" si="9"/>
        <v>-9589.2854996079786</v>
      </c>
    </row>
    <row r="300" spans="2:5" x14ac:dyDescent="0.25">
      <c r="B300">
        <v>277</v>
      </c>
      <c r="C300">
        <f t="shared" si="8"/>
        <v>3.4789967061511717</v>
      </c>
      <c r="E300">
        <f t="shared" si="9"/>
        <v>-9436.1720293542676</v>
      </c>
    </row>
    <row r="301" spans="2:5" x14ac:dyDescent="0.25">
      <c r="B301">
        <v>278</v>
      </c>
      <c r="C301">
        <f t="shared" si="8"/>
        <v>4.1039967061511717</v>
      </c>
      <c r="E301">
        <f t="shared" si="9"/>
        <v>-5715.4895106180593</v>
      </c>
    </row>
    <row r="302" spans="2:5" x14ac:dyDescent="0.25">
      <c r="B302">
        <v>279</v>
      </c>
      <c r="C302">
        <f t="shared" si="8"/>
        <v>4.7289967061511717</v>
      </c>
      <c r="E302">
        <f t="shared" si="9"/>
        <v>166.06962329392127</v>
      </c>
    </row>
    <row r="303" spans="2:5" x14ac:dyDescent="0.25">
      <c r="B303">
        <v>280</v>
      </c>
      <c r="C303">
        <f t="shared" si="8"/>
        <v>5.3539967061511717</v>
      </c>
      <c r="E303">
        <f t="shared" si="9"/>
        <v>5984.8421901410502</v>
      </c>
    </row>
    <row r="304" spans="2:5" x14ac:dyDescent="0.25">
      <c r="B304">
        <v>281</v>
      </c>
      <c r="C304">
        <f t="shared" si="8"/>
        <v>5.9789967061511717</v>
      </c>
      <c r="E304">
        <f t="shared" si="9"/>
        <v>9540.9029612325303</v>
      </c>
    </row>
    <row r="305" spans="2:5" x14ac:dyDescent="0.25">
      <c r="B305">
        <v>282</v>
      </c>
      <c r="C305">
        <f t="shared" si="8"/>
        <v>0.3208113989715855</v>
      </c>
      <c r="E305">
        <f t="shared" si="9"/>
        <v>9489.7986665343578</v>
      </c>
    </row>
    <row r="306" spans="2:5" x14ac:dyDescent="0.25">
      <c r="B306">
        <v>283</v>
      </c>
      <c r="C306">
        <f t="shared" si="8"/>
        <v>0.9458113989715855</v>
      </c>
      <c r="E306">
        <f t="shared" si="9"/>
        <v>5850.8504989457888</v>
      </c>
    </row>
    <row r="307" spans="2:5" x14ac:dyDescent="0.25">
      <c r="B307">
        <v>284</v>
      </c>
      <c r="C307">
        <f t="shared" si="8"/>
        <v>1.5708113989715855</v>
      </c>
      <c r="E307">
        <f t="shared" si="9"/>
        <v>-0.15072176688314198</v>
      </c>
    </row>
    <row r="308" spans="2:5" x14ac:dyDescent="0.25">
      <c r="B308">
        <v>285</v>
      </c>
      <c r="C308">
        <f t="shared" si="8"/>
        <v>2.1958113989715855</v>
      </c>
      <c r="E308">
        <f t="shared" si="9"/>
        <v>-5851.094958534286</v>
      </c>
    </row>
    <row r="309" spans="2:5" x14ac:dyDescent="0.25">
      <c r="B309">
        <v>286</v>
      </c>
      <c r="C309">
        <f t="shared" si="8"/>
        <v>2.8208113989715855</v>
      </c>
      <c r="E309">
        <f t="shared" si="9"/>
        <v>-9489.8937184215538</v>
      </c>
    </row>
    <row r="310" spans="2:5" x14ac:dyDescent="0.25">
      <c r="B310">
        <v>287</v>
      </c>
      <c r="C310">
        <f t="shared" si="8"/>
        <v>3.4458113989715855</v>
      </c>
      <c r="E310">
        <f t="shared" si="9"/>
        <v>-9540.8126687939439</v>
      </c>
    </row>
    <row r="311" spans="2:5" x14ac:dyDescent="0.25">
      <c r="B311">
        <v>288</v>
      </c>
      <c r="C311">
        <f t="shared" si="8"/>
        <v>4.0708113989715855</v>
      </c>
      <c r="E311">
        <f t="shared" si="9"/>
        <v>-5984.6006905785262</v>
      </c>
    </row>
    <row r="312" spans="2:5" x14ac:dyDescent="0.25">
      <c r="B312">
        <v>289</v>
      </c>
      <c r="C312">
        <f t="shared" si="8"/>
        <v>4.6958113989715855</v>
      </c>
      <c r="E312">
        <f t="shared" si="9"/>
        <v>-165.76822125534247</v>
      </c>
    </row>
    <row r="313" spans="2:5" x14ac:dyDescent="0.25">
      <c r="B313">
        <v>290</v>
      </c>
      <c r="C313">
        <f t="shared" si="8"/>
        <v>5.3208113989715855</v>
      </c>
      <c r="E313">
        <f t="shared" si="9"/>
        <v>5715.7368629303992</v>
      </c>
    </row>
    <row r="314" spans="2:5" x14ac:dyDescent="0.25">
      <c r="B314">
        <v>291</v>
      </c>
      <c r="C314">
        <f t="shared" si="8"/>
        <v>5.9458113989715855</v>
      </c>
      <c r="E314">
        <f t="shared" si="9"/>
        <v>9436.2718145213512</v>
      </c>
    </row>
    <row r="315" spans="2:5" x14ac:dyDescent="0.25">
      <c r="B315">
        <v>292</v>
      </c>
      <c r="C315">
        <f t="shared" si="8"/>
        <v>0.28762609179199927</v>
      </c>
      <c r="E315">
        <f t="shared" si="9"/>
        <v>9589.1999914763965</v>
      </c>
    </row>
    <row r="316" spans="2:5" x14ac:dyDescent="0.25">
      <c r="B316">
        <v>293</v>
      </c>
      <c r="C316">
        <f t="shared" si="8"/>
        <v>0.91262609179199927</v>
      </c>
      <c r="E316">
        <f t="shared" si="9"/>
        <v>6116.7032627728622</v>
      </c>
    </row>
    <row r="317" spans="2:5" x14ac:dyDescent="0.25">
      <c r="B317">
        <v>294</v>
      </c>
      <c r="C317">
        <f t="shared" si="8"/>
        <v>1.5376260917919993</v>
      </c>
      <c r="E317">
        <f t="shared" si="9"/>
        <v>331.64152665565388</v>
      </c>
    </row>
    <row r="318" spans="2:5" x14ac:dyDescent="0.25">
      <c r="B318">
        <v>295</v>
      </c>
      <c r="C318">
        <f t="shared" si="8"/>
        <v>2.1626260917919993</v>
      </c>
      <c r="E318">
        <f t="shared" si="9"/>
        <v>-5578.8051687445786</v>
      </c>
    </row>
    <row r="319" spans="2:5" x14ac:dyDescent="0.25">
      <c r="B319">
        <v>296</v>
      </c>
      <c r="C319">
        <f t="shared" si="8"/>
        <v>2.7876260917919993</v>
      </c>
      <c r="E319">
        <f t="shared" si="9"/>
        <v>-9380.0520121695281</v>
      </c>
    </row>
    <row r="320" spans="2:5" x14ac:dyDescent="0.25">
      <c r="B320">
        <v>297</v>
      </c>
      <c r="C320">
        <f t="shared" si="8"/>
        <v>3.4126260917919993</v>
      </c>
      <c r="E320">
        <f t="shared" si="9"/>
        <v>-9634.9473130758142</v>
      </c>
    </row>
    <row r="321" spans="2:5" x14ac:dyDescent="0.25">
      <c r="B321">
        <v>298</v>
      </c>
      <c r="C321">
        <f t="shared" si="8"/>
        <v>4.0376260917919993</v>
      </c>
      <c r="E321">
        <f t="shared" si="9"/>
        <v>-6247.1218463912319</v>
      </c>
    </row>
    <row r="322" spans="2:5" x14ac:dyDescent="0.25">
      <c r="B322">
        <v>299</v>
      </c>
      <c r="C322">
        <f t="shared" si="8"/>
        <v>4.6626260917919993</v>
      </c>
      <c r="E322">
        <f t="shared" si="9"/>
        <v>-497.42352788144552</v>
      </c>
    </row>
    <row r="323" spans="2:5" x14ac:dyDescent="0.25">
      <c r="B323">
        <v>300</v>
      </c>
      <c r="C323">
        <f t="shared" si="8"/>
        <v>5.2876260917919993</v>
      </c>
      <c r="E323">
        <f t="shared" si="9"/>
        <v>5440.3375746191759</v>
      </c>
    </row>
    <row r="324" spans="2:5" x14ac:dyDescent="0.25">
      <c r="B324">
        <v>301</v>
      </c>
      <c r="C324">
        <f t="shared" si="8"/>
        <v>5.9126260917919993</v>
      </c>
      <c r="E324">
        <f t="shared" si="9"/>
        <v>9321.2497892306819</v>
      </c>
    </row>
    <row r="325" spans="2:5" x14ac:dyDescent="0.25">
      <c r="B325">
        <v>302</v>
      </c>
      <c r="C325">
        <f t="shared" si="8"/>
        <v>0.25444078461241304</v>
      </c>
      <c r="E325">
        <f t="shared" si="9"/>
        <v>9678.0420389045612</v>
      </c>
    </row>
    <row r="326" spans="2:5" x14ac:dyDescent="0.25">
      <c r="B326">
        <v>303</v>
      </c>
      <c r="C326">
        <f t="shared" si="8"/>
        <v>0.87944078461241304</v>
      </c>
      <c r="E326">
        <f t="shared" si="9"/>
        <v>6375.8205359146814</v>
      </c>
    </row>
    <row r="327" spans="2:5" x14ac:dyDescent="0.25">
      <c r="B327">
        <v>304</v>
      </c>
      <c r="C327">
        <f t="shared" si="8"/>
        <v>1.504440784612413</v>
      </c>
      <c r="E327">
        <f t="shared" si="9"/>
        <v>663.06858351703943</v>
      </c>
    </row>
    <row r="328" spans="2:5" x14ac:dyDescent="0.25">
      <c r="B328">
        <v>305</v>
      </c>
      <c r="C328">
        <f t="shared" si="8"/>
        <v>2.129440784612413</v>
      </c>
      <c r="E328">
        <f t="shared" si="9"/>
        <v>-5300.3722020449131</v>
      </c>
    </row>
    <row r="329" spans="2:5" x14ac:dyDescent="0.25">
      <c r="B329">
        <v>306</v>
      </c>
      <c r="C329">
        <f t="shared" si="8"/>
        <v>2.754440784612413</v>
      </c>
      <c r="E329">
        <f t="shared" si="9"/>
        <v>-9259.8813345352064</v>
      </c>
    </row>
    <row r="330" spans="2:5" x14ac:dyDescent="0.25">
      <c r="B330">
        <v>307</v>
      </c>
      <c r="C330">
        <f t="shared" si="8"/>
        <v>3.379440784612413</v>
      </c>
      <c r="E330">
        <f t="shared" si="9"/>
        <v>-9718.4723045607097</v>
      </c>
    </row>
    <row r="331" spans="2:5" x14ac:dyDescent="0.25">
      <c r="B331">
        <v>308</v>
      </c>
      <c r="C331">
        <f t="shared" si="8"/>
        <v>4.004440784612413</v>
      </c>
      <c r="E331">
        <f t="shared" si="9"/>
        <v>-6502.7638993280279</v>
      </c>
    </row>
    <row r="332" spans="2:5" x14ac:dyDescent="0.25">
      <c r="B332">
        <v>309</v>
      </c>
      <c r="C332">
        <f t="shared" si="8"/>
        <v>4.629440784612413</v>
      </c>
      <c r="E332">
        <f t="shared" si="9"/>
        <v>-828.53108984923517</v>
      </c>
    </row>
    <row r="333" spans="2:5" x14ac:dyDescent="0.25">
      <c r="B333">
        <v>310</v>
      </c>
      <c r="C333">
        <f t="shared" si="8"/>
        <v>5.254440784612413</v>
      </c>
      <c r="E333">
        <f t="shared" si="9"/>
        <v>5158.9475848656411</v>
      </c>
    </row>
    <row r="334" spans="2:5" x14ac:dyDescent="0.25">
      <c r="B334">
        <v>311</v>
      </c>
      <c r="C334">
        <f t="shared" si="8"/>
        <v>5.879440784612413</v>
      </c>
      <c r="E334">
        <f t="shared" si="9"/>
        <v>9195.9635434223346</v>
      </c>
    </row>
    <row r="335" spans="2:5" x14ac:dyDescent="0.25">
      <c r="B335">
        <v>312</v>
      </c>
      <c r="C335">
        <f t="shared" si="8"/>
        <v>0.22125547743282681</v>
      </c>
      <c r="E335">
        <f t="shared" si="9"/>
        <v>9756.2269791944273</v>
      </c>
    </row>
    <row r="336" spans="2:5" x14ac:dyDescent="0.25">
      <c r="B336">
        <v>313</v>
      </c>
      <c r="C336">
        <f t="shared" si="8"/>
        <v>0.84625547743282681</v>
      </c>
      <c r="E336">
        <f t="shared" si="9"/>
        <v>6627.9169878746261</v>
      </c>
    </row>
    <row r="337" spans="2:5" x14ac:dyDescent="0.25">
      <c r="B337">
        <v>314</v>
      </c>
      <c r="C337">
        <f t="shared" si="8"/>
        <v>1.4712554774328268</v>
      </c>
      <c r="E337">
        <f t="shared" si="9"/>
        <v>993.76549342244186</v>
      </c>
    </row>
    <row r="338" spans="2:5" x14ac:dyDescent="0.25">
      <c r="B338">
        <v>315</v>
      </c>
      <c r="C338">
        <f t="shared" si="8"/>
        <v>2.0962554774328268</v>
      </c>
      <c r="E338">
        <f t="shared" si="9"/>
        <v>-5016.1026586696144</v>
      </c>
    </row>
    <row r="339" spans="2:5" x14ac:dyDescent="0.25">
      <c r="B339">
        <v>316</v>
      </c>
      <c r="C339">
        <f t="shared" si="8"/>
        <v>2.7212554774328268</v>
      </c>
      <c r="E339">
        <f t="shared" si="9"/>
        <v>-9129.5140130886994</v>
      </c>
    </row>
    <row r="340" spans="2:5" x14ac:dyDescent="0.25">
      <c r="B340">
        <v>317</v>
      </c>
      <c r="C340">
        <f t="shared" si="8"/>
        <v>3.3462554774328268</v>
      </c>
      <c r="E340">
        <f t="shared" si="9"/>
        <v>-9791.2956685724075</v>
      </c>
    </row>
    <row r="341" spans="2:5" x14ac:dyDescent="0.25">
      <c r="B341">
        <v>318</v>
      </c>
      <c r="C341">
        <f t="shared" si="8"/>
        <v>3.9712554774328268</v>
      </c>
      <c r="E341">
        <f t="shared" si="9"/>
        <v>-6751.2453456781186</v>
      </c>
    </row>
    <row r="342" spans="2:5" x14ac:dyDescent="0.25">
      <c r="B342">
        <v>319</v>
      </c>
      <c r="C342">
        <f t="shared" si="8"/>
        <v>4.5962554774328268</v>
      </c>
      <c r="E342">
        <f t="shared" si="9"/>
        <v>-1158.7263035800115</v>
      </c>
    </row>
    <row r="343" spans="2:5" x14ac:dyDescent="0.25">
      <c r="B343">
        <v>320</v>
      </c>
      <c r="C343">
        <f t="shared" si="8"/>
        <v>5.2212554774328268</v>
      </c>
      <c r="E343">
        <f t="shared" si="9"/>
        <v>4871.8767500701251</v>
      </c>
    </row>
    <row r="344" spans="2:5" x14ac:dyDescent="0.25">
      <c r="B344">
        <v>321</v>
      </c>
      <c r="C344">
        <f t="shared" si="8"/>
        <v>5.8462554774328268</v>
      </c>
      <c r="E344">
        <f t="shared" si="9"/>
        <v>9060.5510377436349</v>
      </c>
    </row>
    <row r="345" spans="2:5" x14ac:dyDescent="0.25">
      <c r="B345">
        <v>322</v>
      </c>
      <c r="C345">
        <f t="shared" ref="C345:C384" si="10">MOD($C$22*B345,$D$22)</f>
        <v>0.18807017025324058</v>
      </c>
      <c r="E345">
        <f t="shared" ref="E345:E384" si="11">10000*COS(C345)</f>
        <v>9823.6687179395085</v>
      </c>
    </row>
    <row r="346" spans="2:5" x14ac:dyDescent="0.25">
      <c r="B346">
        <v>323</v>
      </c>
      <c r="C346">
        <f t="shared" si="10"/>
        <v>0.81307017025324058</v>
      </c>
      <c r="E346">
        <f t="shared" si="11"/>
        <v>6872.7150192284616</v>
      </c>
    </row>
    <row r="347" spans="2:5" x14ac:dyDescent="0.25">
      <c r="B347">
        <v>324</v>
      </c>
      <c r="C347">
        <f t="shared" si="10"/>
        <v>1.4380701702532406</v>
      </c>
      <c r="E347">
        <f t="shared" si="11"/>
        <v>1323.3681049882448</v>
      </c>
    </row>
    <row r="348" spans="2:5" x14ac:dyDescent="0.25">
      <c r="B348">
        <v>325</v>
      </c>
      <c r="C348">
        <f t="shared" si="10"/>
        <v>2.0630701702532406</v>
      </c>
      <c r="E348">
        <f t="shared" si="11"/>
        <v>-4726.3095658785105</v>
      </c>
    </row>
    <row r="349" spans="2:5" x14ac:dyDescent="0.25">
      <c r="B349">
        <v>326</v>
      </c>
      <c r="C349">
        <f t="shared" si="10"/>
        <v>2.6880701702532406</v>
      </c>
      <c r="E349">
        <f t="shared" si="11"/>
        <v>-8989.0936035726227</v>
      </c>
    </row>
    <row r="350" spans="2:5" x14ac:dyDescent="0.25">
      <c r="B350">
        <v>327</v>
      </c>
      <c r="C350">
        <f t="shared" si="10"/>
        <v>3.3130701702532406</v>
      </c>
      <c r="E350">
        <f t="shared" si="11"/>
        <v>-9853.3372146767979</v>
      </c>
    </row>
    <row r="351" spans="2:5" x14ac:dyDescent="0.25">
      <c r="B351">
        <v>328</v>
      </c>
      <c r="C351">
        <f t="shared" si="10"/>
        <v>3.9380701702532406</v>
      </c>
      <c r="E351">
        <f t="shared" si="11"/>
        <v>-6992.2925667296813</v>
      </c>
    </row>
    <row r="352" spans="2:5" x14ac:dyDescent="0.25">
      <c r="B352">
        <v>329</v>
      </c>
      <c r="C352">
        <f t="shared" si="10"/>
        <v>4.5630701702532406</v>
      </c>
      <c r="E352">
        <f t="shared" si="11"/>
        <v>-1487.6455701396992</v>
      </c>
    </row>
    <row r="353" spans="2:5" x14ac:dyDescent="0.25">
      <c r="B353">
        <v>330</v>
      </c>
      <c r="C353">
        <f t="shared" si="10"/>
        <v>5.1880701702532406</v>
      </c>
      <c r="E353">
        <f t="shared" si="11"/>
        <v>4579.4411821724625</v>
      </c>
    </row>
    <row r="354" spans="2:5" x14ac:dyDescent="0.25">
      <c r="B354">
        <v>331</v>
      </c>
      <c r="C354">
        <f t="shared" si="10"/>
        <v>5.8130701702532406</v>
      </c>
      <c r="E354">
        <f t="shared" si="11"/>
        <v>8915.1613835101853</v>
      </c>
    </row>
    <row r="355" spans="2:5" x14ac:dyDescent="0.25">
      <c r="B355">
        <v>332</v>
      </c>
      <c r="C355">
        <f t="shared" si="10"/>
        <v>0.15488486307365434</v>
      </c>
      <c r="E355">
        <f t="shared" si="11"/>
        <v>9880.2929907552862</v>
      </c>
    </row>
    <row r="356" spans="2:5" x14ac:dyDescent="0.25">
      <c r="B356">
        <v>333</v>
      </c>
      <c r="C356">
        <f t="shared" si="10"/>
        <v>0.77988486307365434</v>
      </c>
      <c r="E356">
        <f t="shared" si="11"/>
        <v>7109.9450673067058</v>
      </c>
    </row>
    <row r="357" spans="2:5" x14ac:dyDescent="0.25">
      <c r="B357">
        <v>334</v>
      </c>
      <c r="C357">
        <f t="shared" si="10"/>
        <v>1.4048848630736543</v>
      </c>
      <c r="E357">
        <f t="shared" si="11"/>
        <v>1651.5134718322774</v>
      </c>
    </row>
    <row r="358" spans="2:5" x14ac:dyDescent="0.25">
      <c r="B358">
        <v>335</v>
      </c>
      <c r="C358">
        <f t="shared" si="10"/>
        <v>2.0298848630736543</v>
      </c>
      <c r="E358">
        <f t="shared" si="11"/>
        <v>-4431.3120332627122</v>
      </c>
    </row>
    <row r="359" spans="2:5" x14ac:dyDescent="0.25">
      <c r="B359">
        <v>336</v>
      </c>
      <c r="C359">
        <f t="shared" si="10"/>
        <v>2.6548848630736543</v>
      </c>
      <c r="E359">
        <f t="shared" si="11"/>
        <v>-8838.7747318237562</v>
      </c>
    </row>
    <row r="360" spans="2:5" x14ac:dyDescent="0.25">
      <c r="B360">
        <v>337</v>
      </c>
      <c r="C360">
        <f t="shared" si="10"/>
        <v>3.2798848630736543</v>
      </c>
      <c r="E360">
        <f t="shared" si="11"/>
        <v>-9904.5286249846649</v>
      </c>
    </row>
    <row r="361" spans="2:5" x14ac:dyDescent="0.25">
      <c r="B361">
        <v>338</v>
      </c>
      <c r="C361">
        <f t="shared" si="10"/>
        <v>3.9048848630736543</v>
      </c>
      <c r="E361">
        <f t="shared" si="11"/>
        <v>-7225.6401300688249</v>
      </c>
    </row>
    <row r="362" spans="2:5" x14ac:dyDescent="0.25">
      <c r="B362">
        <v>339</v>
      </c>
      <c r="C362">
        <f t="shared" si="10"/>
        <v>4.5298848630736543</v>
      </c>
      <c r="E362">
        <f t="shared" si="11"/>
        <v>-1814.9266956207407</v>
      </c>
    </row>
    <row r="363" spans="2:5" x14ac:dyDescent="0.25">
      <c r="B363">
        <v>340</v>
      </c>
      <c r="C363">
        <f t="shared" si="10"/>
        <v>5.1548848630736543</v>
      </c>
      <c r="E363">
        <f t="shared" si="11"/>
        <v>4281.9629005610386</v>
      </c>
    </row>
    <row r="364" spans="2:5" x14ac:dyDescent="0.25">
      <c r="B364">
        <v>341</v>
      </c>
      <c r="C364">
        <f t="shared" si="10"/>
        <v>5.7798848630736543</v>
      </c>
      <c r="E364">
        <f t="shared" si="11"/>
        <v>8759.9546785099228</v>
      </c>
    </row>
    <row r="365" spans="2:5" x14ac:dyDescent="0.25">
      <c r="B365">
        <v>342</v>
      </c>
      <c r="C365">
        <f t="shared" si="10"/>
        <v>0.12169955589406811</v>
      </c>
      <c r="E365">
        <f t="shared" si="11"/>
        <v>9926.0374450564323</v>
      </c>
    </row>
    <row r="366" spans="2:5" x14ac:dyDescent="0.25">
      <c r="B366">
        <v>343</v>
      </c>
      <c r="C366">
        <f t="shared" si="10"/>
        <v>0.74669955589406811</v>
      </c>
      <c r="E366">
        <f t="shared" si="11"/>
        <v>7339.3459030272088</v>
      </c>
    </row>
    <row r="367" spans="2:5" x14ac:dyDescent="0.25">
      <c r="B367">
        <v>344</v>
      </c>
      <c r="C367">
        <f t="shared" si="10"/>
        <v>1.3716995558940681</v>
      </c>
      <c r="E367">
        <f t="shared" si="11"/>
        <v>1977.8402522371407</v>
      </c>
    </row>
    <row r="368" spans="2:5" x14ac:dyDescent="0.25">
      <c r="B368">
        <v>345</v>
      </c>
      <c r="C368">
        <f t="shared" si="10"/>
        <v>1.9966995558940681</v>
      </c>
      <c r="E368">
        <f t="shared" si="11"/>
        <v>-4131.4349013527717</v>
      </c>
    </row>
    <row r="369" spans="2:5" x14ac:dyDescent="0.25">
      <c r="B369">
        <v>346</v>
      </c>
      <c r="C369">
        <f t="shared" si="10"/>
        <v>2.6216995558940681</v>
      </c>
      <c r="E369">
        <f t="shared" si="11"/>
        <v>-8678.7229235046925</v>
      </c>
    </row>
    <row r="370" spans="2:5" x14ac:dyDescent="0.25">
      <c r="B370">
        <v>347</v>
      </c>
      <c r="C370">
        <f t="shared" si="10"/>
        <v>3.2466995558940681</v>
      </c>
      <c r="E370">
        <f t="shared" si="11"/>
        <v>-9944.81352938085</v>
      </c>
    </row>
    <row r="371" spans="2:5" x14ac:dyDescent="0.25">
      <c r="B371">
        <v>348</v>
      </c>
      <c r="C371">
        <f t="shared" si="10"/>
        <v>3.8716995558940681</v>
      </c>
      <c r="E371">
        <f t="shared" si="11"/>
        <v>-7451.0310818640855</v>
      </c>
    </row>
    <row r="372" spans="2:5" x14ac:dyDescent="0.25">
      <c r="B372">
        <v>349</v>
      </c>
      <c r="C372">
        <f t="shared" si="10"/>
        <v>4.4966995558940681</v>
      </c>
      <c r="E372">
        <f t="shared" si="11"/>
        <v>-2140.2092899768259</v>
      </c>
    </row>
    <row r="373" spans="2:5" x14ac:dyDescent="0.25">
      <c r="B373">
        <v>350</v>
      </c>
      <c r="C373">
        <f t="shared" si="10"/>
        <v>5.1216995558940681</v>
      </c>
      <c r="E373">
        <f t="shared" si="11"/>
        <v>3979.7694774767774</v>
      </c>
    </row>
    <row r="374" spans="2:5" x14ac:dyDescent="0.25">
      <c r="B374">
        <v>351</v>
      </c>
      <c r="C374">
        <f t="shared" si="10"/>
        <v>5.7466995558940681</v>
      </c>
      <c r="E374">
        <f t="shared" si="11"/>
        <v>8595.1018307092618</v>
      </c>
    </row>
    <row r="375" spans="2:5" x14ac:dyDescent="0.25">
      <c r="B375">
        <v>352</v>
      </c>
      <c r="C375">
        <f t="shared" si="10"/>
        <v>8.851424871448188E-2</v>
      </c>
      <c r="E375">
        <f t="shared" si="11"/>
        <v>9960.8517087172077</v>
      </c>
    </row>
    <row r="376" spans="2:5" x14ac:dyDescent="0.25">
      <c r="B376">
        <v>353</v>
      </c>
      <c r="C376">
        <f t="shared" si="10"/>
        <v>0.71351424871448188</v>
      </c>
      <c r="E376">
        <f t="shared" si="11"/>
        <v>7560.6649185511114</v>
      </c>
    </row>
    <row r="377" spans="2:5" x14ac:dyDescent="0.25">
      <c r="B377">
        <v>354</v>
      </c>
      <c r="C377">
        <f t="shared" si="10"/>
        <v>1.3385142487144819</v>
      </c>
      <c r="E377">
        <f t="shared" si="11"/>
        <v>2301.9891070465378</v>
      </c>
    </row>
    <row r="378" spans="2:5" x14ac:dyDescent="0.25">
      <c r="B378">
        <v>355</v>
      </c>
      <c r="C378">
        <f t="shared" si="10"/>
        <v>1.9635142487144819</v>
      </c>
      <c r="E378">
        <f t="shared" si="11"/>
        <v>-3827.0083839161284</v>
      </c>
    </row>
    <row r="379" spans="2:5" x14ac:dyDescent="0.25">
      <c r="B379">
        <v>356</v>
      </c>
      <c r="C379">
        <f t="shared" si="10"/>
        <v>2.5885142487144819</v>
      </c>
      <c r="E379">
        <f t="shared" si="11"/>
        <v>-8509.1144218330301</v>
      </c>
    </row>
    <row r="380" spans="2:5" x14ac:dyDescent="0.25">
      <c r="B380">
        <v>357</v>
      </c>
      <c r="C380">
        <f t="shared" si="10"/>
        <v>3.2135142487144819</v>
      </c>
      <c r="E380">
        <f t="shared" si="11"/>
        <v>-9974.1475675969759</v>
      </c>
    </row>
    <row r="381" spans="2:5" x14ac:dyDescent="0.25">
      <c r="B381">
        <v>358</v>
      </c>
      <c r="C381">
        <f t="shared" si="10"/>
        <v>3.8385142487144819</v>
      </c>
      <c r="E381">
        <f t="shared" si="11"/>
        <v>-7668.2172298146215</v>
      </c>
    </row>
    <row r="382" spans="2:5" x14ac:dyDescent="0.25">
      <c r="B382">
        <v>359</v>
      </c>
      <c r="C382">
        <f t="shared" si="10"/>
        <v>4.4635142487144819</v>
      </c>
      <c r="E382">
        <f t="shared" si="11"/>
        <v>-2463.135163871274</v>
      </c>
    </row>
    <row r="383" spans="2:5" x14ac:dyDescent="0.25">
      <c r="B383">
        <v>360</v>
      </c>
      <c r="C383">
        <f t="shared" si="10"/>
        <v>5.0885142487144819</v>
      </c>
      <c r="E383">
        <f t="shared" si="11"/>
        <v>3673.1936773025313</v>
      </c>
    </row>
    <row r="384" spans="2:5" x14ac:dyDescent="0.25">
      <c r="B384">
        <v>361</v>
      </c>
      <c r="C384">
        <f t="shared" si="10"/>
        <v>5.7135142487144819</v>
      </c>
      <c r="E384">
        <f t="shared" si="11"/>
        <v>8420.7843700554822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Eeprom</vt:lpstr>
      <vt:lpstr>PinOuts</vt:lpstr>
      <vt:lpstr>Sheet1</vt:lpstr>
      <vt:lpstr>Sheet2</vt:lpstr>
      <vt:lpstr>Amp</vt:lpstr>
      <vt:lpstr>distance_rev</vt:lpstr>
      <vt:lpstr>FullSteps</vt:lpstr>
      <vt:lpstr>GearRatio</vt:lpstr>
      <vt:lpstr>Microsteps</vt:lpstr>
      <vt:lpstr>mStepsPerRev</vt:lpstr>
      <vt:lpstr>Revolutions</vt:lpstr>
      <vt:lpstr>RPM</vt:lpstr>
      <vt:lpstr>Seconds</vt:lpstr>
      <vt:lpstr>TotalSteps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2019-03-06T02:41:44Z</dcterms:modified>
</cp:coreProperties>
</file>