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" documentId="13_ncr:1_{C8FD13A6-FEF3-44DC-AC4C-F8AD479E1929}" xr6:coauthVersionLast="47" xr6:coauthVersionMax="47" xr10:uidLastSave="{4DE4E1BB-F770-4D85-A374-02DC2939CE41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6" i="1" l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<sst xmlns="http://schemas.openxmlformats.org/spreadsheetml/2006/main" count="408" uniqueCount="188">
  <si>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</si>
  <si>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</si>
  <si>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</si>
  <si>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</si>
  <si>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</si>
  <si>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</si>
  <si>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</si>
  <si>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</si>
  <si>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</si>
  <si>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</si>
  <si>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</si>
  <si>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</si>
  <si>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</si>
  <si>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</si>
  <si>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</si>
  <si>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</si>
  <si>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</si>
  <si>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</si>
  <si>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</si>
  <si>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</si>
  <si>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</si>
  <si>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</si>
  <si>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</si>
  <si>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</si>
  <si>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</si>
  <si>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</si>
  <si>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</si>
  <si>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</si>
  <si>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</si>
  <si>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</si>
  <si>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</si>
  <si>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</si>
  <si>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</si>
  <si>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</si>
  <si>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</si>
  <si>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</si>
  <si>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</si>
  <si>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</si>
  <si>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</si>
  <si>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</si>
  <si>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</si>
  <si>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</si>
  <si>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</si>
  <si>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</si>
  <si>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</si>
  <si>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</si>
  <si>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</si>
  <si>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</si>
  <si>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</si>
  <si>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</si>
  <si>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</si>
  <si>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</si>
  <si>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</si>
  <si>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</si>
  <si>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</si>
  <si>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</si>
  <si>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</si>
  <si>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</si>
  <si>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</si>
  <si>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</si>
  <si>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</si>
  <si>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</si>
  <si>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</si>
  <si>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</si>
  <si>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</si>
  <si>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</si>
  <si>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</si>
  <si>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</si>
  <si>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</si>
  <si>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</si>
  <si>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</si>
  <si>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</si>
  <si>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</si>
  <si>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</si>
  <si>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</si>
  <si>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</si>
  <si>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</si>
  <si>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</si>
  <si>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</si>
  <si>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</si>
  <si>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</si>
  <si>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</si>
  <si>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</si>
  <si>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</si>
  <si>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</si>
  <si>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</si>
  <si>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</si>
  <si>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</si>
  <si>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</si>
  <si>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</si>
  <si>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</si>
  <si>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</si>
  <si>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</si>
  <si>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</si>
  <si>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</si>
  <si>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</si>
  <si>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</si>
  <si>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</si>
  <si>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</si>
  <si>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</si>
  <si>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</si>
  <si>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</si>
  <si>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</si>
  <si>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</si>
  <si>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</si>
  <si>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</si>
  <si>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</si>
  <si>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</si>
  <si>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</si>
  <si>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</si>
  <si>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</si>
  <si>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</si>
  <si>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</si>
  <si>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</si>
  <si>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</si>
  <si>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</si>
  <si>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</si>
  <si>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</si>
  <si>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</si>
  <si>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</si>
  <si>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</si>
  <si>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</si>
  <si>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</si>
  <si>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</si>
  <si>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</si>
  <si>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</si>
  <si>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Breakfast</t>
  </si>
  <si>
    <t>Springdale, MD</t>
  </si>
  <si>
    <t>1:00 PM</t>
  </si>
  <si>
    <t>Snack</t>
  </si>
  <si>
    <t>11:30 PM</t>
  </si>
  <si>
    <t>1:30 PM</t>
  </si>
  <si>
    <t>10:00 PM</t>
  </si>
  <si>
    <t>Laundry day and Movie night</t>
  </si>
  <si>
    <t>Lunch</t>
  </si>
  <si>
    <t>2:00 PM</t>
  </si>
  <si>
    <t>5:00 PM</t>
  </si>
  <si>
    <t>Warm-up</t>
  </si>
  <si>
    <t>Performance</t>
  </si>
  <si>
    <t>Baldwin High School</t>
  </si>
  <si>
    <t>4653 Clairton Blvd.</t>
  </si>
  <si>
    <t>Pittsburgh, PA 15122</t>
  </si>
  <si>
    <t>Baldwin High School_x000D_
4653 Clairton Blvd._x000D_
Pittsburgh, PA 15122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</si>
  <si>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</si>
  <si>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</si>
  <si>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</si>
  <si>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</si>
  <si>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</si>
  <si>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</si>
  <si>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</si>
  <si>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</si>
  <si>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</si>
  <si>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</si>
  <si>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</si>
  <si>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</si>
  <si>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</si>
  <si>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</si>
  <si>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</si>
  <si>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</si>
  <si>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</si>
  <si>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</si>
  <si>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</si>
  <si>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</si>
  <si>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</si>
  <si>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</si>
  <si>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</si>
  <si>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</si>
  <si>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</si>
  <si>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Staying at show site 375 mile drive to Indianapolis = 7 hours</t>
  </si>
  <si>
    <t>9:00 AM</t>
  </si>
  <si>
    <t>10:00 AM</t>
  </si>
  <si>
    <t>Dinner, pre-pack, dress</t>
  </si>
  <si>
    <t>9:05 PM</t>
  </si>
  <si>
    <t>Depart for Indy - 375 Miles</t>
  </si>
  <si>
    <t>Count of direction sheets:</t>
  </si>
  <si>
    <t>7:15 PM</t>
  </si>
  <si>
    <t>8:45 PM</t>
  </si>
  <si>
    <t>At Gate</t>
  </si>
  <si>
    <t>9:00 PM</t>
  </si>
  <si>
    <t>Walk On</t>
  </si>
  <si>
    <t>Breakfast - Pack sack Lunch</t>
  </si>
  <si>
    <t>9:45 AM</t>
  </si>
  <si>
    <t>Meeting in Atrium</t>
  </si>
  <si>
    <t>Leave for Colts Facilty</t>
  </si>
  <si>
    <t>10:30 AM</t>
  </si>
  <si>
    <t>1:45 PM</t>
  </si>
  <si>
    <t>5:45 PM</t>
  </si>
  <si>
    <t>Dinner at Colts - Canes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</si>
</sst>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103" zoomScaleNormal="100" workbookViewId="0">
      <selection activeCell="F116" sqref="F11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15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15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15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174</v>
      </c>
      <c r="E136" s="48" cm="1">
        <f t="array" ref="E136">SUM(IF(_xlfn.ISFORMULA(D4:E133),1,0))</f>
        <v>41</v>
      </c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45145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Waterfront Hotel</v>
      </c>
      <c r="C9" s="20" t="str">
        <f>VLOOKUP("Location",Table_Event_Details_Today[],2,FALSE)</f>
        <v>Indianapolis</v>
      </c>
    </row>
    <row r="10" spans="2:3" x14ac:dyDescent="0.25">
      <c r="B10" s="21" t="str">
        <f>VLOOKUP("Housing Location",Table_Event_Details_Today[],3,FALSE)</f>
        <v>2930 Waterfront Parkway West Drive</v>
      </c>
      <c r="C10" s="21" t="str">
        <f>VLOOKUP("Location",Table_Event_Details_Today[],3,FALSE)</f>
        <v>Indianapolis, IN</v>
      </c>
    </row>
    <row r="11" spans="2:3" ht="15.75" thickBot="1" x14ac:dyDescent="0.3">
      <c r="B11" s="22" t="str">
        <f>VLOOKUP("Housing Location",Table_Event_Details_Today[],4,FALSE)</f>
        <v>Indianapolis, IN 46214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B14" sqref="B1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45145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45144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10343</v>
      </c>
      <c r="B8" t="str">
        <f>VLOOKUP("Housing Location",Table_Event_Details_Previous[],2,FALSE)</f>
        <v>Baldwin High School</v>
      </c>
      <c r="C8" t="str">
        <f>VLOOKUP("Location",Table_Event_Details_Today[],2,FALSE)</f>
        <v>Indianapolis</v>
      </c>
    </row>
    <row r="9" spans="1:10" x14ac:dyDescent="0.25">
      <c r="B9" t="str">
        <f>VLOOKUP("Housing Location",Table_Event_Details_Previous[],3,FALSE)</f>
        <v>4653 Clairton Blvd.</v>
      </c>
      <c r="C9" t="str">
        <f>VLOOKUP("Location",Table_Event_Details_Today[],3,FALSE)</f>
        <v>Indianapolis, IN</v>
      </c>
    </row>
    <row r="10" spans="1:10" x14ac:dyDescent="0.25">
      <c r="B10" t="str">
        <f>VLOOKUP("Housing Location",Table_Event_Details_Previous[],4,FALSE)</f>
        <v>Pittsburgh, PA 15122</v>
      </c>
      <c r="C10">
        <f>VLOOKUP("Location",Table_Event_Details_Today[],4,FALSE)</f>
        <v>0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45145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10582</v>
      </c>
      <c r="B16" t="str">
        <f>VLOOKUP("Housing Location",Table_Event_Details_Today[],2,FALSE)</f>
        <v>Waterfront Hotel</v>
      </c>
      <c r="C16" t="str">
        <f>VLOOKUP("Location",Table_Event_Details_Today[],2,FALSE)</f>
        <v>Indianapolis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2930 Waterfront Parkway West Drive</v>
      </c>
      <c r="C17" t="str">
        <f>VLOOKUP("Location",Table_Event_Details_Today[],3,FALSE)</f>
        <v>Indianapolis, IN</v>
      </c>
      <c r="E17" t="str">
        <f>CONCATENATE("origin=",B17,"+",B18 )</f>
        <v>origin=2930 Waterfront Parkway West Drive+Indianapolis, IN 46214</v>
      </c>
      <c r="J17" t="str">
        <f>CONCATENATE("origin=",C17,"+",C18 )</f>
        <v>origin=Indianapolis, IN+0</v>
      </c>
    </row>
    <row r="18" spans="1:10" x14ac:dyDescent="0.25">
      <c r="B18" t="str">
        <f>VLOOKUP("Housing Location",Table_Event_Details_Today[],4,FALSE)</f>
        <v>Indianapolis, IN 46214</v>
      </c>
      <c r="C18">
        <f>VLOOKUP("Location",Table_Event_Details_Today[],4,FALSE)</f>
        <v>0</v>
      </c>
      <c r="E18" t="str">
        <f>CONCATENATE("destination=",C17,"+",C18 )</f>
        <v>destination=Indianapolis, IN+0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Waterfront Hotel to Indianapolis</v>
      </c>
      <c r="J21" s="13" t="str">
        <f>CONCATENATE(C16, " to ", B26)</f>
        <v>Indianapolis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45146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10583</v>
      </c>
      <c r="B26" t="str">
        <f>VLOOKUP("Housing Location",Table_Event_Details_Next[],2,FALSE)</f>
        <v>Waterfront Hotel</v>
      </c>
      <c r="C26" t="str">
        <f>VLOOKUP("Location",Table_Event_Details_Today[],2,FALSE)</f>
        <v>Indianapolis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Indianapolis, IN</v>
      </c>
      <c r="E27" t="str">
        <f>CONCATENATE("origin=",B17,"+",B18 )</f>
        <v>origin=2930 Waterfront Parkway West Drive+Indianapolis, IN 46214</v>
      </c>
    </row>
    <row r="28" spans="1:10" x14ac:dyDescent="0.25">
      <c r="B28" t="str">
        <f>VLOOKUP("Housing Location",Table_Event_Details_Next[],4,FALSE)</f>
        <v>Indianapolis, IN 46214</v>
      </c>
      <c r="C28">
        <f>VLOOKUP("Location",Table_Event_Details_Today[],4,FALSE)</f>
        <v>0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Waterfront Hotel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143</v>
      </c>
      <c r="C2" t="s">
        <v>70</v>
      </c>
      <c r="E2" t="s">
        <v>144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145</v>
      </c>
      <c r="C4" t="s">
        <v>146</v>
      </c>
      <c r="D4" t="s">
        <v>147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169</v>
      </c>
      <c r="B6" t="s">
        <v>180</v>
      </c>
    </row>
    <row r="7" spans="1:5" x14ac:dyDescent="0.25">
      <c r="A7" t="s">
        <v>181</v>
      </c>
      <c r="B7" t="s">
        <v>182</v>
      </c>
    </row>
    <row r="8" spans="1:5" x14ac:dyDescent="0.25">
      <c r="A8" t="s">
        <v>170</v>
      </c>
      <c r="B8" t="s">
        <v>183</v>
      </c>
    </row>
    <row r="9" spans="1:5" x14ac:dyDescent="0.25">
      <c r="A9" t="s">
        <v>184</v>
      </c>
      <c r="B9" t="s">
        <v>14</v>
      </c>
    </row>
    <row r="10" spans="1:5" x14ac:dyDescent="0.25">
      <c r="A10" t="s">
        <v>185</v>
      </c>
      <c r="B10" t="s">
        <v>134</v>
      </c>
    </row>
    <row r="11" spans="1:5" x14ac:dyDescent="0.25">
      <c r="A11" t="s">
        <v>156</v>
      </c>
      <c r="B11" t="s">
        <v>14</v>
      </c>
    </row>
    <row r="12" spans="1:5" x14ac:dyDescent="0.25">
      <c r="A12" t="s">
        <v>186</v>
      </c>
      <c r="B12" t="s">
        <v>187</v>
      </c>
    </row>
    <row r="13" spans="1:5" x14ac:dyDescent="0.25">
      <c r="A13" t="s">
        <v>161</v>
      </c>
      <c r="B13" t="s">
        <v>14</v>
      </c>
    </row>
    <row r="14" spans="1:5" x14ac:dyDescent="0.25">
      <c r="A14" t="s">
        <v>132</v>
      </c>
      <c r="B14" t="s">
        <v>162</v>
      </c>
    </row>
    <row r="15" spans="1:5" x14ac:dyDescent="0.25">
      <c r="A15" t="s">
        <v>165</v>
      </c>
      <c r="B15" t="s">
        <v>129</v>
      </c>
    </row>
    <row r="16" spans="1:5" x14ac:dyDescent="0.25">
      <c r="A16" t="s">
        <v>130</v>
      </c>
      <c r="B16" t="s">
        <v>167</v>
      </c>
    </row>
    <row r="17" spans="1:5" x14ac:dyDescent="0.25">
      <c r="A17" t="s">
        <v>37</v>
      </c>
      <c r="B17" t="s">
        <v>37</v>
      </c>
      <c r="E17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54.710937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139</v>
      </c>
      <c r="C2" s="50" t="s">
        <v>140</v>
      </c>
      <c r="D2" s="50" t="s">
        <v>141</v>
      </c>
      <c r="E2" s="50" t="s">
        <v>142</v>
      </c>
    </row>
    <row r="3" spans="1:5" x14ac:dyDescent="0.25">
      <c r="A3" s="50" t="s">
        <v>34</v>
      </c>
      <c r="B3" s="50" t="s">
        <v>34</v>
      </c>
      <c r="C3" s="50"/>
      <c r="D3" s="50"/>
      <c r="E3" s="50" t="s">
        <v>34</v>
      </c>
    </row>
    <row r="4" spans="1:5" x14ac:dyDescent="0.25">
      <c r="A4" s="50" t="s">
        <v>35</v>
      </c>
      <c r="B4" s="50" t="s">
        <v>139</v>
      </c>
      <c r="C4" s="50" t="s">
        <v>140</v>
      </c>
      <c r="D4" s="50" t="s">
        <v>141</v>
      </c>
      <c r="E4" s="50"/>
    </row>
    <row r="5" spans="1:5" x14ac:dyDescent="0.25">
      <c r="A5" s="50"/>
      <c r="B5" s="50" t="s">
        <v>168</v>
      </c>
      <c r="C5" s="50"/>
      <c r="D5" s="50"/>
      <c r="E5" s="50"/>
    </row>
    <row r="6" spans="1:5" x14ac:dyDescent="0.25">
      <c r="A6" s="50" t="s">
        <v>36</v>
      </c>
      <c r="B6" s="50" t="s">
        <v>36</v>
      </c>
      <c r="C6" s="50"/>
      <c r="D6" s="50"/>
      <c r="E6" s="50" t="s">
        <v>36</v>
      </c>
    </row>
    <row r="7" spans="1:5" x14ac:dyDescent="0.25">
      <c r="A7" s="50" t="s">
        <v>169</v>
      </c>
      <c r="B7" s="50" t="s">
        <v>126</v>
      </c>
      <c r="C7" s="50"/>
      <c r="D7" s="50"/>
      <c r="E7" s="50"/>
    </row>
    <row r="8" spans="1:5" x14ac:dyDescent="0.25">
      <c r="A8" s="50" t="s">
        <v>170</v>
      </c>
      <c r="B8" s="50" t="s">
        <v>14</v>
      </c>
      <c r="C8" s="50"/>
      <c r="D8" s="50"/>
      <c r="E8" s="50"/>
    </row>
    <row r="9" spans="1:5" x14ac:dyDescent="0.25">
      <c r="A9" s="50" t="s">
        <v>128</v>
      </c>
      <c r="B9" s="50" t="s">
        <v>134</v>
      </c>
      <c r="C9" s="50"/>
      <c r="D9" s="50"/>
      <c r="E9" s="50"/>
    </row>
    <row r="10" spans="1:5" x14ac:dyDescent="0.25">
      <c r="A10" s="50" t="s">
        <v>135</v>
      </c>
      <c r="B10" s="50" t="s">
        <v>14</v>
      </c>
      <c r="C10" s="50"/>
      <c r="D10" s="50"/>
      <c r="E10" s="50"/>
    </row>
    <row r="11" spans="1:5" x14ac:dyDescent="0.25">
      <c r="A11" s="50" t="s">
        <v>136</v>
      </c>
      <c r="B11" s="50" t="s">
        <v>171</v>
      </c>
      <c r="C11" s="50"/>
      <c r="D11" s="50"/>
      <c r="E11" s="50"/>
    </row>
    <row r="12" spans="1:5" x14ac:dyDescent="0.25">
      <c r="A12" s="50" t="s">
        <v>175</v>
      </c>
      <c r="B12" s="50" t="s">
        <v>137</v>
      </c>
      <c r="C12" s="50"/>
      <c r="D12" s="50"/>
      <c r="E12" s="50"/>
    </row>
    <row r="13" spans="1:5" x14ac:dyDescent="0.25">
      <c r="A13" s="50" t="s">
        <v>176</v>
      </c>
      <c r="B13" s="50" t="s">
        <v>177</v>
      </c>
      <c r="C13" s="50"/>
      <c r="D13" s="50"/>
      <c r="E13" s="50"/>
    </row>
    <row r="14" spans="1:5" x14ac:dyDescent="0.25">
      <c r="A14" s="50" t="s">
        <v>178</v>
      </c>
      <c r="B14" s="50" t="s">
        <v>179</v>
      </c>
      <c r="C14" s="50"/>
      <c r="D14" s="50"/>
      <c r="E14" s="50"/>
    </row>
    <row r="15" spans="1:5" x14ac:dyDescent="0.25">
      <c r="A15" s="50" t="s">
        <v>172</v>
      </c>
      <c r="B15" s="50" t="s">
        <v>138</v>
      </c>
      <c r="C15" s="50"/>
      <c r="D15" s="50"/>
      <c r="E15" s="50"/>
    </row>
    <row r="16" spans="1:5" x14ac:dyDescent="0.25">
      <c r="A16" s="50" t="s">
        <v>130</v>
      </c>
      <c r="B16" s="50" t="s">
        <v>173</v>
      </c>
      <c r="C16" s="50"/>
      <c r="D16" s="50"/>
      <c r="E16" s="50"/>
    </row>
    <row r="17" spans="1:5" x14ac:dyDescent="0.25">
      <c r="A17" s="50" t="s">
        <v>37</v>
      </c>
      <c r="B17" s="50" t="s">
        <v>37</v>
      </c>
      <c r="C17" s="50"/>
      <c r="D17" s="50"/>
      <c r="E17" s="50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143</v>
      </c>
      <c r="C2" s="50" t="s">
        <v>70</v>
      </c>
      <c r="D2" s="50"/>
      <c r="E2" s="50" t="s">
        <v>144</v>
      </c>
    </row>
    <row r="3" spans="1:5" x14ac:dyDescent="0.25">
      <c r="A3" s="50" t="s">
        <v>34</v>
      </c>
      <c r="B3" s="50" t="s">
        <v>34</v>
      </c>
      <c r="C3" s="50"/>
      <c r="D3" s="50"/>
      <c r="E3" s="50" t="s">
        <v>34</v>
      </c>
    </row>
    <row r="4" spans="1:5" x14ac:dyDescent="0.25">
      <c r="A4" s="50" t="s">
        <v>35</v>
      </c>
      <c r="B4" s="50" t="s">
        <v>145</v>
      </c>
      <c r="C4" s="50" t="s">
        <v>146</v>
      </c>
      <c r="D4" s="50" t="s">
        <v>147</v>
      </c>
      <c r="E4" s="50"/>
    </row>
    <row r="5" spans="1:5" x14ac:dyDescent="0.25">
      <c r="A5" s="50" t="s">
        <v>36</v>
      </c>
      <c r="B5" s="50" t="s">
        <v>36</v>
      </c>
      <c r="C5" s="50"/>
      <c r="D5" s="50"/>
      <c r="E5" s="50" t="s">
        <v>36</v>
      </c>
    </row>
    <row r="6" spans="1:5" x14ac:dyDescent="0.25">
      <c r="A6" s="50" t="s">
        <v>148</v>
      </c>
      <c r="B6" s="50" t="s">
        <v>149</v>
      </c>
      <c r="C6" s="50"/>
      <c r="D6" s="50"/>
      <c r="E6" s="50"/>
    </row>
    <row r="7" spans="1:5" x14ac:dyDescent="0.25">
      <c r="A7" s="50" t="s">
        <v>150</v>
      </c>
      <c r="B7" s="50" t="s">
        <v>151</v>
      </c>
      <c r="C7" s="50"/>
      <c r="D7" s="50"/>
      <c r="E7" s="50"/>
    </row>
    <row r="8" spans="1:5" x14ac:dyDescent="0.25">
      <c r="A8" s="50" t="s">
        <v>128</v>
      </c>
      <c r="B8" s="50" t="s">
        <v>152</v>
      </c>
      <c r="C8" s="50"/>
      <c r="D8" s="50"/>
      <c r="E8" s="50"/>
    </row>
    <row r="9" spans="1:5" x14ac:dyDescent="0.25">
      <c r="A9" s="50" t="s">
        <v>131</v>
      </c>
      <c r="B9" s="50" t="s">
        <v>153</v>
      </c>
      <c r="C9" s="50"/>
      <c r="D9" s="50"/>
      <c r="E9" s="50"/>
    </row>
    <row r="10" spans="1:5" x14ac:dyDescent="0.25">
      <c r="A10" s="50" t="s">
        <v>154</v>
      </c>
      <c r="B10" s="50" t="s">
        <v>155</v>
      </c>
      <c r="C10" s="50"/>
      <c r="D10" s="50"/>
      <c r="E10" s="50"/>
    </row>
    <row r="11" spans="1:5" x14ac:dyDescent="0.25">
      <c r="A11" s="50" t="s">
        <v>156</v>
      </c>
      <c r="B11" s="50" t="s">
        <v>157</v>
      </c>
      <c r="C11" s="50"/>
      <c r="D11" s="50"/>
      <c r="E11" s="50"/>
    </row>
    <row r="12" spans="1:5" x14ac:dyDescent="0.25">
      <c r="A12" s="50" t="s">
        <v>158</v>
      </c>
      <c r="B12" s="50" t="s">
        <v>14</v>
      </c>
      <c r="C12" s="50"/>
      <c r="D12" s="50"/>
      <c r="E12" s="50"/>
    </row>
    <row r="13" spans="1:5" x14ac:dyDescent="0.25">
      <c r="A13" s="50" t="s">
        <v>159</v>
      </c>
      <c r="B13" s="50" t="s">
        <v>160</v>
      </c>
      <c r="C13" s="50"/>
      <c r="D13" s="50"/>
      <c r="E13" s="50"/>
    </row>
    <row r="14" spans="1:5" x14ac:dyDescent="0.25">
      <c r="A14" s="50" t="s">
        <v>161</v>
      </c>
      <c r="B14" s="50" t="s">
        <v>14</v>
      </c>
      <c r="C14" s="50"/>
      <c r="D14" s="50"/>
      <c r="E14" s="50"/>
    </row>
    <row r="15" spans="1:5" x14ac:dyDescent="0.25">
      <c r="A15" s="50" t="s">
        <v>132</v>
      </c>
      <c r="B15" s="50" t="s">
        <v>162</v>
      </c>
      <c r="C15" s="50"/>
      <c r="D15" s="50"/>
      <c r="E15" s="50"/>
    </row>
    <row r="16" spans="1:5" x14ac:dyDescent="0.25">
      <c r="A16" s="50" t="s">
        <v>163</v>
      </c>
      <c r="B16" s="50" t="s">
        <v>164</v>
      </c>
      <c r="C16" s="50"/>
      <c r="D16" s="50"/>
      <c r="E16" s="50"/>
    </row>
    <row r="17" spans="1:5" x14ac:dyDescent="0.25">
      <c r="A17" s="50" t="s">
        <v>165</v>
      </c>
      <c r="B17" s="50" t="s">
        <v>166</v>
      </c>
      <c r="C17" s="50"/>
      <c r="D17" s="50"/>
      <c r="E17" s="50"/>
    </row>
    <row r="18" spans="1:5" x14ac:dyDescent="0.25">
      <c r="A18" s="50" t="s">
        <v>130</v>
      </c>
      <c r="B18" s="50" t="s">
        <v>167</v>
      </c>
      <c r="C18" s="50"/>
      <c r="D18" s="50"/>
      <c r="E18" s="50"/>
    </row>
    <row r="19" spans="1:5" x14ac:dyDescent="0.25">
      <c r="A19" s="50" t="s">
        <v>37</v>
      </c>
      <c r="B19" s="50" t="s">
        <v>37</v>
      </c>
      <c r="C19" s="50"/>
      <c r="D19" s="50"/>
      <c r="E19" s="50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133</v>
      </c>
      <c r="C32" t="s">
        <v>127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2023-08-05T17:55:37Z</dcterms:modified>
</cp:coreProperties>
</file>