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8" documentId="13_ncr:1_{E1C7FF56-1A44-472F-BA44-8896ACB8F7B0}" xr6:coauthVersionLast="47" xr6:coauthVersionMax="47" xr10:uidLastSave="{6E3E3407-4F55-41E5-8654-4BBF58AA6C75}"/>
  <bookViews>
    <workbookView xWindow="-120" yWindow="-120" windowWidth="24240" windowHeight="1329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1" l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<sst xmlns="http://schemas.openxmlformats.org/spreadsheetml/2006/main" count="427" uniqueCount="193">
  <si>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</si>
  <si>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</si>
  <si>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</si>
  <si>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</si>
  <si>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</si>
  <si>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</si>
  <si>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</si>
  <si>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</si>
  <si>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</si>
  <si>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</si>
  <si>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</si>
  <si>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</si>
  <si>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</si>
  <si>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</si>
  <si>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</si>
  <si>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</si>
  <si>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</si>
  <si>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</si>
  <si>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</si>
  <si>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</si>
  <si>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</si>
  <si>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</si>
  <si>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</si>
  <si>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</si>
  <si>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</si>
  <si>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</si>
  <si>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</si>
  <si>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</si>
  <si>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</si>
  <si>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</si>
  <si>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</si>
  <si>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</si>
  <si>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</si>
  <si>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</si>
  <si>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</si>
  <si>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</si>
  <si>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</si>
  <si>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</si>
  <si>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</si>
  <si>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</si>
  <si>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</si>
  <si>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</si>
  <si>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</si>
  <si>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</si>
  <si>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</si>
  <si>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</si>
  <si>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</si>
  <si>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</si>
  <si>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</si>
  <si>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</si>
  <si>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</si>
  <si>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</si>
  <si>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</si>
  <si>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</si>
  <si>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</si>
  <si>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</si>
  <si>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</si>
  <si>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</si>
  <si>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</si>
  <si>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</si>
  <si>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</si>
  <si>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</si>
  <si>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</si>
  <si>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</si>
  <si>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</si>
  <si>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</si>
  <si>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</si>
  <si>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</si>
  <si>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</si>
  <si>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</si>
  <si>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</si>
  <si>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</si>
  <si>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</si>
  <si>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</si>
  <si>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</si>
  <si>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</si>
  <si>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</si>
  <si>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</si>
  <si>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</si>
  <si>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</si>
  <si>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</si>
  <si>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</si>
  <si>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</si>
  <si>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</si>
  <si>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</si>
  <si>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</si>
  <si>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</si>
  <si>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</si>
  <si>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</si>
  <si>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</si>
  <si>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</si>
  <si>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</si>
  <si>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</si>
  <si>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</si>
  <si>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</si>
  <si>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</si>
  <si>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</si>
  <si>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</si>
  <si>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</si>
  <si>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</si>
  <si>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</si>
  <si>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</si>
  <si>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</si>
  <si>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</si>
  <si>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</si>
  <si>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</si>
  <si>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</si>
  <si>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</si>
  <si>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</si>
  <si>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</si>
  <si>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</si>
  <si>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2:30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</si>
  <si>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</si>
  <si>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</si>
  <si>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</si>
  <si>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</si>
  <si>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</si>
  <si>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</si>
  <si>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</si>
  <si>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</si>
  <si>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</si>
  <si>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</si>
  <si>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</si>
  <si>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</si>
  <si>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</si>
  <si>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</si>
  <si>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</si>
  <si>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</si>
  <si>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</si>
  <si>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</si>
  <si>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</si>
  <si>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</si>
  <si>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</si>
  <si>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</si>
  <si>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</si>
  <si>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</si>
  <si>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</si>
  <si>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</si>
  <si>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</si>
  <si>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</si>
  <si>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</si>
  <si>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</si>
  <si>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</si>
  <si>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</si>
  <si>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</si>
  <si>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</si>
  <si>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</si>
  <si>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</si>
  <si>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</si>
  <si>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</si>
  <si>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</si>
  <si>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At gate</t>
  </si>
  <si>
    <t>Walk on</t>
  </si>
  <si>
    <t>5:00 PM</t>
  </si>
  <si>
    <t>6:30 PM</t>
  </si>
  <si>
    <t>9:00 PM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</si>
  <si>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</si>
  <si>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</si>
  <si>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</si>
  <si>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</si>
  <si>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Friday</t>
  </si>
  <si>
    <t>8:00 AM</t>
  </si>
  <si>
    <t>Breakfast in cafeteria</t>
  </si>
  <si>
    <t>Rehearsal - Visual (Grass Field)</t>
  </si>
  <si>
    <t>12:30 PM</t>
  </si>
  <si>
    <t>Lunch in cafeteria</t>
  </si>
  <si>
    <t>Rehearsal - Music Sectionals</t>
  </si>
  <si>
    <t>Dinner in cafeteria</t>
  </si>
  <si>
    <t>Visual (indoor field)</t>
  </si>
  <si>
    <t>Rewarm / Ensemble</t>
  </si>
  <si>
    <t>10:30 PM</t>
  </si>
  <si>
    <t>Rehearsal Ends</t>
  </si>
  <si>
    <t>Lights out</t>
  </si>
  <si>
    <t>Colorado State University Canvas Stadium</t>
  </si>
  <si>
    <t>751 W. Pitkin St</t>
  </si>
  <si>
    <t>Ft. Collins, CO 80521</t>
  </si>
  <si>
    <t>Colorado State University Canvas Stadium_x000D_
751 W. Pitkin St_x000D_
Ft. Collins, CO 80521</t>
  </si>
  <si>
    <t>Saturday</t>
  </si>
  <si>
    <t>Show is at Colorado State University in Ft. Collins, CO</t>
  </si>
  <si>
    <t>8:30 AM</t>
  </si>
  <si>
    <t>Rehearse in indoor football</t>
  </si>
  <si>
    <t>3:00 PM</t>
  </si>
  <si>
    <t>check out of dorms, clean, load</t>
  </si>
  <si>
    <t>4:00 PM</t>
  </si>
  <si>
    <t>Depart for Show - 65 miles</t>
  </si>
  <si>
    <t>Arrive, dinner at Devils Food, unload</t>
  </si>
  <si>
    <t>Warm-up</t>
  </si>
  <si>
    <t>8:30 PM</t>
  </si>
  <si>
    <t>Walk to gate</t>
  </si>
  <si>
    <t>8:45 PM</t>
  </si>
  <si>
    <t>8:57 PM</t>
  </si>
  <si>
    <t>9:02 PM</t>
  </si>
  <si>
    <t>Depart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</si>
</sst>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41" zoomScaleNormal="100" workbookViewId="0">
      <selection activeCell="E59" sqref="E5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45122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Wyoming War Memorial Stadium</v>
      </c>
      <c r="C9" s="20" t="str">
        <f>VLOOKUP("Location",Table_Event_Details_Today[],2,FALSE)</f>
        <v>Colorado State University Canvas Stadium</v>
      </c>
    </row>
    <row r="10" spans="2:3" x14ac:dyDescent="0.25">
      <c r="B10" s="21" t="str">
        <f>VLOOKUP("Housing Location",Table_Event_Details_Today[],3,FALSE)</f>
        <v>1000 E. University Ave</v>
      </c>
      <c r="C10" s="21" t="str">
        <f>VLOOKUP("Location",Table_Event_Details_Today[],3,FALSE)</f>
        <v>751 W. Pitkin St</v>
      </c>
    </row>
    <row r="11" spans="2:3" ht="15.75" thickBot="1" x14ac:dyDescent="0.3">
      <c r="B11" s="22" t="str">
        <f>VLOOKUP("Housing Location",Table_Event_Details_Today[],4,FALSE)</f>
        <v>Laramie, WY 82071</v>
      </c>
      <c r="C11" s="22" t="str">
        <f>VLOOKUP("Location",Table_Event_Details_Today[],4,FALSE)</f>
        <v>Ft. Collins, CO 80521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45122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45121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10527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Colorado State University Canvas Stadium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751 W. Pitkin St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Ft. Collins, CO 80521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45122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10528</v>
      </c>
      <c r="B16" t="str">
        <f>VLOOKUP("Housing Location",Table_Event_Details_Today[],2,FALSE)</f>
        <v>University of Wyoming War Memorial Stadium</v>
      </c>
      <c r="C16" t="str">
        <f>VLOOKUP("Location",Table_Event_Details_Today[],2,FALSE)</f>
        <v>Colorado State University Canvas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1000 E. University Ave</v>
      </c>
      <c r="C17" t="str">
        <f>VLOOKUP("Location",Table_Event_Details_Today[],3,FALSE)</f>
        <v>751 W. Pitkin St</v>
      </c>
      <c r="E17" t="str">
        <f>CONCATENATE("origin=",B17,"+",B18 )</f>
        <v>origin=1000 E. University Ave+Laramie, WY 82071</v>
      </c>
      <c r="J17" t="str">
        <f>CONCATENATE("origin=",C17,"+",C18 )</f>
        <v>origin=751 W. Pitkin St+Ft. Collins, CO 80521</v>
      </c>
    </row>
    <row r="18" spans="1:10" x14ac:dyDescent="0.25">
      <c r="B18" t="str">
        <f>VLOOKUP("Housing Location",Table_Event_Details_Today[],4,FALSE)</f>
        <v>Laramie, WY 82071</v>
      </c>
      <c r="C18" t="str">
        <f>VLOOKUP("Location",Table_Event_Details_Today[],4,FALSE)</f>
        <v>Ft. Collins, CO 80521</v>
      </c>
      <c r="E18" t="str">
        <f>CONCATENATE("destination=",C17,"+",C18 )</f>
        <v>destination=751 W. Pitkin St+Ft. Collins, CO 80521</v>
      </c>
      <c r="J18" t="str">
        <f>CONCATENATE("destination=",B27,"+",B28 )</f>
        <v>destination=7200 Quebec Pkwy+Commerce City, CO 80022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Wyoming War Memorial Stadium to Colorado State University Canvas Stadium</v>
      </c>
      <c r="J21" s="13" t="str">
        <f>CONCATENATE(C16, " to ", B26)</f>
        <v>Colorado State University Canvas Stadium to Adams City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45123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10449</v>
      </c>
      <c r="B26" t="str">
        <f>VLOOKUP("Housing Location",Table_Event_Details_Next[],2,FALSE)</f>
        <v>Adams City HS</v>
      </c>
      <c r="C26" t="str">
        <f>VLOOKUP("Location",Table_Event_Details_Today[],2,FALSE)</f>
        <v>Colorado State University Canvas Stadium</v>
      </c>
      <c r="E26" t="s">
        <v>93</v>
      </c>
    </row>
    <row r="27" spans="1:10" x14ac:dyDescent="0.25">
      <c r="B27" t="str">
        <f>VLOOKUP("Housing Location",Table_Event_Details_Next[],3,FALSE)</f>
        <v>7200 Quebec Pkwy</v>
      </c>
      <c r="C27" t="str">
        <f>VLOOKUP("Location",Table_Event_Details_Today[],3,FALSE)</f>
        <v>751 W. Pitkin St</v>
      </c>
      <c r="E27" t="str">
        <f>CONCATENATE("origin=",B17,"+",B18 )</f>
        <v>origin=1000 E. University Ave+Laramie, WY 82071</v>
      </c>
    </row>
    <row r="28" spans="1:10" x14ac:dyDescent="0.25">
      <c r="B28" t="str">
        <f>VLOOKUP("Housing Location",Table_Event_Details_Next[],4,FALSE)</f>
        <v>Commerce City, CO 80022</v>
      </c>
      <c r="C28" t="str">
        <f>VLOOKUP("Location",Table_Event_Details_Today[],4,FALSE)</f>
        <v>Ft. Collins, CO 80521</v>
      </c>
      <c r="E28" t="str">
        <f>CONCATENATE("destination=",B27,"+",B28 )</f>
        <v>destination=7200 Quebec Pkwy+Commerce City, CO 80022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Wyoming War Memorial Stadium to Adams City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140</v>
      </c>
      <c r="C4" t="s">
        <v>141</v>
      </c>
      <c r="D4" t="s">
        <v>142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138</v>
      </c>
      <c r="B6" t="s">
        <v>144</v>
      </c>
    </row>
    <row r="7" spans="1:5" x14ac:dyDescent="0.25">
      <c r="A7" t="s">
        <v>107</v>
      </c>
      <c r="B7" t="s">
        <v>145</v>
      </c>
    </row>
    <row r="8" spans="1:5" x14ac:dyDescent="0.25">
      <c r="A8" t="s">
        <v>146</v>
      </c>
      <c r="B8" t="s">
        <v>147</v>
      </c>
    </row>
    <row r="9" spans="1:5" x14ac:dyDescent="0.25">
      <c r="A9" t="s">
        <v>139</v>
      </c>
      <c r="B9" t="s">
        <v>148</v>
      </c>
    </row>
    <row r="10" spans="1:5" x14ac:dyDescent="0.25">
      <c r="A10" t="s">
        <v>111</v>
      </c>
      <c r="B10" t="s">
        <v>149</v>
      </c>
    </row>
    <row r="11" spans="1:5" x14ac:dyDescent="0.25">
      <c r="A11" t="s">
        <v>99</v>
      </c>
      <c r="B11" t="s">
        <v>150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156</v>
      </c>
      <c r="C2" s="48" t="s">
        <v>157</v>
      </c>
      <c r="D2" s="48" t="s">
        <v>158</v>
      </c>
      <c r="E2" s="48" t="s">
        <v>159</v>
      </c>
    </row>
    <row r="3" spans="1:5" x14ac:dyDescent="0.25">
      <c r="A3" s="48" t="s">
        <v>137</v>
      </c>
      <c r="B3" s="48" t="s">
        <v>160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156</v>
      </c>
      <c r="C5" s="48" t="s">
        <v>157</v>
      </c>
      <c r="D5" s="48" t="s">
        <v>158</v>
      </c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161</v>
      </c>
      <c r="B7" s="48" t="s">
        <v>162</v>
      </c>
      <c r="C7" s="48"/>
      <c r="D7" s="48"/>
      <c r="E7" s="48"/>
    </row>
    <row r="8" spans="1:5" x14ac:dyDescent="0.25">
      <c r="A8" s="48" t="s">
        <v>138</v>
      </c>
      <c r="B8" s="48" t="s">
        <v>163</v>
      </c>
      <c r="C8" s="48"/>
      <c r="D8" s="48"/>
      <c r="E8" s="48"/>
    </row>
    <row r="9" spans="1:5" x14ac:dyDescent="0.25">
      <c r="A9" s="48" t="s">
        <v>164</v>
      </c>
      <c r="B9" s="48" t="s">
        <v>165</v>
      </c>
      <c r="C9" s="48"/>
      <c r="D9" s="48"/>
      <c r="E9" s="48"/>
    </row>
    <row r="10" spans="1:5" x14ac:dyDescent="0.25">
      <c r="A10" s="48" t="s">
        <v>139</v>
      </c>
      <c r="B10" s="48" t="s">
        <v>166</v>
      </c>
      <c r="C10" s="48"/>
      <c r="D10" s="48"/>
      <c r="E10" s="48"/>
    </row>
    <row r="11" spans="1:5" x14ac:dyDescent="0.25">
      <c r="A11" s="48" t="s">
        <v>153</v>
      </c>
      <c r="B11" s="48" t="s">
        <v>167</v>
      </c>
      <c r="C11" s="48"/>
      <c r="D11" s="48"/>
      <c r="E11" s="48"/>
    </row>
    <row r="12" spans="1:5" x14ac:dyDescent="0.25">
      <c r="A12" s="48" t="s">
        <v>154</v>
      </c>
      <c r="B12" s="48" t="s">
        <v>168</v>
      </c>
      <c r="C12" s="48"/>
      <c r="D12" s="48"/>
      <c r="E12" s="48"/>
    </row>
    <row r="13" spans="1:5" x14ac:dyDescent="0.25">
      <c r="A13" s="48" t="s">
        <v>155</v>
      </c>
      <c r="B13" s="48" t="s">
        <v>169</v>
      </c>
      <c r="C13" s="48"/>
      <c r="D13" s="48"/>
      <c r="E13" s="48"/>
    </row>
    <row r="14" spans="1:5" x14ac:dyDescent="0.25">
      <c r="A14" s="48" t="s">
        <v>170</v>
      </c>
      <c r="B14" s="48" t="s">
        <v>171</v>
      </c>
      <c r="C14" s="48"/>
      <c r="D14" s="48"/>
      <c r="E14" s="48"/>
    </row>
    <row r="15" spans="1:5" x14ac:dyDescent="0.25">
      <c r="A15" s="48" t="s">
        <v>113</v>
      </c>
      <c r="B15" s="48" t="s">
        <v>172</v>
      </c>
      <c r="C15" s="48"/>
      <c r="D15" s="48"/>
      <c r="E15" s="48"/>
    </row>
    <row r="16" spans="1:5" x14ac:dyDescent="0.25">
      <c r="A16" s="48" t="s">
        <v>40</v>
      </c>
      <c r="B16" s="48" t="s">
        <v>40</v>
      </c>
      <c r="C16" s="48"/>
      <c r="D16" s="48"/>
      <c r="E16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" bestFit="1" customWidth="1"/>
    <col min="5" max="5" width="73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173</v>
      </c>
      <c r="C2" s="48" t="s">
        <v>174</v>
      </c>
      <c r="D2" s="48" t="s">
        <v>175</v>
      </c>
      <c r="E2" s="48" t="s">
        <v>176</v>
      </c>
    </row>
    <row r="3" spans="1:5" x14ac:dyDescent="0.25">
      <c r="A3" s="48" t="s">
        <v>137</v>
      </c>
      <c r="B3" s="48" t="s">
        <v>177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156</v>
      </c>
      <c r="C5" s="48" t="s">
        <v>157</v>
      </c>
      <c r="D5" s="48" t="s">
        <v>158</v>
      </c>
      <c r="E5" s="48"/>
    </row>
    <row r="6" spans="1:5" x14ac:dyDescent="0.25">
      <c r="A6" s="48"/>
      <c r="B6" s="48" t="s">
        <v>178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179</v>
      </c>
      <c r="B8" s="48" t="s">
        <v>162</v>
      </c>
      <c r="C8" s="48"/>
      <c r="D8" s="48"/>
      <c r="E8" s="48"/>
    </row>
    <row r="9" spans="1:5" x14ac:dyDescent="0.25">
      <c r="A9" s="48" t="s">
        <v>107</v>
      </c>
      <c r="B9" s="48" t="s">
        <v>180</v>
      </c>
      <c r="C9" s="48"/>
      <c r="D9" s="48"/>
      <c r="E9" s="48"/>
    </row>
    <row r="10" spans="1:5" x14ac:dyDescent="0.25">
      <c r="A10" s="48" t="s">
        <v>139</v>
      </c>
      <c r="B10" s="48" t="s">
        <v>165</v>
      </c>
      <c r="C10" s="48"/>
      <c r="D10" s="48"/>
      <c r="E10" s="48"/>
    </row>
    <row r="11" spans="1:5" x14ac:dyDescent="0.25">
      <c r="A11" s="48" t="s">
        <v>181</v>
      </c>
      <c r="B11" s="48" t="s">
        <v>182</v>
      </c>
      <c r="C11" s="48"/>
      <c r="D11" s="48"/>
      <c r="E11" s="48"/>
    </row>
    <row r="12" spans="1:5" x14ac:dyDescent="0.25">
      <c r="A12" s="48" t="s">
        <v>183</v>
      </c>
      <c r="B12" s="48" t="s">
        <v>184</v>
      </c>
      <c r="C12" s="48"/>
      <c r="D12" s="48"/>
      <c r="E12" s="48"/>
    </row>
    <row r="13" spans="1:5" x14ac:dyDescent="0.25">
      <c r="A13" s="48" t="s">
        <v>110</v>
      </c>
      <c r="B13" s="48" t="s">
        <v>185</v>
      </c>
      <c r="C13" s="48"/>
      <c r="D13" s="48"/>
      <c r="E13" s="48"/>
    </row>
    <row r="14" spans="1:5" x14ac:dyDescent="0.25">
      <c r="A14" s="48" t="s">
        <v>99</v>
      </c>
      <c r="B14" s="48" t="s">
        <v>186</v>
      </c>
      <c r="C14" s="48"/>
      <c r="D14" s="48"/>
      <c r="E14" s="48"/>
    </row>
    <row r="15" spans="1:5" x14ac:dyDescent="0.25">
      <c r="A15" s="48" t="s">
        <v>187</v>
      </c>
      <c r="B15" s="48" t="s">
        <v>188</v>
      </c>
      <c r="C15" s="48"/>
      <c r="D15" s="48"/>
      <c r="E15" s="48"/>
    </row>
    <row r="16" spans="1:5" x14ac:dyDescent="0.25">
      <c r="A16" s="48" t="s">
        <v>189</v>
      </c>
      <c r="B16" s="48" t="s">
        <v>151</v>
      </c>
      <c r="C16" s="48"/>
      <c r="D16" s="48"/>
      <c r="E16" s="48"/>
    </row>
    <row r="17" spans="1:5" x14ac:dyDescent="0.25">
      <c r="A17" s="48" t="s">
        <v>190</v>
      </c>
      <c r="B17" s="48" t="s">
        <v>152</v>
      </c>
      <c r="C17" s="48"/>
      <c r="D17" s="48"/>
      <c r="E17" s="48"/>
    </row>
    <row r="18" spans="1:5" x14ac:dyDescent="0.25">
      <c r="A18" s="48" t="s">
        <v>191</v>
      </c>
      <c r="B18" s="48" t="s">
        <v>108</v>
      </c>
      <c r="C18" s="48"/>
      <c r="D18" s="48"/>
      <c r="E18" s="48"/>
    </row>
    <row r="19" spans="1:5" x14ac:dyDescent="0.25">
      <c r="A19" s="48" t="s">
        <v>113</v>
      </c>
      <c r="B19" s="48" t="s">
        <v>192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112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114</v>
      </c>
    </row>
    <row r="7" spans="1:6" x14ac:dyDescent="0.25">
      <c r="B7" t="s">
        <v>115</v>
      </c>
    </row>
    <row r="8" spans="1:6" x14ac:dyDescent="0.25">
      <c r="C8" t="s">
        <v>121</v>
      </c>
      <c r="D8" t="s">
        <v>122</v>
      </c>
      <c r="E8" t="s">
        <v>123</v>
      </c>
      <c r="F8" t="s">
        <v>124</v>
      </c>
    </row>
    <row r="10" spans="1:6" x14ac:dyDescent="0.25">
      <c r="B10" t="s">
        <v>116</v>
      </c>
    </row>
    <row r="11" spans="1:6" x14ac:dyDescent="0.25">
      <c r="C11" t="s">
        <v>125</v>
      </c>
      <c r="D11" t="s">
        <v>126</v>
      </c>
      <c r="E11" t="s">
        <v>127</v>
      </c>
      <c r="F11" t="s">
        <v>128</v>
      </c>
    </row>
    <row r="13" spans="1:6" x14ac:dyDescent="0.25">
      <c r="B13" t="s">
        <v>117</v>
      </c>
    </row>
    <row r="14" spans="1:6" x14ac:dyDescent="0.25">
      <c r="C14" t="s">
        <v>131</v>
      </c>
      <c r="D14" t="s">
        <v>132</v>
      </c>
      <c r="E14" t="s">
        <v>133</v>
      </c>
    </row>
    <row r="16" spans="1:6" x14ac:dyDescent="0.25">
      <c r="B16" t="s">
        <v>118</v>
      </c>
    </row>
    <row r="17" spans="2:4" x14ac:dyDescent="0.25">
      <c r="C17" t="s">
        <v>129</v>
      </c>
      <c r="D17" t="s">
        <v>130</v>
      </c>
    </row>
    <row r="19" spans="2:4" x14ac:dyDescent="0.25">
      <c r="B19" t="s">
        <v>119</v>
      </c>
    </row>
    <row r="20" spans="2:4" x14ac:dyDescent="0.25">
      <c r="C20" t="s">
        <v>134</v>
      </c>
      <c r="D20" t="s">
        <v>135</v>
      </c>
    </row>
    <row r="22" spans="2:4" x14ac:dyDescent="0.25">
      <c r="B22" t="s">
        <v>120</v>
      </c>
    </row>
    <row r="23" spans="2:4" x14ac:dyDescent="0.25">
      <c r="C23" t="s">
        <v>136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2023-07-15T06:47:54Z</dcterms:modified>
</cp:coreProperties>
</file>