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5" documentId="13_ncr:1_{322E07C2-8E32-4F74-A1C2-916D85512E1A}" xr6:coauthVersionLast="47" xr6:coauthVersionMax="47" xr10:uidLastSave="{C57BA15D-179A-4589-9CC7-4AF94A16D3B3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Event_Details_Previous!$A$1:$E$23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1" i="1" l="1"/>
  <c r="D68" i="1"/>
  <c r="E65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<sst xmlns="http://schemas.openxmlformats.org/spreadsheetml/2006/main" count="419" uniqueCount="202">
  <si>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</si>
  <si>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</si>
  <si>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</si>
  <si>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</si>
  <si>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</si>
  <si>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</si>
  <si>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</si>
  <si>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</si>
  <si>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</si>
  <si>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</si>
  <si>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</si>
  <si>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</si>
  <si>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</si>
  <si>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</si>
  <si>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</si>
  <si>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</si>
  <si>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</si>
  <si>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</si>
  <si>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</si>
  <si>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</si>
  <si>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</si>
  <si>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</si>
  <si>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</si>
  <si>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</si>
  <si>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</si>
  <si>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</si>
  <si>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</si>
  <si>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</si>
  <si>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</si>
  <si>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</si>
  <si>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</si>
  <si>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</si>
  <si>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</si>
  <si>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</si>
  <si>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</si>
  <si>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</si>
  <si>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</si>
  <si>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</si>
  <si>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</si>
  <si>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</si>
  <si>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</si>
  <si>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</si>
  <si>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</si>
  <si>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</si>
  <si>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</si>
  <si>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</si>
  <si>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</si>
  <si>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</si>
  <si>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</si>
  <si>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</si>
  <si>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</si>
  <si>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</si>
  <si>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</si>
  <si>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</si>
  <si>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</si>
  <si>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</si>
  <si>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</si>
  <si>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</si>
  <si>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</si>
  <si>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</si>
  <si>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</si>
  <si>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</si>
  <si>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</si>
  <si>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</si>
  <si>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</si>
  <si>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</si>
  <si>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</si>
  <si>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</si>
  <si>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</si>
  <si>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</si>
  <si>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</si>
  <si>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</si>
  <si>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</si>
  <si>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</si>
  <si>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</si>
  <si>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</si>
  <si>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</si>
  <si>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</si>
  <si>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</si>
  <si>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</si>
  <si>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</si>
  <si>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</si>
  <si>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</si>
  <si>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</si>
  <si>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</si>
  <si>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</si>
  <si>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</si>
  <si>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</si>
  <si>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</si>
  <si>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</si>
  <si>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</si>
  <si>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</si>
  <si>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</si>
  <si>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</si>
  <si>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</si>
  <si>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</si>
  <si>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</si>
  <si>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</si>
  <si>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</si>
  <si>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</si>
  <si>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</si>
  <si>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</si>
  <si>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</si>
  <si>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</si>
  <si>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</si>
  <si>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</si>
  <si>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</si>
  <si>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</si>
  <si>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</si>
  <si>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</si>
  <si>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</si>
  <si>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</si>
  <si>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</si>
  <si>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</si>
  <si>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</si>
  <si>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</si>
  <si>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</si>
  <si>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</si>
  <si>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</si>
  <si>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</si>
  <si>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</si>
  <si>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</si>
  <si>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</si>
  <si>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</si>
  <si>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</si>
  <si>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</si>
  <si>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</si>
  <si>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</si>
  <si>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</si>
  <si>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</si>
  <si>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</si>
  <si>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</si>
  <si>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</si>
  <si>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</si>
  <si>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</si>
  <si>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</si>
  <si>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1:30 PM</t>
  </si>
  <si>
    <t>2:30 PM</t>
  </si>
  <si>
    <t>Ensemble</t>
  </si>
  <si>
    <t>10:30 PM</t>
  </si>
  <si>
    <t>11:00 PM</t>
  </si>
  <si>
    <t>10:30 AM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</si>
  <si>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</si>
  <si>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</si>
  <si>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</si>
  <si>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</si>
  <si>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</si>
  <si>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</si>
  <si>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</si>
  <si>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</si>
  <si>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</si>
  <si>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</si>
  <si>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</si>
  <si>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</si>
  <si>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</si>
  <si>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</si>
  <si>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</si>
  <si>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</si>
  <si>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</si>
  <si>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</si>
  <si>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</si>
  <si>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</si>
  <si>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</si>
  <si>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</si>
  <si>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</si>
  <si>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</si>
  <si>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</si>
  <si>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</si>
  <si>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</si>
  <si>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</si>
  <si>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</si>
  <si>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</si>
  <si>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</si>
  <si>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</si>
  <si>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Springdale, MD</t>
  </si>
  <si>
    <t>San Antonio</t>
  </si>
  <si>
    <t>San Antonio_x000D_
San Antonio, TX</t>
  </si>
  <si>
    <t>San Antonio, TX 78234</t>
  </si>
  <si>
    <t>Brunch Pack and Load</t>
  </si>
  <si>
    <t>11:45 AM</t>
  </si>
  <si>
    <t>Meeting</t>
  </si>
  <si>
    <t>12:00 PM</t>
  </si>
  <si>
    <t>Depart for Laundry Free Day</t>
  </si>
  <si>
    <t>6:30 PM</t>
  </si>
  <si>
    <t>Meet at Buses</t>
  </si>
  <si>
    <t>Depart for Hattiesburg - 630 miles</t>
  </si>
  <si>
    <t>University of Southern Mississippi</t>
  </si>
  <si>
    <t>118 College Dr.</t>
  </si>
  <si>
    <t>Hattiesburg, MS 39406</t>
  </si>
  <si>
    <t>University of Southern Mississippi_x000D_
118 College Dr._x000D_
Hattiesburg, MS 39406</t>
  </si>
  <si>
    <t>Monday</t>
  </si>
  <si>
    <t>Mail Stop Day Staying in McCarty Hall - New Dorm for Us</t>
  </si>
  <si>
    <t>7:00 AM</t>
  </si>
  <si>
    <t>Arrive, into dorms, rest</t>
  </si>
  <si>
    <t>1:00 PM</t>
  </si>
  <si>
    <t>Visual Rehearsal</t>
  </si>
  <si>
    <t>5:00 PM</t>
  </si>
  <si>
    <t>Dinner</t>
  </si>
  <si>
    <t>Visual Rehearsal - no run</t>
  </si>
  <si>
    <t>10:00 PM</t>
  </si>
  <si>
    <t>Snack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</si>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</sst>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3" tableType="queryTable" totalsRowShown="0">
  <autoFilter ref="A1:E23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1" tableType="queryTable" totalsRowShown="0">
  <autoFilter ref="A1:E1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9" zoomScaleNormal="100" workbookViewId="0">
      <selection activeCell="J60" sqref="J6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45130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Robert G. Cole HS</v>
      </c>
      <c r="C9" s="20" t="str">
        <f>VLOOKUP("Location",Table_Event_Details_Today[],2,FALSE)</f>
        <v>San Antonio</v>
      </c>
    </row>
    <row r="10" spans="2:3" x14ac:dyDescent="0.25">
      <c r="B10" s="21" t="str">
        <f>VLOOKUP("Housing Location",Table_Event_Details_Today[],3,FALSE)</f>
        <v>4001 Winans Rd</v>
      </c>
      <c r="C10" s="21" t="str">
        <f>VLOOKUP("Location",Table_Event_Details_Today[],3,FALSE)</f>
        <v>San Antonio, TX</v>
      </c>
    </row>
    <row r="11" spans="2:3" ht="15.75" thickBot="1" x14ac:dyDescent="0.3">
      <c r="B11" s="22" t="str">
        <f>VLOOKUP("Housing Location",Table_Event_Details_Today[],4,FALSE)</f>
        <v>San Antonio, TX 78234</v>
      </c>
      <c r="C11" s="22">
        <f>VLOOKUP("Location",Table_Event_Details_Today[],4,FALSE)</f>
        <v>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J26" sqref="J26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45130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45129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10589</v>
      </c>
      <c r="B8" t="str">
        <f>VLOOKUP("Housing Location",Table_Event_Details_Previous[],2,FALSE)</f>
        <v>Robert G. Cole HS</v>
      </c>
      <c r="C8" t="str">
        <f>VLOOKUP("Location",Table_Event_Details_Today[],2,FALSE)</f>
        <v>San Antonio</v>
      </c>
    </row>
    <row r="9" spans="1:10" x14ac:dyDescent="0.25">
      <c r="B9" t="str">
        <f>VLOOKUP("Housing Location",Table_Event_Details_Previous[],3,FALSE)</f>
        <v>4001 Winans Rd</v>
      </c>
      <c r="C9" t="str">
        <f>VLOOKUP("Location",Table_Event_Details_Today[],3,FALSE)</f>
        <v>San Antonio, TX</v>
      </c>
    </row>
    <row r="10" spans="1:10" x14ac:dyDescent="0.25">
      <c r="B10" t="str">
        <f>VLOOKUP("Housing Location",Table_Event_Details_Previous[],4,FALSE)</f>
        <v>San Antonio, Tx 78234</v>
      </c>
      <c r="C10">
        <f>VLOOKUP("Location",Table_Event_Details_Today[],4,FALSE)</f>
        <v>0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45130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10450</v>
      </c>
      <c r="B16" t="str">
        <f>VLOOKUP("Housing Location",Table_Event_Details_Today[],2,FALSE)</f>
        <v>Robert G. Cole HS</v>
      </c>
      <c r="C16" t="str">
        <f>VLOOKUP("Location",Table_Event_Details_Today[],2,FALSE)</f>
        <v>San Antonio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4001 Winans Rd</v>
      </c>
      <c r="C17" t="str">
        <f>VLOOKUP("Location",Table_Event_Details_Today[],3,FALSE)</f>
        <v>San Antonio, TX</v>
      </c>
      <c r="E17" t="str">
        <f>CONCATENATE("origin=",B17,"+",B18 )</f>
        <v>origin=4001 Winans Rd+San Antonio, TX 78234</v>
      </c>
      <c r="J17" t="str">
        <f>CONCATENATE("origin=",C17,"+",C18 )</f>
        <v>origin=San Antonio, TX+0</v>
      </c>
    </row>
    <row r="18" spans="1:10" x14ac:dyDescent="0.25">
      <c r="B18" t="str">
        <f>VLOOKUP("Housing Location",Table_Event_Details_Today[],4,FALSE)</f>
        <v>San Antonio, TX 78234</v>
      </c>
      <c r="C18">
        <f>VLOOKUP("Location",Table_Event_Details_Today[],4,FALSE)</f>
        <v>0</v>
      </c>
      <c r="E18" t="str">
        <f>CONCATENATE("destination=",C17,"+",C18 )</f>
        <v>destination=San Antonio, TX+0</v>
      </c>
      <c r="J18" t="str">
        <f>CONCATENATE("destination=",B27,"+",B28 )</f>
        <v>destination=118 College Dr.+Hattiesburg, MS 39406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Robert G. Cole HS to San Antonio</v>
      </c>
      <c r="J21" s="13" t="str">
        <f>CONCATENATE(C16, " to ", B26)</f>
        <v>San Antonio to University of Southern Mississippi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45131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10590</v>
      </c>
      <c r="B26" t="str">
        <f>VLOOKUP("Housing Location",Table_Event_Details_Next[],2,FALSE)</f>
        <v>University of Southern Mississippi</v>
      </c>
      <c r="C26" t="str">
        <f>VLOOKUP("Location",Table_Event_Details_Today[],2,FALSE)</f>
        <v>San Antonio</v>
      </c>
      <c r="E26" t="s">
        <v>93</v>
      </c>
    </row>
    <row r="27" spans="1:10" x14ac:dyDescent="0.25">
      <c r="B27" t="str">
        <f>VLOOKUP("Housing Location",Table_Event_Details_Next[],3,FALSE)</f>
        <v>118 College Dr.</v>
      </c>
      <c r="C27" t="str">
        <f>VLOOKUP("Location",Table_Event_Details_Today[],3,FALSE)</f>
        <v>San Antonio, TX</v>
      </c>
      <c r="E27" t="str">
        <f>CONCATENATE("origin=",B17,"+",B18 )</f>
        <v>origin=4001 Winans Rd+San Antonio, TX 78234</v>
      </c>
    </row>
    <row r="28" spans="1:10" x14ac:dyDescent="0.25">
      <c r="B28" t="str">
        <f>VLOOKUP("Housing Location",Table_Event_Details_Next[],4,FALSE)</f>
        <v>Hattiesburg, MS 39406</v>
      </c>
      <c r="C28">
        <f>VLOOKUP("Location",Table_Event_Details_Today[],4,FALSE)</f>
        <v>0</v>
      </c>
      <c r="E28" t="str">
        <f>CONCATENATE("destination=",B27,"+",B28 )</f>
        <v>destination=118 College Dr.+Hattiesburg, MS 39406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Robert G. Cole HS to University of Southern Mississippi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186</v>
      </c>
      <c r="C2" t="s">
        <v>187</v>
      </c>
      <c r="D2" t="s">
        <v>188</v>
      </c>
      <c r="E2" t="s">
        <v>189</v>
      </c>
    </row>
    <row r="3" spans="1:5" x14ac:dyDescent="0.25">
      <c r="A3" t="s">
        <v>134</v>
      </c>
      <c r="B3" t="s">
        <v>190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186</v>
      </c>
      <c r="C5" t="s">
        <v>187</v>
      </c>
      <c r="D5" t="s">
        <v>188</v>
      </c>
    </row>
    <row r="6" spans="1:5" x14ac:dyDescent="0.25">
      <c r="B6" t="s">
        <v>191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192</v>
      </c>
      <c r="B8" t="s">
        <v>193</v>
      </c>
    </row>
    <row r="9" spans="1:5" x14ac:dyDescent="0.25">
      <c r="A9" t="s">
        <v>181</v>
      </c>
      <c r="B9" t="s">
        <v>135</v>
      </c>
    </row>
    <row r="10" spans="1:5" x14ac:dyDescent="0.25">
      <c r="A10" t="s">
        <v>194</v>
      </c>
      <c r="B10" t="s">
        <v>195</v>
      </c>
    </row>
    <row r="11" spans="1:5" x14ac:dyDescent="0.25">
      <c r="A11" t="s">
        <v>196</v>
      </c>
      <c r="B11" t="s">
        <v>197</v>
      </c>
    </row>
    <row r="12" spans="1:5" x14ac:dyDescent="0.25">
      <c r="A12" t="s">
        <v>183</v>
      </c>
      <c r="B12" t="s">
        <v>198</v>
      </c>
    </row>
    <row r="13" spans="1:5" x14ac:dyDescent="0.25">
      <c r="A13" t="s">
        <v>199</v>
      </c>
      <c r="B13" t="s">
        <v>200</v>
      </c>
    </row>
    <row r="14" spans="1:5" x14ac:dyDescent="0.25">
      <c r="A14" t="s">
        <v>140</v>
      </c>
      <c r="B14" t="s">
        <v>201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3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134</v>
      </c>
      <c r="B3" t="s">
        <v>146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147</v>
      </c>
      <c r="C5" t="s">
        <v>148</v>
      </c>
      <c r="D5" t="s">
        <v>149</v>
      </c>
    </row>
    <row r="6" spans="1:5" x14ac:dyDescent="0.25">
      <c r="B6" t="s">
        <v>150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151</v>
      </c>
      <c r="B8" t="s">
        <v>152</v>
      </c>
    </row>
    <row r="9" spans="1:5" x14ac:dyDescent="0.25">
      <c r="A9" t="s">
        <v>107</v>
      </c>
      <c r="B9" t="s">
        <v>153</v>
      </c>
    </row>
    <row r="10" spans="1:5" x14ac:dyDescent="0.25">
      <c r="A10" t="s">
        <v>154</v>
      </c>
      <c r="B10" t="s">
        <v>155</v>
      </c>
    </row>
    <row r="11" spans="1:5" x14ac:dyDescent="0.25">
      <c r="A11" t="s">
        <v>136</v>
      </c>
      <c r="B11" t="s">
        <v>156</v>
      </c>
    </row>
    <row r="12" spans="1:5" x14ac:dyDescent="0.25">
      <c r="A12" t="s">
        <v>137</v>
      </c>
      <c r="B12" t="s">
        <v>138</v>
      </c>
    </row>
    <row r="13" spans="1:5" x14ac:dyDescent="0.25">
      <c r="A13" t="s">
        <v>157</v>
      </c>
      <c r="B13" t="s">
        <v>158</v>
      </c>
    </row>
    <row r="14" spans="1:5" x14ac:dyDescent="0.25">
      <c r="A14" t="s">
        <v>159</v>
      </c>
      <c r="B14" t="s">
        <v>160</v>
      </c>
    </row>
    <row r="15" spans="1:5" x14ac:dyDescent="0.25">
      <c r="A15" t="s">
        <v>161</v>
      </c>
      <c r="B15" t="s">
        <v>162</v>
      </c>
    </row>
    <row r="16" spans="1:5" x14ac:dyDescent="0.25">
      <c r="A16" t="s">
        <v>163</v>
      </c>
      <c r="B16" t="s">
        <v>164</v>
      </c>
    </row>
    <row r="17" spans="1:5" x14ac:dyDescent="0.25">
      <c r="A17" t="s">
        <v>165</v>
      </c>
      <c r="B17" t="s">
        <v>166</v>
      </c>
    </row>
    <row r="18" spans="1:5" x14ac:dyDescent="0.25">
      <c r="A18" t="s">
        <v>167</v>
      </c>
      <c r="B18" t="s">
        <v>168</v>
      </c>
    </row>
    <row r="19" spans="1:5" x14ac:dyDescent="0.25">
      <c r="A19" t="s">
        <v>169</v>
      </c>
      <c r="B19" t="s">
        <v>170</v>
      </c>
    </row>
    <row r="20" spans="1:5" x14ac:dyDescent="0.25">
      <c r="A20" t="s">
        <v>171</v>
      </c>
      <c r="B20" t="s">
        <v>108</v>
      </c>
    </row>
    <row r="21" spans="1:5" x14ac:dyDescent="0.25">
      <c r="A21" t="s">
        <v>139</v>
      </c>
      <c r="B21" t="s">
        <v>172</v>
      </c>
    </row>
    <row r="22" spans="1:5" x14ac:dyDescent="0.25">
      <c r="A22" t="s">
        <v>140</v>
      </c>
      <c r="B22" t="s">
        <v>173</v>
      </c>
    </row>
    <row r="23" spans="1:5" x14ac:dyDescent="0.25">
      <c r="A23" t="s">
        <v>40</v>
      </c>
      <c r="B23" t="s">
        <v>40</v>
      </c>
      <c r="E23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5" bestFit="1" customWidth="1"/>
    <col min="4" max="4" width="20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175</v>
      </c>
      <c r="C2" t="s">
        <v>55</v>
      </c>
      <c r="E2" t="s">
        <v>176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147</v>
      </c>
      <c r="C4" t="s">
        <v>148</v>
      </c>
      <c r="D4" t="s">
        <v>177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141</v>
      </c>
      <c r="B6" t="s">
        <v>178</v>
      </c>
    </row>
    <row r="7" spans="1:5" x14ac:dyDescent="0.25">
      <c r="A7" t="s">
        <v>179</v>
      </c>
      <c r="B7" t="s">
        <v>180</v>
      </c>
    </row>
    <row r="8" spans="1:5" x14ac:dyDescent="0.25">
      <c r="A8" t="s">
        <v>181</v>
      </c>
      <c r="B8" t="s">
        <v>182</v>
      </c>
    </row>
    <row r="9" spans="1:5" x14ac:dyDescent="0.25">
      <c r="A9" t="s">
        <v>183</v>
      </c>
      <c r="B9" t="s">
        <v>184</v>
      </c>
    </row>
    <row r="10" spans="1:5" x14ac:dyDescent="0.25">
      <c r="A10" t="s">
        <v>99</v>
      </c>
      <c r="B10" t="s">
        <v>185</v>
      </c>
    </row>
    <row r="11" spans="1:5" x14ac:dyDescent="0.25">
      <c r="A11" t="s">
        <v>40</v>
      </c>
      <c r="B11" t="s">
        <v>40</v>
      </c>
      <c r="E1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110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111</v>
      </c>
    </row>
    <row r="7" spans="1:6" x14ac:dyDescent="0.25">
      <c r="B7" t="s">
        <v>112</v>
      </c>
    </row>
    <row r="8" spans="1:6" x14ac:dyDescent="0.25">
      <c r="C8" t="s">
        <v>118</v>
      </c>
      <c r="D8" t="s">
        <v>119</v>
      </c>
      <c r="E8" t="s">
        <v>120</v>
      </c>
      <c r="F8" t="s">
        <v>121</v>
      </c>
    </row>
    <row r="10" spans="1:6" x14ac:dyDescent="0.25">
      <c r="B10" t="s">
        <v>113</v>
      </c>
    </row>
    <row r="11" spans="1:6" x14ac:dyDescent="0.25">
      <c r="C11" t="s">
        <v>122</v>
      </c>
      <c r="D11" t="s">
        <v>123</v>
      </c>
      <c r="E11" t="s">
        <v>124</v>
      </c>
      <c r="F11" t="s">
        <v>125</v>
      </c>
    </row>
    <row r="13" spans="1:6" x14ac:dyDescent="0.25">
      <c r="B13" t="s">
        <v>114</v>
      </c>
    </row>
    <row r="14" spans="1:6" x14ac:dyDescent="0.25">
      <c r="C14" t="s">
        <v>128</v>
      </c>
      <c r="D14" t="s">
        <v>129</v>
      </c>
      <c r="E14" t="s">
        <v>130</v>
      </c>
    </row>
    <row r="16" spans="1:6" x14ac:dyDescent="0.25">
      <c r="B16" t="s">
        <v>115</v>
      </c>
    </row>
    <row r="17" spans="2:4" x14ac:dyDescent="0.25">
      <c r="C17" t="s">
        <v>126</v>
      </c>
      <c r="D17" t="s">
        <v>127</v>
      </c>
    </row>
    <row r="19" spans="2:4" x14ac:dyDescent="0.25">
      <c r="B19" t="s">
        <v>116</v>
      </c>
    </row>
    <row r="20" spans="2:4" x14ac:dyDescent="0.25">
      <c r="C20" t="s">
        <v>131</v>
      </c>
      <c r="D20" t="s">
        <v>132</v>
      </c>
    </row>
    <row r="22" spans="2:4" x14ac:dyDescent="0.25">
      <c r="B22" t="s">
        <v>117</v>
      </c>
    </row>
    <row r="23" spans="2:4" x14ac:dyDescent="0.25">
      <c r="C23" t="s">
        <v>133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2023-07-21T17:25:37Z</dcterms:modified>
</cp:coreProperties>
</file>