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EB6AB8E2-2E05-477C-AE07-CA08A4BB29C3}" xr6:coauthVersionLast="47" xr6:coauthVersionMax="47" xr10:uidLastSave="{00000000-0000-0000-0000-000000000000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" i="1" l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<sst xmlns="http://schemas.openxmlformats.org/spreadsheetml/2006/main" count="420" uniqueCount="207">
  <si>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</si>
  <si>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</si>
  <si>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</si>
  <si>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</si>
  <si>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</si>
  <si>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</si>
  <si>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</si>
  <si>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</si>
  <si>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</si>
  <si>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</si>
  <si>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</si>
  <si>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</si>
  <si>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</si>
  <si>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</si>
  <si>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</si>
  <si>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</si>
  <si>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</si>
  <si>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</si>
  <si>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</si>
  <si>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</si>
  <si>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</si>
  <si>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</si>
  <si>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</si>
  <si>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</si>
  <si>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</si>
  <si>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</si>
  <si>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</si>
  <si>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</si>
  <si>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</si>
  <si>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</si>
  <si>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</si>
  <si>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</si>
  <si>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</si>
  <si>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</si>
  <si>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</si>
  <si>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</si>
  <si>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</si>
  <si>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</si>
  <si>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</si>
  <si>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</si>
  <si>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</si>
  <si>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</si>
  <si>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</si>
  <si>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</si>
  <si>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</si>
  <si>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</si>
  <si>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</si>
  <si>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</si>
  <si>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</si>
  <si>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</si>
  <si>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</si>
  <si>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</si>
  <si>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</si>
  <si>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</si>
  <si>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</si>
  <si>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</si>
  <si>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</si>
  <si>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</si>
  <si>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</si>
  <si>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</si>
  <si>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</si>
  <si>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</si>
  <si>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</si>
  <si>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</si>
  <si>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</si>
  <si>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</si>
  <si>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</si>
  <si>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</si>
  <si>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</si>
  <si>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</si>
  <si>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</si>
  <si>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</si>
  <si>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</si>
  <si>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</si>
  <si>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</si>
  <si>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</si>
  <si>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</si>
  <si>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</si>
  <si>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</si>
  <si>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</si>
  <si>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</si>
  <si>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</si>
  <si>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</si>
  <si>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</si>
  <si>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</si>
  <si>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</si>
  <si>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</si>
  <si>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</si>
  <si>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</si>
  <si>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</si>
  <si>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</si>
  <si>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</si>
  <si>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</si>
  <si>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</si>
  <si>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</si>
  <si>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</si>
  <si>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</si>
  <si>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</si>
  <si>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</si>
  <si>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</si>
  <si>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</si>
  <si>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</si>
  <si>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</si>
  <si>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</si>
  <si>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</si>
  <si>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</si>
  <si>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</si>
  <si>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</si>
  <si>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</si>
  <si>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</si>
  <si>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</si>
  <si>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</si>
  <si>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</si>
  <si>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</si>
  <si>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</si>
  <si>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</si>
  <si>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</si>
  <si>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</si>
  <si>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</si>
  <si>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</si>
  <si>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</si>
  <si>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</si>
  <si>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</si>
  <si>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</si>
  <si>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</si>
  <si>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</si>
  <si>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</si>
  <si>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</si>
  <si>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</si>
  <si>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</si>
  <si>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</si>
  <si>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</si>
  <si>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</si>
  <si>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</si>
  <si>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</si>
  <si>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</si>
  <si>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Warm-up</t>
  </si>
  <si>
    <t>Walk to gate</t>
  </si>
  <si>
    <t>At gate</t>
  </si>
  <si>
    <t>Walk on</t>
  </si>
  <si>
    <t>11:30 PM</t>
  </si>
  <si>
    <t>8:45 PM</t>
  </si>
  <si>
    <t>9:05 PM</t>
  </si>
  <si>
    <t>11:59 PM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</si>
  <si>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</si>
  <si>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</si>
  <si>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</si>
  <si>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</si>
  <si>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</si>
  <si>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</si>
  <si>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</si>
  <si>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</si>
  <si>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</si>
  <si>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</si>
  <si>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</si>
  <si>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</si>
  <si>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</si>
  <si>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</si>
  <si>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</si>
  <si>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</si>
  <si>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</si>
  <si>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</si>
  <si>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</si>
  <si>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</si>
  <si>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</si>
  <si>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</si>
  <si>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</si>
  <si>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</si>
  <si>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</si>
  <si>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</si>
  <si>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</si>
  <si>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</si>
  <si>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</si>
  <si>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</si>
  <si>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</si>
  <si>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</si>
  <si>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</si>
  <si>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</si>
  <si>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Dinner, make sack lunch, load, clean</t>
  </si>
  <si>
    <t>Depart for show</t>
  </si>
  <si>
    <t>9:43 PM</t>
  </si>
  <si>
    <t>9:48 PM</t>
  </si>
  <si>
    <t>To Newton, NC - 275 miles</t>
  </si>
  <si>
    <t>11:30 AM</t>
  </si>
  <si>
    <t>5:30 PM</t>
  </si>
  <si>
    <t>7:00 PM</t>
  </si>
  <si>
    <t>7:30 PM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</si>
  <si>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</si>
  <si>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</si>
  <si>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</si>
  <si>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</si>
  <si>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</si>
  <si>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</si>
  <si>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</si>
  <si>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</si>
  <si>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11:00 PM</t>
  </si>
  <si>
    <t>Lights out</t>
  </si>
  <si>
    <t>NOW Rehearse</t>
  </si>
  <si>
    <t>Laundry</t>
  </si>
  <si>
    <t>4:30 PM</t>
  </si>
  <si>
    <t>Return to school</t>
  </si>
  <si>
    <t>Depart to Mall and movies</t>
  </si>
  <si>
    <t>10:00 PM</t>
  </si>
  <si>
    <t>Depart back to school</t>
  </si>
  <si>
    <t>12:30 PM</t>
  </si>
  <si>
    <t>Meeting in lobby</t>
  </si>
  <si>
    <t>Laundry day and Movie 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</si>
</sst>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88" zoomScaleNormal="100" workbookViewId="0">
      <selection activeCell="E133" sqref="E13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45137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Newton Conover HS</v>
      </c>
      <c r="C9" s="20" t="str">
        <f>VLOOKUP("Location",Table_Event_Details_Today[],2,FALSE)</f>
        <v>BB&amp;T Field at Wake Forest University</v>
      </c>
    </row>
    <row r="10" spans="2:3" x14ac:dyDescent="0.25">
      <c r="B10" s="21" t="str">
        <f>VLOOKUP("Housing Location",Table_Event_Details_Today[],3,FALSE)</f>
        <v>338 W. 15th St</v>
      </c>
      <c r="C10" s="21" t="str">
        <f>VLOOKUP("Location",Table_Event_Details_Today[],3,FALSE)</f>
        <v>499 Deacon</v>
      </c>
    </row>
    <row r="11" spans="2:3" ht="15.75" thickBot="1" x14ac:dyDescent="0.3">
      <c r="B11" s="22" t="str">
        <f>VLOOKUP("Housing Location",Table_Event_Details_Today[],4,FALSE)</f>
        <v>Newton, NC 28658</v>
      </c>
      <c r="C11" s="22" t="str">
        <f>VLOOKUP("Location",Table_Event_Details_Today[],4,FALSE)</f>
        <v>Winston-Salem, NC 27105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5" workbookViewId="0">
      <selection activeCell="G12" sqref="G1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45137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45136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10595</v>
      </c>
      <c r="B8" t="str">
        <f>VLOOKUP("Housing Location",Table_Event_Details_Previous[],2,FALSE)</f>
        <v>Chattahoochee HS</v>
      </c>
      <c r="C8" t="str">
        <f>VLOOKUP("Location",Table_Event_Details_Today[],2,FALSE)</f>
        <v>BB&amp;T Field at Wake Forest University</v>
      </c>
    </row>
    <row r="9" spans="1:10" x14ac:dyDescent="0.25">
      <c r="B9" t="str">
        <f>VLOOKUP("Housing Location",Table_Event_Details_Previous[],3,FALSE)</f>
        <v>5230 Taylor Road</v>
      </c>
      <c r="C9" t="str">
        <f>VLOOKUP("Location",Table_Event_Details_Today[],3,FALSE)</f>
        <v>499 Deacon</v>
      </c>
    </row>
    <row r="10" spans="1:10" x14ac:dyDescent="0.25">
      <c r="B10" t="str">
        <f>VLOOKUP("Housing Location",Table_Event_Details_Previous[],4,FALSE)</f>
        <v>Alpharetta, GA 30022</v>
      </c>
      <c r="C10" t="str">
        <f>VLOOKUP("Location",Table_Event_Details_Today[],4,FALSE)</f>
        <v>Winston-Salem, NC 27105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45137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10596</v>
      </c>
      <c r="B16" t="str">
        <f>VLOOKUP("Housing Location",Table_Event_Details_Today[],2,FALSE)</f>
        <v>Newton Conover HS</v>
      </c>
      <c r="C16" t="str">
        <f>VLOOKUP("Location",Table_Event_Details_Today[],2,FALSE)</f>
        <v>BB&amp;T Field at Wake Forest University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338 W. 15th St</v>
      </c>
      <c r="C17" t="str">
        <f>VLOOKUP("Location",Table_Event_Details_Today[],3,FALSE)</f>
        <v>499 Deacon</v>
      </c>
      <c r="E17" t="str">
        <f>CONCATENATE("origin=",B17,"+",B18 )</f>
        <v>origin=338 W. 15th St+Newton, NC 28658</v>
      </c>
      <c r="J17" t="str">
        <f>CONCATENATE("origin=",C17,"+",C18 )</f>
        <v>origin=499 Deacon+Winston-Salem, NC 27105</v>
      </c>
    </row>
    <row r="18" spans="1:10" x14ac:dyDescent="0.25">
      <c r="B18" t="str">
        <f>VLOOKUP("Housing Location",Table_Event_Details_Today[],4,FALSE)</f>
        <v>Newton, NC 28658</v>
      </c>
      <c r="C18" t="str">
        <f>VLOOKUP("Location",Table_Event_Details_Today[],4,FALSE)</f>
        <v>Winston-Salem, NC 27105</v>
      </c>
      <c r="E18" t="str">
        <f>CONCATENATE("destination=",C17,"+",C18 )</f>
        <v>destination=499 Deacon+Winston-Salem, NC 27105</v>
      </c>
      <c r="J18" t="str">
        <f>CONCATENATE("destination=",B27,"+",B28 )</f>
        <v>destination=10001 Ardwick Ardmore Rd+Springdale, MD 20774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Newton Conover HS to BB&amp;T Field at Wake Forest University</v>
      </c>
      <c r="J21" s="13" t="str">
        <f>CONCATENATE(C16, " to ", B26)</f>
        <v>BB&amp;T Field at Wake Forest University to Charles Herbert Flowers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45138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10526</v>
      </c>
      <c r="B26" t="str">
        <f>VLOOKUP("Housing Location",Table_Event_Details_Next[],2,FALSE)</f>
        <v>Charles Herbert Flowers HS</v>
      </c>
      <c r="C26" t="str">
        <f>VLOOKUP("Location",Table_Event_Details_Today[],2,FALSE)</f>
        <v>BB&amp;T Field at Wake Forest University</v>
      </c>
      <c r="E26" t="s">
        <v>90</v>
      </c>
    </row>
    <row r="27" spans="1:10" x14ac:dyDescent="0.25">
      <c r="B27" t="str">
        <f>VLOOKUP("Housing Location",Table_Event_Details_Next[],3,FALSE)</f>
        <v>10001 Ardwick Ardmore Rd</v>
      </c>
      <c r="C27" t="str">
        <f>VLOOKUP("Location",Table_Event_Details_Today[],3,FALSE)</f>
        <v>499 Deacon</v>
      </c>
      <c r="E27" t="str">
        <f>CONCATENATE("origin=",B17,"+",B18 )</f>
        <v>origin=338 W. 15th St+Newton, NC 28658</v>
      </c>
    </row>
    <row r="28" spans="1:10" x14ac:dyDescent="0.25">
      <c r="B28" t="str">
        <f>VLOOKUP("Housing Location",Table_Event_Details_Next[],4,FALSE)</f>
        <v>Springdale, MD 20774</v>
      </c>
      <c r="C28" t="str">
        <f>VLOOKUP("Location",Table_Event_Details_Today[],4,FALSE)</f>
        <v>Winston-Salem, NC 27105</v>
      </c>
      <c r="E28" t="str">
        <f>CONCATENATE("destination=",B27,"+",B28 )</f>
        <v>destination=10001 Ardwick Ardmore Rd+Springdale, MD 20774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Newton Conover HS to Charles Herbert Flowers HS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187</v>
      </c>
      <c r="C2" t="s">
        <v>188</v>
      </c>
      <c r="D2" t="s">
        <v>189</v>
      </c>
      <c r="E2" t="s">
        <v>190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191</v>
      </c>
      <c r="C4" t="s">
        <v>188</v>
      </c>
      <c r="D4" t="s">
        <v>189</v>
      </c>
    </row>
    <row r="5" spans="1:5" x14ac:dyDescent="0.25">
      <c r="A5" t="s">
        <v>38</v>
      </c>
      <c r="B5" t="s">
        <v>38</v>
      </c>
      <c r="E5" t="s">
        <v>38</v>
      </c>
    </row>
    <row r="6" spans="1:5" x14ac:dyDescent="0.25">
      <c r="A6" t="s">
        <v>192</v>
      </c>
      <c r="B6" t="s">
        <v>154</v>
      </c>
    </row>
    <row r="7" spans="1:5" x14ac:dyDescent="0.25">
      <c r="A7" t="s">
        <v>133</v>
      </c>
      <c r="B7" t="s">
        <v>156</v>
      </c>
    </row>
    <row r="8" spans="1:5" x14ac:dyDescent="0.25">
      <c r="A8" t="s">
        <v>134</v>
      </c>
      <c r="B8" t="s">
        <v>193</v>
      </c>
    </row>
    <row r="9" spans="1:5" x14ac:dyDescent="0.25">
      <c r="A9" t="s">
        <v>194</v>
      </c>
      <c r="B9" t="s">
        <v>198</v>
      </c>
    </row>
    <row r="10" spans="1:5" x14ac:dyDescent="0.25">
      <c r="A10" t="s">
        <v>199</v>
      </c>
      <c r="B10" t="s">
        <v>200</v>
      </c>
    </row>
    <row r="11" spans="1:5" x14ac:dyDescent="0.25">
      <c r="A11" t="s">
        <v>159</v>
      </c>
      <c r="B11" t="s">
        <v>201</v>
      </c>
    </row>
    <row r="12" spans="1:5" x14ac:dyDescent="0.25">
      <c r="A12" t="s">
        <v>202</v>
      </c>
      <c r="B12" t="s">
        <v>203</v>
      </c>
    </row>
    <row r="13" spans="1:5" x14ac:dyDescent="0.25">
      <c r="A13" t="s">
        <v>195</v>
      </c>
      <c r="B13" t="s">
        <v>196</v>
      </c>
    </row>
    <row r="14" spans="1:5" x14ac:dyDescent="0.25">
      <c r="A14" t="s">
        <v>39</v>
      </c>
      <c r="B14" t="s">
        <v>39</v>
      </c>
      <c r="E14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167</v>
      </c>
      <c r="C2" t="s">
        <v>168</v>
      </c>
      <c r="D2" t="s">
        <v>169</v>
      </c>
      <c r="E2" t="s">
        <v>170</v>
      </c>
    </row>
    <row r="3" spans="1:5" x14ac:dyDescent="0.25">
      <c r="A3" t="s">
        <v>129</v>
      </c>
      <c r="B3" t="s">
        <v>171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172</v>
      </c>
      <c r="C5" t="s">
        <v>173</v>
      </c>
      <c r="D5" t="s">
        <v>174</v>
      </c>
    </row>
    <row r="6" spans="1:5" x14ac:dyDescent="0.25">
      <c r="B6" t="s">
        <v>175</v>
      </c>
    </row>
    <row r="7" spans="1:5" x14ac:dyDescent="0.25">
      <c r="A7" t="s">
        <v>38</v>
      </c>
      <c r="B7" t="s">
        <v>38</v>
      </c>
      <c r="E7" t="s">
        <v>38</v>
      </c>
    </row>
    <row r="8" spans="1:5" x14ac:dyDescent="0.25">
      <c r="A8" t="s">
        <v>176</v>
      </c>
      <c r="B8" t="s">
        <v>177</v>
      </c>
    </row>
    <row r="9" spans="1:5" x14ac:dyDescent="0.25">
      <c r="A9" t="s">
        <v>183</v>
      </c>
      <c r="B9" t="s">
        <v>131</v>
      </c>
    </row>
    <row r="10" spans="1:5" x14ac:dyDescent="0.25">
      <c r="A10" t="s">
        <v>204</v>
      </c>
      <c r="B10" t="s">
        <v>205</v>
      </c>
    </row>
    <row r="11" spans="1:5" x14ac:dyDescent="0.25">
      <c r="A11" t="s">
        <v>157</v>
      </c>
      <c r="B11" t="s">
        <v>178</v>
      </c>
    </row>
    <row r="12" spans="1:5" x14ac:dyDescent="0.25">
      <c r="A12" t="s">
        <v>184</v>
      </c>
      <c r="B12" t="s">
        <v>179</v>
      </c>
    </row>
    <row r="13" spans="1:5" x14ac:dyDescent="0.25">
      <c r="A13" t="s">
        <v>185</v>
      </c>
      <c r="B13" t="s">
        <v>161</v>
      </c>
    </row>
    <row r="14" spans="1:5" x14ac:dyDescent="0.25">
      <c r="A14" t="s">
        <v>186</v>
      </c>
      <c r="B14" t="s">
        <v>136</v>
      </c>
    </row>
    <row r="15" spans="1:5" x14ac:dyDescent="0.25">
      <c r="A15" t="s">
        <v>142</v>
      </c>
      <c r="B15" t="s">
        <v>137</v>
      </c>
    </row>
    <row r="16" spans="1:5" x14ac:dyDescent="0.25">
      <c r="A16" t="s">
        <v>164</v>
      </c>
      <c r="B16" t="s">
        <v>138</v>
      </c>
    </row>
    <row r="17" spans="1:5" x14ac:dyDescent="0.25">
      <c r="A17" t="s">
        <v>180</v>
      </c>
      <c r="B17" t="s">
        <v>139</v>
      </c>
    </row>
    <row r="18" spans="1:5" x14ac:dyDescent="0.25">
      <c r="A18" t="s">
        <v>181</v>
      </c>
      <c r="B18" t="s">
        <v>103</v>
      </c>
    </row>
    <row r="19" spans="1:5" x14ac:dyDescent="0.25">
      <c r="A19" t="s">
        <v>130</v>
      </c>
      <c r="B19" t="s">
        <v>135</v>
      </c>
    </row>
    <row r="20" spans="1:5" x14ac:dyDescent="0.25">
      <c r="A20" t="s">
        <v>140</v>
      </c>
      <c r="B20" t="s">
        <v>182</v>
      </c>
    </row>
    <row r="21" spans="1:5" x14ac:dyDescent="0.25">
      <c r="A21" t="s">
        <v>39</v>
      </c>
      <c r="B21" t="s">
        <v>39</v>
      </c>
      <c r="E21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129</v>
      </c>
      <c r="B3" t="s">
        <v>148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149</v>
      </c>
      <c r="C5" t="s">
        <v>150</v>
      </c>
      <c r="D5" t="s">
        <v>151</v>
      </c>
    </row>
    <row r="6" spans="1:5" x14ac:dyDescent="0.25">
      <c r="B6" t="s">
        <v>152</v>
      </c>
    </row>
    <row r="7" spans="1:5" x14ac:dyDescent="0.25">
      <c r="A7" t="s">
        <v>38</v>
      </c>
      <c r="B7" t="s">
        <v>38</v>
      </c>
      <c r="E7" t="s">
        <v>38</v>
      </c>
    </row>
    <row r="8" spans="1:5" x14ac:dyDescent="0.25">
      <c r="A8" t="s">
        <v>153</v>
      </c>
      <c r="B8" t="s">
        <v>154</v>
      </c>
    </row>
    <row r="9" spans="1:5" x14ac:dyDescent="0.25">
      <c r="A9" t="s">
        <v>155</v>
      </c>
      <c r="B9" t="s">
        <v>156</v>
      </c>
    </row>
    <row r="10" spans="1:5" x14ac:dyDescent="0.25">
      <c r="A10" t="s">
        <v>133</v>
      </c>
      <c r="B10" t="s">
        <v>197</v>
      </c>
    </row>
    <row r="11" spans="1:5" x14ac:dyDescent="0.25">
      <c r="A11" t="s">
        <v>157</v>
      </c>
      <c r="B11" t="s">
        <v>158</v>
      </c>
    </row>
    <row r="12" spans="1:5" x14ac:dyDescent="0.25">
      <c r="A12" t="s">
        <v>184</v>
      </c>
      <c r="B12" t="s">
        <v>160</v>
      </c>
    </row>
    <row r="13" spans="1:5" x14ac:dyDescent="0.25">
      <c r="A13" t="s">
        <v>185</v>
      </c>
      <c r="B13" t="s">
        <v>161</v>
      </c>
    </row>
    <row r="14" spans="1:5" x14ac:dyDescent="0.25">
      <c r="A14" t="s">
        <v>162</v>
      </c>
      <c r="B14" t="s">
        <v>136</v>
      </c>
    </row>
    <row r="15" spans="1:5" x14ac:dyDescent="0.25">
      <c r="A15" t="s">
        <v>141</v>
      </c>
      <c r="B15" t="s">
        <v>137</v>
      </c>
    </row>
    <row r="16" spans="1:5" x14ac:dyDescent="0.25">
      <c r="A16" t="s">
        <v>142</v>
      </c>
      <c r="B16" t="s">
        <v>138</v>
      </c>
    </row>
    <row r="17" spans="1:5" x14ac:dyDescent="0.25">
      <c r="A17" t="s">
        <v>163</v>
      </c>
      <c r="B17" t="s">
        <v>139</v>
      </c>
    </row>
    <row r="18" spans="1:5" x14ac:dyDescent="0.25">
      <c r="A18" t="s">
        <v>164</v>
      </c>
      <c r="B18" t="s">
        <v>103</v>
      </c>
    </row>
    <row r="19" spans="1:5" x14ac:dyDescent="0.25">
      <c r="A19" t="s">
        <v>165</v>
      </c>
      <c r="B19" t="s">
        <v>135</v>
      </c>
    </row>
    <row r="20" spans="1:5" x14ac:dyDescent="0.25">
      <c r="A20" t="s">
        <v>143</v>
      </c>
      <c r="B20" t="s">
        <v>166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104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105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206</v>
      </c>
      <c r="C32" t="s">
        <v>132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106</v>
      </c>
    </row>
    <row r="7" spans="1:6" x14ac:dyDescent="0.25">
      <c r="B7" t="s">
        <v>107</v>
      </c>
    </row>
    <row r="8" spans="1:6" x14ac:dyDescent="0.25">
      <c r="C8" t="s">
        <v>113</v>
      </c>
      <c r="D8" t="s">
        <v>114</v>
      </c>
      <c r="E8" t="s">
        <v>115</v>
      </c>
      <c r="F8" t="s">
        <v>116</v>
      </c>
    </row>
    <row r="10" spans="1:6" x14ac:dyDescent="0.25">
      <c r="B10" t="s">
        <v>108</v>
      </c>
    </row>
    <row r="11" spans="1:6" x14ac:dyDescent="0.25">
      <c r="C11" t="s">
        <v>117</v>
      </c>
      <c r="D11" t="s">
        <v>118</v>
      </c>
      <c r="E11" t="s">
        <v>119</v>
      </c>
      <c r="F11" t="s">
        <v>120</v>
      </c>
    </row>
    <row r="13" spans="1:6" x14ac:dyDescent="0.25">
      <c r="B13" t="s">
        <v>109</v>
      </c>
    </row>
    <row r="14" spans="1:6" x14ac:dyDescent="0.25">
      <c r="C14" t="s">
        <v>123</v>
      </c>
      <c r="D14" t="s">
        <v>124</v>
      </c>
      <c r="E14" t="s">
        <v>125</v>
      </c>
    </row>
    <row r="16" spans="1:6" x14ac:dyDescent="0.25">
      <c r="B16" t="s">
        <v>110</v>
      </c>
    </row>
    <row r="17" spans="2:4" x14ac:dyDescent="0.25">
      <c r="C17" t="s">
        <v>121</v>
      </c>
      <c r="D17" t="s">
        <v>122</v>
      </c>
    </row>
    <row r="19" spans="2:4" x14ac:dyDescent="0.25">
      <c r="B19" t="s">
        <v>111</v>
      </c>
    </row>
    <row r="20" spans="2:4" x14ac:dyDescent="0.25">
      <c r="C20" t="s">
        <v>126</v>
      </c>
      <c r="D20" t="s">
        <v>127</v>
      </c>
    </row>
    <row r="22" spans="2:4" x14ac:dyDescent="0.25">
      <c r="B22" t="s">
        <v>112</v>
      </c>
    </row>
    <row r="23" spans="2:4" x14ac:dyDescent="0.25">
      <c r="C23" t="s">
        <v>128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2023-07-31T19:32:13Z</dcterms:modified>
</cp:coreProperties>
</file>