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0" documentId="13_ncr:1_{110D91BB-8F8A-4D94-A8F6-DB4EED851822}" xr6:coauthVersionLast="47" xr6:coauthVersionMax="47" xr10:uidLastSave="{00000000-0000-0000-0000-000000000000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<sst xmlns="http://schemas.openxmlformats.org/spreadsheetml/2006/main" count="423" uniqueCount="192">
  <si>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</si>
  <si>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</si>
  <si>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</si>
  <si>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</si>
  <si>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</si>
  <si>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</si>
  <si>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</si>
  <si>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</si>
  <si>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</si>
  <si>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</si>
  <si>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</si>
  <si>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</si>
  <si>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</si>
  <si>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</si>
  <si>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</si>
  <si>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</si>
  <si>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</si>
  <si>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</si>
  <si>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</si>
  <si>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</si>
  <si>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</si>
  <si>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</si>
  <si>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</si>
  <si>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</si>
  <si>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</si>
  <si>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</si>
  <si>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</si>
  <si>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</si>
  <si>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</si>
  <si>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</si>
  <si>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</si>
  <si>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</si>
  <si>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</si>
  <si>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</si>
  <si>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</si>
  <si>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</si>
  <si>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</si>
  <si>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</si>
  <si>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</si>
  <si>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</si>
  <si>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</si>
  <si>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</si>
  <si>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</si>
  <si>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</si>
  <si>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</si>
  <si>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</si>
  <si>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</si>
  <si>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</si>
  <si>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</si>
  <si>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</si>
  <si>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</si>
  <si>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</si>
  <si>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</si>
  <si>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</si>
  <si>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</si>
  <si>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</si>
  <si>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</si>
  <si>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</si>
  <si>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</si>
  <si>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</si>
  <si>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</si>
  <si>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</si>
  <si>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</si>
  <si>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</si>
  <si>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</si>
  <si>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</si>
  <si>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</si>
  <si>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</si>
  <si>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</si>
  <si>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</si>
  <si>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</si>
  <si>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</si>
  <si>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</si>
  <si>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</si>
  <si>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</si>
  <si>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</si>
  <si>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</si>
  <si>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</si>
  <si>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</si>
  <si>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</si>
  <si>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</si>
  <si>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</si>
  <si>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</si>
  <si>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</si>
  <si>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</si>
  <si>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</si>
  <si>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</si>
  <si>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</si>
  <si>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</si>
  <si>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</si>
  <si>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</si>
  <si>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</si>
  <si>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</si>
  <si>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</si>
  <si>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</si>
  <si>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</si>
  <si>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</si>
  <si>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</si>
  <si>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</si>
  <si>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</si>
  <si>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</si>
  <si>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</si>
  <si>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</si>
  <si>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</si>
  <si>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</si>
  <si>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</si>
  <si>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</si>
  <si>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</si>
  <si>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</si>
  <si>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</si>
  <si>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</si>
  <si>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</si>
  <si>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</si>
  <si>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</si>
  <si>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</si>
  <si>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</si>
  <si>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</si>
  <si>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</si>
  <si>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</si>
  <si>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</si>
  <si>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</si>
  <si>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</si>
  <si>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</si>
  <si>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</si>
  <si>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</si>
  <si>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</si>
  <si>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</si>
  <si>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</si>
  <si>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</si>
  <si>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</si>
  <si>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</si>
  <si>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</si>
  <si>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</si>
  <si>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</si>
  <si>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</si>
  <si>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</si>
  <si>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</si>
  <si>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</si>
  <si>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</si>
  <si>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</si>
  <si>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</si>
  <si>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</si>
  <si>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</si>
  <si>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</si>
  <si>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</si>
  <si>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</si>
  <si>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</si>
  <si>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</si>
  <si>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</si>
  <si>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7:15 PM</t>
  </si>
  <si>
    <t>Warm-up</t>
  </si>
  <si>
    <t>Walk to gate</t>
  </si>
  <si>
    <t>At gate</t>
  </si>
  <si>
    <t>Walk on</t>
  </si>
  <si>
    <t>Snack, load, clean</t>
  </si>
  <si>
    <t>11:45 PM</t>
  </si>
  <si>
    <t>2:00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</si>
  <si>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</si>
  <si>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</si>
  <si>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</si>
  <si>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</si>
  <si>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</si>
  <si>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</si>
  <si>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</si>
  <si>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</si>
  <si>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</si>
  <si>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</si>
  <si>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</si>
  <si>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</si>
  <si>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</si>
  <si>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</si>
  <si>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</si>
  <si>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</si>
  <si>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3:00 PM</t>
  </si>
  <si>
    <t>Dinner, make snack sack, load, clean</t>
  </si>
  <si>
    <t>Depart for show</t>
  </si>
  <si>
    <t>Arrive</t>
  </si>
  <si>
    <t>9:11 PM</t>
  </si>
  <si>
    <t>9:31 PM</t>
  </si>
  <si>
    <t>9:46 PM</t>
  </si>
  <si>
    <t>9:51 PM</t>
  </si>
  <si>
    <t>11:30 PM</t>
  </si>
  <si>
    <t>To Mooresville, NC - 265 miles</t>
  </si>
  <si>
    <t>Friday</t>
  </si>
  <si>
    <t>Staying in Cummings Hall</t>
  </si>
  <si>
    <t>10:00 AM</t>
  </si>
  <si>
    <t>5:15 PM</t>
  </si>
  <si>
    <t>7:45 PM</t>
  </si>
  <si>
    <t>10:20 PM</t>
  </si>
  <si>
    <t>10:40 PM</t>
  </si>
  <si>
    <t>10:56 PM</t>
  </si>
  <si>
    <t>11:01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</si>
</sst>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68" zoomScaleNormal="100" workbookViewId="0">
      <selection activeCell="E66" sqref="E6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45135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Middle Tennessee State University</v>
      </c>
      <c r="C9" s="20" t="str">
        <f>VLOOKUP("Location",Table_Event_Details_Today[],2,FALSE)</f>
        <v>Middle Tennessee State University</v>
      </c>
    </row>
    <row r="10" spans="2:3" x14ac:dyDescent="0.25">
      <c r="B10" s="21" t="str">
        <f>VLOOKUP("Housing Location",Table_Event_Details_Today[],3,FALSE)</f>
        <v>1301 East Main St.</v>
      </c>
      <c r="C10" s="21" t="str">
        <f>VLOOKUP("Location",Table_Event_Details_Today[],3,FALSE)</f>
        <v>1301 East Main St.</v>
      </c>
    </row>
    <row r="11" spans="2:3" ht="15.75" thickBot="1" x14ac:dyDescent="0.3">
      <c r="B11" s="22" t="str">
        <f>VLOOKUP("Housing Location",Table_Event_Details_Today[],4,FALSE)</f>
        <v>Murfreesboro, TN 37132</v>
      </c>
      <c r="C11" s="22" t="str">
        <f>VLOOKUP("Location",Table_Event_Details_Today[],4,FALSE)</f>
        <v>Murfreesboro, TN 37132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10593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Middle Tennessee State University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1301 East Main St.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Murfreesboro, TN 37132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10594</v>
      </c>
      <c r="B16" t="str">
        <f>VLOOKUP("Housing Location",Table_Event_Details_Today[],2,FALSE)</f>
        <v>Middle Tennessee State University</v>
      </c>
      <c r="C16" t="str">
        <f>VLOOKUP("Location",Table_Event_Details_Today[],2,FALSE)</f>
        <v>Middle Tennessee State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1301 East Main St.</v>
      </c>
      <c r="C17" t="str">
        <f>VLOOKUP("Location",Table_Event_Details_Today[],3,FALSE)</f>
        <v>1301 East Main St.</v>
      </c>
      <c r="E17" t="str">
        <f>CONCATENATE("origin=",B17,"+",B18 )</f>
        <v>origin=1301 East Main St.+Murfreesboro, TN 37132</v>
      </c>
      <c r="J17" t="str">
        <f>CONCATENATE("origin=",C17,"+",C18 )</f>
        <v>origin=1301 East Main St.+Murfreesboro, TN 37132</v>
      </c>
    </row>
    <row r="18" spans="1:10" x14ac:dyDescent="0.25">
      <c r="B18" t="str">
        <f>VLOOKUP("Housing Location",Table_Event_Details_Today[],4,FALSE)</f>
        <v>Murfreesboro, TN 37132</v>
      </c>
      <c r="C18" t="str">
        <f>VLOOKUP("Location",Table_Event_Details_Today[],4,FALSE)</f>
        <v>Murfreesboro, TN 37132</v>
      </c>
      <c r="E18" t="str">
        <f>CONCATENATE("destination=",C17,"+",C18 )</f>
        <v>destination=1301 East Main St.+Murfreesboro, TN 37132</v>
      </c>
      <c r="J18" t="str">
        <f>CONCATENATE("destination=",B27,"+",B28 )</f>
        <v>destination=5230 Taylor Road+Alpharetta, GA 30022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Middle Tennessee State University to Middle Tennessee State University</v>
      </c>
      <c r="J21" s="13" t="str">
        <f>CONCATENATE(C16, " to ", B26)</f>
        <v>Middle Tennessee State University to Chattahoochee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10595</v>
      </c>
      <c r="B26" t="str">
        <f>VLOOKUP("Housing Location",Table_Event_Details_Next[],2,FALSE)</f>
        <v>Chattahoochee HS</v>
      </c>
      <c r="C26" t="str">
        <f>VLOOKUP("Location",Table_Event_Details_Today[],2,FALSE)</f>
        <v>Middle Tennessee State University</v>
      </c>
      <c r="E26" t="s">
        <v>93</v>
      </c>
    </row>
    <row r="27" spans="1:10" x14ac:dyDescent="0.25">
      <c r="B27" t="str">
        <f>VLOOKUP("Housing Location",Table_Event_Details_Next[],3,FALSE)</f>
        <v>5230 Taylor Road</v>
      </c>
      <c r="C27" t="str">
        <f>VLOOKUP("Location",Table_Event_Details_Today[],3,FALSE)</f>
        <v>1301 East Main St.</v>
      </c>
      <c r="E27" t="str">
        <f>CONCATENATE("origin=",B17,"+",B18 )</f>
        <v>origin=1301 East Main St.+Murfreesboro, TN 37132</v>
      </c>
    </row>
    <row r="28" spans="1:10" x14ac:dyDescent="0.25">
      <c r="B28" t="str">
        <f>VLOOKUP("Housing Location",Table_Event_Details_Next[],4,FALSE)</f>
        <v>Alpharetta, GA 30022</v>
      </c>
      <c r="C28" t="str">
        <f>VLOOKUP("Location",Table_Event_Details_Today[],4,FALSE)</f>
        <v>Murfreesboro, TN 37132</v>
      </c>
      <c r="E28" t="str">
        <f>CONCATENATE("destination=",B27,"+",B28 )</f>
        <v>destination=5230 Taylor Road+Alpharetta, GA 30022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Middle Tennessee State University to Chattahoochee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132</v>
      </c>
      <c r="B3" t="s">
        <v>168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169</v>
      </c>
      <c r="C5" t="s">
        <v>170</v>
      </c>
      <c r="D5" t="s">
        <v>171</v>
      </c>
    </row>
    <row r="6" spans="1:5" x14ac:dyDescent="0.25">
      <c r="B6" t="s">
        <v>172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173</v>
      </c>
      <c r="B8" t="s">
        <v>174</v>
      </c>
    </row>
    <row r="9" spans="1:5" x14ac:dyDescent="0.25">
      <c r="A9" t="s">
        <v>141</v>
      </c>
      <c r="B9" t="s">
        <v>175</v>
      </c>
    </row>
    <row r="10" spans="1:5" x14ac:dyDescent="0.25">
      <c r="A10" t="s">
        <v>138</v>
      </c>
      <c r="B10" t="s">
        <v>176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177</v>
      </c>
      <c r="B12" t="s">
        <v>151</v>
      </c>
    </row>
    <row r="13" spans="1:5" x14ac:dyDescent="0.25">
      <c r="A13" t="s">
        <v>178</v>
      </c>
      <c r="B13" t="s">
        <v>152</v>
      </c>
    </row>
    <row r="14" spans="1:5" x14ac:dyDescent="0.25">
      <c r="A14" t="s">
        <v>179</v>
      </c>
      <c r="B14" t="s">
        <v>153</v>
      </c>
    </row>
    <row r="15" spans="1:5" x14ac:dyDescent="0.25">
      <c r="A15" t="s">
        <v>180</v>
      </c>
      <c r="B15" t="s">
        <v>106</v>
      </c>
    </row>
    <row r="16" spans="1:5" x14ac:dyDescent="0.25">
      <c r="A16" t="s">
        <v>134</v>
      </c>
      <c r="B16" t="s">
        <v>144</v>
      </c>
    </row>
    <row r="17" spans="1:5" x14ac:dyDescent="0.25">
      <c r="A17" t="s">
        <v>181</v>
      </c>
      <c r="B17" t="s">
        <v>182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161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162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163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155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183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184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146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140</v>
      </c>
      <c r="B10" t="s">
        <v>133</v>
      </c>
    </row>
    <row r="11" spans="1:5" x14ac:dyDescent="0.25">
      <c r="A11" t="s">
        <v>156</v>
      </c>
      <c r="B11" t="s">
        <v>147</v>
      </c>
    </row>
    <row r="12" spans="1:5" x14ac:dyDescent="0.25">
      <c r="A12" t="s">
        <v>186</v>
      </c>
      <c r="B12" t="s">
        <v>148</v>
      </c>
    </row>
    <row r="13" spans="1:5" x14ac:dyDescent="0.25">
      <c r="A13" t="s">
        <v>187</v>
      </c>
      <c r="B13" t="s">
        <v>150</v>
      </c>
    </row>
    <row r="14" spans="1:5" x14ac:dyDescent="0.25">
      <c r="A14" t="s">
        <v>188</v>
      </c>
      <c r="B14" t="s">
        <v>151</v>
      </c>
    </row>
    <row r="15" spans="1:5" x14ac:dyDescent="0.25">
      <c r="A15" t="s">
        <v>189</v>
      </c>
      <c r="B15" t="s">
        <v>152</v>
      </c>
    </row>
    <row r="16" spans="1:5" x14ac:dyDescent="0.25">
      <c r="A16" t="s">
        <v>190</v>
      </c>
      <c r="B16" t="s">
        <v>153</v>
      </c>
    </row>
    <row r="17" spans="1:5" x14ac:dyDescent="0.25">
      <c r="A17" t="s">
        <v>191</v>
      </c>
      <c r="B17" t="s">
        <v>106</v>
      </c>
    </row>
    <row r="18" spans="1:5" x14ac:dyDescent="0.25">
      <c r="A18" t="s">
        <v>181</v>
      </c>
      <c r="B18" t="s">
        <v>154</v>
      </c>
    </row>
    <row r="19" spans="1:5" x14ac:dyDescent="0.25">
      <c r="A19" t="s">
        <v>40</v>
      </c>
      <c r="B19" t="s">
        <v>40</v>
      </c>
      <c r="E19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2023-07-26T06:03:20Z</dcterms:modified>
</cp:coreProperties>
</file>