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ch\Documents\GitHub\BDFleet\"/>
    </mc:Choice>
  </mc:AlternateContent>
  <xr:revisionPtr revIDLastSave="0" documentId="13_ncr:1_{1A88E5B4-023D-4FDB-A578-8F1CADF5982A}" xr6:coauthVersionLast="47" xr6:coauthVersionMax="47" xr10:uidLastSave="{00000000-0000-0000-0000-000000000000}"/>
  <bookViews>
    <workbookView xWindow="-120" yWindow="-120" windowWidth="29040" windowHeight="15720" tabRatio="372" xr2:uid="{00000000-000D-0000-FFFF-FFFF00000000}"/>
  </bookViews>
  <sheets>
    <sheet name="Home-2024" sheetId="25" r:id="rId1"/>
    <sheet name="June_Events" sheetId="21" r:id="rId2"/>
    <sheet name="July_Events" sheetId="16" r:id="rId3"/>
    <sheet name="August_Events" sheetId="13" r:id="rId4"/>
    <sheet name="eventID" sheetId="15" r:id="rId5"/>
  </sheets>
  <definedNames>
    <definedName name="EventID_Next">#REF!</definedName>
    <definedName name="EventID_Previous">#REF!</definedName>
    <definedName name="EventID_Today">#REF!</definedName>
    <definedName name="ExternalData_2" localSheetId="4" hidden="1">eventID!$A$1:$C$52</definedName>
    <definedName name="ExternalData_3" localSheetId="3" hidden="1">August_Events!$A$1:$C$14</definedName>
    <definedName name="ExternalData_4" localSheetId="2" hidden="1">July_Events!$A$1:$C$32</definedName>
    <definedName name="ExternalData_4" localSheetId="1" hidden="1">June_Events!$A$1:$C$9</definedName>
    <definedName name="_xlnm.Print_Area" localSheetId="0">'Home-2024'!$A$1:$E$157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3" i="25" l="1"/>
  <c r="D143" i="25"/>
  <c r="D140" i="25"/>
  <c r="E137" i="25"/>
  <c r="D137" i="25"/>
  <c r="E140" i="25"/>
  <c r="E128" i="25"/>
  <c r="D128" i="25"/>
  <c r="E134" i="25"/>
  <c r="D134" i="25"/>
  <c r="E125" i="25"/>
  <c r="D125" i="25"/>
  <c r="E116" i="25"/>
  <c r="D116" i="25"/>
  <c r="E110" i="25"/>
  <c r="D110" i="25"/>
  <c r="E107" i="25"/>
  <c r="D107" i="25"/>
  <c r="D104" i="25"/>
  <c r="D98" i="25"/>
  <c r="B101" i="25"/>
  <c r="E98" i="25"/>
  <c r="D89" i="25"/>
  <c r="D86" i="25"/>
  <c r="E83" i="25"/>
  <c r="E74" i="25"/>
  <c r="D83" i="25"/>
  <c r="D74" i="25"/>
  <c r="D71" i="25"/>
  <c r="D68" i="25"/>
  <c r="E65" i="25"/>
  <c r="D65" i="25"/>
  <c r="E56" i="25"/>
  <c r="D56" i="25"/>
  <c r="D50" i="25"/>
  <c r="E47" i="25"/>
  <c r="D47" i="25"/>
  <c r="E44" i="25"/>
  <c r="D44" i="25"/>
  <c r="D41" i="25"/>
  <c r="D38" i="25"/>
  <c r="C149" i="25"/>
  <c r="C146" i="25"/>
  <c r="C143" i="25"/>
  <c r="C140" i="25"/>
  <c r="C137" i="25"/>
  <c r="C134" i="25"/>
  <c r="C131" i="25"/>
  <c r="C128" i="25"/>
  <c r="C125" i="25"/>
  <c r="C122" i="25"/>
  <c r="B113" i="25"/>
  <c r="B110" i="25"/>
  <c r="C29" i="25"/>
  <c r="E26" i="25"/>
  <c r="D26" i="25"/>
  <c r="C26" i="25"/>
  <c r="D23" i="25"/>
  <c r="C23" i="25"/>
  <c r="D20" i="25"/>
  <c r="C20" i="25"/>
  <c r="C17" i="25"/>
  <c r="C14" i="25"/>
  <c r="C11" i="25"/>
  <c r="C8" i="25"/>
  <c r="D17" i="25"/>
  <c r="D5" i="25"/>
  <c r="E2" i="15"/>
  <c r="E3" i="15"/>
  <c r="E4" i="15"/>
  <c r="E5" i="15"/>
  <c r="E6" i="15"/>
  <c r="E7" i="15"/>
  <c r="E8" i="15"/>
  <c r="E9" i="15"/>
  <c r="E10" i="15"/>
  <c r="E11" i="15"/>
  <c r="C32" i="25" s="1"/>
  <c r="E12" i="15"/>
  <c r="C35" i="25" s="1"/>
  <c r="E13" i="15"/>
  <c r="C38" i="25" s="1"/>
  <c r="E14" i="15"/>
  <c r="C41" i="25" s="1"/>
  <c r="E15" i="15"/>
  <c r="C44" i="25" s="1"/>
  <c r="E16" i="15"/>
  <c r="C47" i="25" s="1"/>
  <c r="E17" i="15"/>
  <c r="C50" i="25" s="1"/>
  <c r="E18" i="15"/>
  <c r="C53" i="25" s="1"/>
  <c r="E19" i="15"/>
  <c r="C56" i="25" s="1"/>
  <c r="E20" i="15"/>
  <c r="C59" i="25" s="1"/>
  <c r="E21" i="15"/>
  <c r="C62" i="25" s="1"/>
  <c r="E22" i="15"/>
  <c r="C65" i="25" s="1"/>
  <c r="E23" i="15"/>
  <c r="C68" i="25" s="1"/>
  <c r="E24" i="15"/>
  <c r="C71" i="25" s="1"/>
  <c r="E25" i="15"/>
  <c r="C74" i="25" s="1"/>
  <c r="E26" i="15"/>
  <c r="C77" i="25" s="1"/>
  <c r="E27" i="15"/>
  <c r="C80" i="25" s="1"/>
  <c r="E28" i="15"/>
  <c r="C83" i="25" s="1"/>
  <c r="E29" i="15"/>
  <c r="C86" i="25" s="1"/>
  <c r="E30" i="15"/>
  <c r="C89" i="25" s="1"/>
  <c r="E31" i="15"/>
  <c r="C92" i="25" s="1"/>
  <c r="E32" i="15"/>
  <c r="C95" i="25" s="1"/>
  <c r="E33" i="15"/>
  <c r="C98" i="25" s="1"/>
  <c r="E34" i="15"/>
  <c r="C101" i="25" s="1"/>
  <c r="E35" i="15"/>
  <c r="C104" i="25" s="1"/>
  <c r="E36" i="15"/>
  <c r="C107" i="25" s="1"/>
  <c r="E37" i="15"/>
  <c r="C110" i="25" s="1"/>
  <c r="E38" i="15"/>
  <c r="C113" i="25" s="1"/>
  <c r="E39" i="15"/>
  <c r="C116" i="25" s="1"/>
  <c r="E40" i="15"/>
  <c r="C119" i="25" s="1"/>
  <c r="E41" i="15"/>
  <c r="E42" i="15"/>
  <c r="E43" i="15"/>
  <c r="E44" i="15"/>
  <c r="E45" i="15"/>
  <c r="E46" i="15"/>
  <c r="E47" i="15"/>
  <c r="E48" i="15"/>
  <c r="E49" i="15"/>
  <c r="E50" i="15"/>
  <c r="E51" i="15"/>
  <c r="E52" i="15"/>
  <c r="B119" i="25"/>
  <c r="B116" i="25"/>
  <c r="B107" i="25"/>
  <c r="B104" i="25"/>
  <c r="B98" i="25"/>
  <c r="B26" i="25"/>
  <c r="B23" i="25"/>
  <c r="B20" i="25"/>
  <c r="B17" i="25"/>
  <c r="B14" i="25"/>
  <c r="B11" i="25"/>
  <c r="B8" i="25"/>
  <c r="B5" i="25"/>
  <c r="B149" i="25"/>
  <c r="B146" i="25"/>
  <c r="B137" i="25"/>
  <c r="B134" i="25"/>
  <c r="B143" i="25"/>
  <c r="B140" i="25"/>
  <c r="B131" i="25"/>
  <c r="B128" i="25"/>
  <c r="B125" i="25"/>
  <c r="B122" i="25"/>
  <c r="B95" i="25"/>
  <c r="B92" i="25"/>
  <c r="B89" i="25"/>
  <c r="B86" i="25"/>
  <c r="B83" i="25"/>
  <c r="B80" i="25"/>
  <c r="B77" i="25"/>
  <c r="B74" i="25"/>
  <c r="B71" i="25"/>
  <c r="B68" i="25"/>
  <c r="B65" i="25"/>
  <c r="B62" i="25"/>
  <c r="B59" i="25"/>
  <c r="B56" i="25"/>
  <c r="B53" i="25"/>
  <c r="B50" i="25"/>
  <c r="B47" i="25"/>
  <c r="B44" i="25"/>
  <c r="B41" i="25"/>
  <c r="B38" i="25"/>
  <c r="B35" i="25"/>
  <c r="B32" i="25"/>
  <c r="B29" i="25"/>
  <c r="C5" i="2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6E34E7-898B-46B4-8766-C8BF115A8903}" keepAlive="1" name="Query - August_Events" description="Connection to the 'August_Events' query in the workbook." type="5" refreshedVersion="8" background="1" saveData="1">
    <dbPr connection="Provider=Microsoft.Mashup.OleDb.1;Data Source=$Workbook$;Location=August_Events;Extended Properties=&quot;&quot;" command="SELECT * FROM [August_Events]"/>
  </connection>
  <connection id="2" xr16:uid="{FC8E9EA0-C299-42E5-AF8A-206744345267}" keepAlive="1" name="Query - Event_Details_Next" description="Connection to the 'Event_Details_Next' query in the workbook." type="5" refreshedVersion="8" background="1" saveData="1">
    <dbPr connection="Provider=Microsoft.Mashup.OleDb.1;Data Source=$Workbook$;Location=Event_Details_Next;Extended Properties=&quot;&quot;" command="SELECT * FROM [Event_Details_Next]"/>
  </connection>
  <connection id="3" xr16:uid="{1CB9490F-77FA-4619-9F9B-EC6707CA61E4}" keepAlive="1" name="Query - Event_Details_Previous" description="Connection to the 'Event_Details_Previous' query in the workbook." type="5" refreshedVersion="8" background="1" saveData="1">
    <dbPr connection="Provider=Microsoft.Mashup.OleDb.1;Data Source=$Workbook$;Location=Event_Details_Previous;Extended Properties=&quot;&quot;" command="SELECT * FROM [Event_Details_Previous]"/>
  </connection>
  <connection id="4" xr16:uid="{420E2E18-0BEF-47FF-8554-72E15DFB1C99}" keepAlive="1" name="Query - Event_Details_Today" description="Connection to the 'Event_Details_Today' query in the workbook." type="5" refreshedVersion="8" background="1" saveData="1">
    <dbPr connection="Provider=Microsoft.Mashup.OleDb.1;Data Source=$Workbook$;Location=Event_Details_Today;Extended Properties=&quot;&quot;" command="SELECT * FROM [Event_Details_Today]"/>
  </connection>
  <connection id="5" xr16:uid="{35C128A4-5F8A-422C-9E47-ED968B0CE88B}" keepAlive="1" name="Query - July_Events" description="Connection to the 'July_Events' query in the workbook." type="5" refreshedVersion="8" background="1" saveData="1">
    <dbPr connection="Provider=Microsoft.Mashup.OleDb.1;Data Source=$Workbook$;Location=July_Events;Extended Properties=&quot;&quot;" command="SELECT * FROM [July_Events]"/>
  </connection>
  <connection id="6" xr16:uid="{008408E8-F787-4823-AED8-8F5931979D68}" keepAlive="1" name="Query - July_Events (2)" description="Connection to the 'July_Events (2)' query in the workbook." type="5" refreshedVersion="8" background="1" saveData="1">
    <dbPr connection="Provider=Microsoft.Mashup.OleDb.1;Data Source=$Workbook$;Location=&quot;July_Events (2)&quot;;Extended Properties=&quot;&quot;" command="SELECT * FROM [July_Events (2)]"/>
  </connection>
</connections>
</file>

<file path=xl/sharedStrings.xml><?xml version="1.0" encoding="utf-8"?>
<sst xmlns="http://schemas.openxmlformats.org/spreadsheetml/2006/main" count="241" uniqueCount="66">
  <si>
    <t>Date</t>
  </si>
  <si>
    <t>City</t>
  </si>
  <si>
    <t>Event</t>
  </si>
  <si>
    <t>Directions</t>
  </si>
  <si>
    <t>San Bernardino, CA</t>
  </si>
  <si>
    <t>Western Corps Connection</t>
  </si>
  <si>
    <t>Rehearsal</t>
  </si>
  <si>
    <t>None</t>
  </si>
  <si>
    <t>MidCal Championships</t>
  </si>
  <si>
    <t>Stanford, CA</t>
  </si>
  <si>
    <t>DCI West</t>
  </si>
  <si>
    <t>Capitol Classic</t>
  </si>
  <si>
    <t>Corps Encore</t>
  </si>
  <si>
    <t>Laramie, WY</t>
  </si>
  <si>
    <t>Ft. Collins, CO</t>
  </si>
  <si>
    <t>Drums Along the Rockies</t>
  </si>
  <si>
    <t>Location</t>
  </si>
  <si>
    <t>DCI at Broken Arrow</t>
  </si>
  <si>
    <t>Broken Arrow, OK</t>
  </si>
  <si>
    <t>Spring, TX</t>
  </si>
  <si>
    <t>DCI Houston</t>
  </si>
  <si>
    <t>DCI Southwestern Championships</t>
  </si>
  <si>
    <t>San Antonio, TX</t>
  </si>
  <si>
    <t>Hattiesburg, MS</t>
  </si>
  <si>
    <t>DCI Southern Mississippi</t>
  </si>
  <si>
    <t>Murfreesboro, TN</t>
  </si>
  <si>
    <t>Masters of the Summer Music Games</t>
  </si>
  <si>
    <t>DCI Atlanta Southeastern Championship</t>
  </si>
  <si>
    <t>Atlanta, Ga</t>
  </si>
  <si>
    <t>NightBEAT</t>
  </si>
  <si>
    <t>Winston-Salem, NC</t>
  </si>
  <si>
    <t>Hamburg, PA</t>
  </si>
  <si>
    <t>DCI East</t>
  </si>
  <si>
    <t>Allentown, PA</t>
  </si>
  <si>
    <t>Indianapolis, IN</t>
  </si>
  <si>
    <t>DCI Prelims</t>
  </si>
  <si>
    <t>DCI Semifinals</t>
  </si>
  <si>
    <t>DCI World Championships</t>
  </si>
  <si>
    <t>eventID</t>
  </si>
  <si>
    <t>Link</t>
  </si>
  <si>
    <t>West Wendover, NV</t>
  </si>
  <si>
    <t>Commerce City, CO</t>
  </si>
  <si>
    <t>Family Night</t>
  </si>
  <si>
    <t>Pittsburg, CA</t>
  </si>
  <si>
    <t>Laundry - Free Day</t>
  </si>
  <si>
    <t>Camarillo, CA</t>
  </si>
  <si>
    <t>Corps at the Crest - Mt SAC Night 1</t>
  </si>
  <si>
    <t>Walnut, CA</t>
  </si>
  <si>
    <t>Corps at the Crest - Mt SAC Night 2</t>
  </si>
  <si>
    <t>Santa Barbara, CA</t>
  </si>
  <si>
    <t>Laundry - Day Off</t>
  </si>
  <si>
    <t>Clovis, CA</t>
  </si>
  <si>
    <t>Sacramento, CA</t>
  </si>
  <si>
    <t>Ogden, UT</t>
  </si>
  <si>
    <t>Free Day and Laundry</t>
  </si>
  <si>
    <t>Great Bend, KS</t>
  </si>
  <si>
    <t>Prairie View, TX</t>
  </si>
  <si>
    <t>Laundry and Movie Night</t>
  </si>
  <si>
    <t>DCI Delaware</t>
  </si>
  <si>
    <t>Newark, DE</t>
  </si>
  <si>
    <t>Cleveland, OH</t>
  </si>
  <si>
    <t>Innovations in Brass</t>
  </si>
  <si>
    <t>Canton, OH</t>
  </si>
  <si>
    <t>Blue Devils 2024 Tour Driving Directions</t>
  </si>
  <si>
    <t>`</t>
  </si>
  <si>
    <t>Dallas,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</si>
</sst>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sz val="8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2F3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4472C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8" fillId="0" borderId="0" xfId="42"/>
    <xf numFmtId="0" fontId="21" fillId="0" borderId="0" xfId="0" applyFont="1" applyAlignment="1">
      <alignment vertical="center"/>
    </xf>
    <xf numFmtId="0" fontId="22" fillId="0" borderId="0" xfId="0" applyFont="1"/>
    <xf numFmtId="0" fontId="23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33" borderId="10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vertical="center"/>
    </xf>
    <xf numFmtId="0" fontId="22" fillId="33" borderId="10" xfId="0" applyFont="1" applyFill="1" applyBorder="1" applyAlignment="1">
      <alignment vertical="center"/>
    </xf>
    <xf numFmtId="16" fontId="22" fillId="0" borderId="0" xfId="0" applyNumberFormat="1" applyFont="1" applyAlignment="1">
      <alignment horizontal="center" vertical="center"/>
    </xf>
    <xf numFmtId="0" fontId="22" fillId="0" borderId="10" xfId="0" applyFont="1" applyBorder="1"/>
    <xf numFmtId="0" fontId="22" fillId="0" borderId="10" xfId="0" applyFont="1" applyBorder="1" applyAlignment="1">
      <alignment vertical="center"/>
    </xf>
    <xf numFmtId="0" fontId="22" fillId="0" borderId="0" xfId="0" applyFont="1" applyAlignment="1">
      <alignment horizontal="center" vertical="center"/>
    </xf>
    <xf numFmtId="0" fontId="18" fillId="0" borderId="0" xfId="42" applyFill="1"/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0" fontId="24" fillId="0" borderId="10" xfId="0" applyFont="1" applyBorder="1"/>
    <xf numFmtId="0" fontId="24" fillId="0" borderId="0" xfId="0" applyFont="1" applyAlignment="1">
      <alignment vertical="center"/>
    </xf>
    <xf numFmtId="0" fontId="24" fillId="0" borderId="10" xfId="0" applyFont="1" applyBorder="1" applyAlignment="1">
      <alignment vertical="center"/>
    </xf>
    <xf numFmtId="0" fontId="24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theme="0"/>
      </font>
      <fill>
        <patternFill>
          <bgColor rgb="FFFF0000"/>
        </patternFill>
      </fill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</dxfs>
  <tableStyles count="1" defaultTableStyle="TableStyleMedium2" defaultPivotStyle="PivotStyleLight16">
    <tableStyle name="Invisible" pivot="0" table="0" count="0" xr9:uid="{72BC215C-A717-42DE-828D-504BAB6E37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28575</xdr:rowOff>
    </xdr:from>
    <xdr:to>
      <xdr:col>1</xdr:col>
      <xdr:colOff>914400</xdr:colOff>
      <xdr:row>1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" y="28575"/>
          <a:ext cx="1457325" cy="676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223C6B65-28D8-4BD2-8631-D7E56BC1EAD7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Event" tableColumnId="2"/>
      <queryTableField id="3" name="Loca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0E42BB39-30B6-4773-9338-3FF1AAAE05B3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Event" tableColumnId="2"/>
      <queryTableField id="3" name="Location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B700851B-F1A4-44E3-99AE-B74FAA03F075}" autoFormatId="16" applyNumberFormats="0" applyBorderFormats="0" applyFontFormats="0" applyPatternFormats="0" applyAlignmentFormats="0" applyWidthHeightFormats="0">
  <queryTableRefresh nextId="8">
    <queryTableFields count="3">
      <queryTableField id="5" name="Date" tableColumnId="4"/>
      <queryTableField id="6" name="Event" tableColumnId="5"/>
      <queryTableField id="7" name="Loca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2AD49E-5707-4B0A-B277-5135DD2C3D15}" name="Table_June_Events" displayName="Table_June_Events" ref="A1:C9" tableType="queryTable" totalsRowShown="0">
  <autoFilter ref="A1:C9" xr:uid="{832E877B-4119-46FC-96CD-109AA7686C8A}"/>
  <tableColumns count="3">
    <tableColumn id="1" xr3:uid="{0DA19AA5-F2A1-4AA0-9904-944FC5D9D7F3}" uniqueName="1" name="Date" queryTableFieldId="1" dataDxfId="14"/>
    <tableColumn id="2" xr3:uid="{9CDF23F4-8CD3-409C-9F23-617AF934DAF4}" uniqueName="2" name="Event" queryTableFieldId="2" dataDxfId="13"/>
    <tableColumn id="3" xr3:uid="{0F0D0B9C-C5DC-4C7A-AE61-4CE208E50BCB}" uniqueName="3" name="Location" queryTableFieldId="3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2E877B-4119-46FC-96CD-109AA7686C8A}" name="Table_July_Events" displayName="Table_July_Events" ref="A1:C32" tableType="queryTable" totalsRowShown="0">
  <autoFilter ref="A1:C32" xr:uid="{832E877B-4119-46FC-96CD-109AA7686C8A}"/>
  <tableColumns count="3">
    <tableColumn id="1" xr3:uid="{9F7270EF-054D-4F50-BAA5-6244A82A7D36}" uniqueName="1" name="Date" queryTableFieldId="1" dataDxfId="11"/>
    <tableColumn id="2" xr3:uid="{5C29ED75-1E44-44D2-A594-D5B432145D6E}" uniqueName="2" name="Event" queryTableFieldId="2" dataDxfId="10"/>
    <tableColumn id="3" xr3:uid="{ADAA3110-1E60-4011-8DCF-AE8E53EEB4FA}" uniqueName="3" name="Location" queryTableFieldId="3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4B0548-A272-4EB5-A8D9-AE5543769C80}" name="Table_August_Events" displayName="Table_August_Events" ref="A1:C14" tableType="queryTable" totalsRowShown="0">
  <autoFilter ref="A1:C14" xr:uid="{1F4B0548-A272-4EB5-A8D9-AE5543769C80}"/>
  <tableColumns count="3">
    <tableColumn id="4" xr3:uid="{0F93C120-E228-4A16-A206-F149848154D6}" uniqueName="4" name="Date" queryTableFieldId="5" dataDxfId="8"/>
    <tableColumn id="5" xr3:uid="{7FED56D8-A121-489E-BAF6-AC4FBEE75673}" uniqueName="5" name="Event" queryTableFieldId="6" dataDxfId="7"/>
    <tableColumn id="6" xr3:uid="{F22730FB-0FA8-47E8-8462-F80C7E229923}" uniqueName="6" name="Location" queryTableFieldId="7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3BEFF-5D2B-4838-B433-14534537A3D6}" name="Table_eventID" displayName="Table_eventID" ref="A1:E52" totalsRowShown="0">
  <autoFilter ref="A1:E52" xr:uid="{D383F916-6AF8-4E16-89B9-FBCE25FCD61D}"/>
  <tableColumns count="5">
    <tableColumn id="1" xr3:uid="{4139E8C1-C3B8-443B-B316-61DC36B387B2}" name="Date" dataDxfId="5"/>
    <tableColumn id="2" xr3:uid="{187C09FD-1A8B-4E4E-B52E-526A27C81825}" name="Event" dataDxfId="4"/>
    <tableColumn id="3" xr3:uid="{C6F49CAD-F8A3-4CE4-887A-CC0C5CEC2219}" name="Location" dataDxfId="3"/>
    <tableColumn id="4" xr3:uid="{F90EAABC-F279-40FB-8B44-7E674A9CDAA8}" name="eventID" dataDxfId="2"/>
    <tableColumn id="5" xr3:uid="{02EAF049-21B2-43CB-B7D9-C98D7D8C1E2B}" name="Link" dataDxfId="1">
      <calculatedColumnFormula>CONCATENATE("https://bluedevils.org/events/event_details.php?eventID=", Table_eventID[[#This Row],[eventID]])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559B-B144-4E7F-A55C-4253101355F0}">
  <sheetPr codeName="Sheet12">
    <pageSetUpPr fitToPage="1"/>
  </sheetPr>
  <dimension ref="A1:E155"/>
  <sheetViews>
    <sheetView showGridLines="0" tabSelected="1" zoomScaleNormal="100" workbookViewId="0">
      <selection activeCell="I7" sqref="I7"/>
    </sheetView>
  </sheetViews>
  <sheetFormatPr defaultRowHeight="15.75" x14ac:dyDescent="0.25"/>
  <cols>
    <col min="1" max="1" width="10.28515625" style="5" customWidth="1"/>
    <col min="2" max="2" width="22.42578125" style="5" customWidth="1"/>
    <col min="3" max="3" width="38.42578125" style="5" customWidth="1"/>
    <col min="4" max="4" width="33.7109375" style="5" customWidth="1"/>
    <col min="5" max="5" width="29.42578125" style="5" bestFit="1" customWidth="1"/>
    <col min="6" max="16384" width="9.140625" style="5"/>
  </cols>
  <sheetData>
    <row r="1" spans="1:5" ht="54.75" customHeight="1" x14ac:dyDescent="0.25">
      <c r="A1" s="23"/>
      <c r="B1" s="23"/>
      <c r="C1" s="4" t="s">
        <v>63</v>
      </c>
      <c r="D1" s="6"/>
    </row>
    <row r="2" spans="1:5" ht="8.25" customHeight="1" x14ac:dyDescent="0.25">
      <c r="A2" s="7"/>
    </row>
    <row r="3" spans="1:5" ht="16.5" thickBot="1" x14ac:dyDescent="0.3">
      <c r="A3" s="8" t="s">
        <v>0</v>
      </c>
      <c r="B3" s="9" t="s">
        <v>1</v>
      </c>
      <c r="C3" s="9" t="s">
        <v>2</v>
      </c>
      <c r="D3" s="9" t="s">
        <v>3</v>
      </c>
      <c r="E3" s="10"/>
    </row>
    <row r="4" spans="1:5" ht="16.5" thickTop="1" x14ac:dyDescent="0.25">
      <c r="E4" s="7"/>
    </row>
    <row r="5" spans="1:5" x14ac:dyDescent="0.25">
      <c r="A5" s="11">
        <v>45466</v>
      </c>
      <c r="B5" s="7" t="str">
        <f>VLOOKUP($A5,Table_June_Events[],3,FALSE)</f>
        <v>Pittsburg, CA</v>
      </c>
      <c r="C5" s="15" t="str">
        <f>HYPERLINK(VLOOKUP($A5,Table_eventID[],5,FALSE), VLOOKUP($A5,Table_June_Events[],2,FALSE))</f>
        <v>Family Night</v>
      </c>
      <c r="D5" s="3" t="str">
        <f>HYPERLINK(CONCATENATE("2024/", MONTH(A5), "-", DAY(A5),"/", "s2h.htm"), "From Show -&gt; To Housing")</f>
        <v>From Show -&gt; To Housing</v>
      </c>
    </row>
    <row r="6" spans="1:5" ht="16.5" thickBot="1" x14ac:dyDescent="0.3">
      <c r="A6" s="12"/>
      <c r="B6" s="12"/>
      <c r="C6" s="12"/>
      <c r="D6" s="13"/>
      <c r="E6" s="13"/>
    </row>
    <row r="7" spans="1:5" ht="16.5" thickTop="1" x14ac:dyDescent="0.25">
      <c r="A7" s="14"/>
      <c r="B7" s="7"/>
      <c r="C7" s="7"/>
      <c r="D7" s="7"/>
      <c r="E7" s="7"/>
    </row>
    <row r="8" spans="1:5" x14ac:dyDescent="0.25">
      <c r="A8" s="11">
        <v>45467</v>
      </c>
      <c r="B8" s="7" t="str">
        <f>VLOOKUP($A8,Table_June_Events[],3,FALSE)</f>
        <v>Camarillo, CA</v>
      </c>
      <c r="C8" s="15" t="str">
        <f>HYPERLINK(VLOOKUP($A8,Table_eventID[],5,FALSE), VLOOKUP($A8,Table_June_Events[],2,FALSE))</f>
        <v>Laundry - Free Day</v>
      </c>
      <c r="D8" s="7" t="s">
        <v>7</v>
      </c>
      <c r="E8" s="3"/>
    </row>
    <row r="9" spans="1:5" ht="16.5" thickBot="1" x14ac:dyDescent="0.3">
      <c r="A9" s="13"/>
      <c r="B9" s="12"/>
      <c r="C9" s="18"/>
      <c r="D9" s="12"/>
      <c r="E9" s="13"/>
    </row>
    <row r="10" spans="1:5" ht="16.5" thickTop="1" x14ac:dyDescent="0.25">
      <c r="A10" s="14"/>
      <c r="B10" s="7"/>
      <c r="C10" s="19"/>
      <c r="D10" s="7"/>
      <c r="E10" s="7"/>
    </row>
    <row r="11" spans="1:5" x14ac:dyDescent="0.25">
      <c r="A11" s="11">
        <v>45468</v>
      </c>
      <c r="B11" s="7" t="str">
        <f>VLOOKUP($A11,Table_June_Events[],3,FALSE)</f>
        <v>Camarillo, CA</v>
      </c>
      <c r="C11" s="15" t="str">
        <f>HYPERLINK(VLOOKUP($A11,Table_eventID[],5,FALSE), VLOOKUP($A11,Table_June_Events[],2,FALSE))</f>
        <v>Rehearsal</v>
      </c>
      <c r="D11" s="7" t="s">
        <v>7</v>
      </c>
      <c r="E11" s="3"/>
    </row>
    <row r="12" spans="1:5" ht="16.5" thickBot="1" x14ac:dyDescent="0.3">
      <c r="A12" s="13"/>
      <c r="B12" s="12"/>
      <c r="C12" s="18"/>
      <c r="D12" s="12"/>
      <c r="E12" s="13"/>
    </row>
    <row r="13" spans="1:5" ht="16.5" thickTop="1" x14ac:dyDescent="0.25">
      <c r="A13" s="14"/>
      <c r="B13" s="7"/>
      <c r="C13" s="19"/>
      <c r="D13" s="7"/>
      <c r="E13" s="7"/>
    </row>
    <row r="14" spans="1:5" x14ac:dyDescent="0.25">
      <c r="A14" s="11">
        <v>45469</v>
      </c>
      <c r="B14" s="7" t="str">
        <f>VLOOKUP($A14,Table_June_Events[],3,FALSE)</f>
        <v>Camarillo, CA</v>
      </c>
      <c r="C14" s="15" t="str">
        <f>HYPERLINK(VLOOKUP($A14,Table_eventID[],5,FALSE), VLOOKUP($A14,Table_June_Events[],2,FALSE))</f>
        <v>Rehearsal</v>
      </c>
      <c r="D14" s="7" t="s">
        <v>7</v>
      </c>
      <c r="E14" s="7"/>
    </row>
    <row r="15" spans="1:5" ht="16.5" thickBot="1" x14ac:dyDescent="0.3">
      <c r="A15" s="12"/>
      <c r="B15" s="12"/>
      <c r="C15" s="18"/>
      <c r="D15" s="12"/>
      <c r="E15" s="13"/>
    </row>
    <row r="16" spans="1:5" ht="16.5" thickTop="1" x14ac:dyDescent="0.25">
      <c r="A16" s="14"/>
      <c r="B16" s="7"/>
      <c r="C16" s="19"/>
      <c r="D16" s="7"/>
      <c r="E16" s="7" t="s">
        <v>64</v>
      </c>
    </row>
    <row r="17" spans="1:5" x14ac:dyDescent="0.25">
      <c r="A17" s="11">
        <v>45470</v>
      </c>
      <c r="B17" s="7" t="str">
        <f>VLOOKUP($A17,Table_June_Events[],3,FALSE)</f>
        <v>Camarillo, CA</v>
      </c>
      <c r="C17" s="15" t="str">
        <f>HYPERLINK(VLOOKUP($A17,Table_eventID[],5,FALSE), VLOOKUP($A17,Table_June_Events[],2,FALSE))</f>
        <v>Rehearsal</v>
      </c>
      <c r="D17" s="3" t="str">
        <f>HYPERLINK(CONCATENATE("2024/", MONTH(A17), "-", DAY(A17),"/", "h2h.htm"), "From Housing -&gt; To Housing")</f>
        <v>From Housing -&gt; To Housing</v>
      </c>
      <c r="E17" s="7"/>
    </row>
    <row r="18" spans="1:5" ht="16.5" thickBot="1" x14ac:dyDescent="0.3">
      <c r="A18" s="13"/>
      <c r="B18" s="12"/>
      <c r="C18" s="18"/>
      <c r="D18" s="12"/>
      <c r="E18" s="13"/>
    </row>
    <row r="19" spans="1:5" ht="16.5" thickTop="1" x14ac:dyDescent="0.25">
      <c r="A19" s="14"/>
      <c r="B19" s="7"/>
      <c r="C19" s="19"/>
      <c r="D19" s="7"/>
      <c r="E19" s="7"/>
    </row>
    <row r="20" spans="1:5" x14ac:dyDescent="0.25">
      <c r="A20" s="11">
        <v>45471</v>
      </c>
      <c r="B20" s="7" t="str">
        <f>VLOOKUP($A20,Table_June_Events[],3,FALSE)</f>
        <v>Walnut, CA</v>
      </c>
      <c r="C20" s="15" t="str">
        <f>HYPERLINK(VLOOKUP($A20,Table_eventID[],5,FALSE), VLOOKUP($A20,Table_June_Events[],2,FALSE))</f>
        <v>Corps at the Crest - Mt SAC Night 1</v>
      </c>
      <c r="D20" s="3" t="str">
        <f>HYPERLINK(CONCATENATE("2024/", MONTH(A20), "-", DAY(A20),"/", "h2s.htm"), "From Housing -&gt; To Show")</f>
        <v>From Housing -&gt; To Show</v>
      </c>
      <c r="E20" s="7"/>
    </row>
    <row r="21" spans="1:5" ht="16.5" thickBot="1" x14ac:dyDescent="0.3">
      <c r="A21" s="13"/>
      <c r="B21" s="12"/>
      <c r="C21" s="18"/>
      <c r="D21" s="12"/>
      <c r="E21" s="13"/>
    </row>
    <row r="22" spans="1:5" ht="16.5" thickTop="1" x14ac:dyDescent="0.25">
      <c r="A22" s="11"/>
      <c r="B22" s="7"/>
      <c r="C22" s="19"/>
      <c r="D22" s="7"/>
      <c r="E22" s="7"/>
    </row>
    <row r="23" spans="1:5" x14ac:dyDescent="0.25">
      <c r="A23" s="11">
        <v>45472</v>
      </c>
      <c r="B23" s="7" t="str">
        <f>VLOOKUP($A23,Table_June_Events[],3,FALSE)</f>
        <v>Walnut, CA</v>
      </c>
      <c r="C23" s="15" t="str">
        <f>HYPERLINK(VLOOKUP($A23,Table_eventID[],5,FALSE), VLOOKUP($A23,Table_June_Events[],2,FALSE))</f>
        <v>Corps at the Crest - Mt SAC Night 2</v>
      </c>
      <c r="D23" s="3" t="str">
        <f>HYPERLINK(CONCATENATE("2024/", MONTH(A23), "-", DAY(A23),"/", "h2s.htm"), "From Housing -&gt; To Show")</f>
        <v>From Housing -&gt; To Show</v>
      </c>
      <c r="E23" s="3"/>
    </row>
    <row r="24" spans="1:5" ht="16.5" thickBot="1" x14ac:dyDescent="0.3">
      <c r="A24" s="12"/>
      <c r="B24" s="12"/>
      <c r="C24" s="18"/>
      <c r="D24" s="12"/>
      <c r="E24" s="13"/>
    </row>
    <row r="25" spans="1:5" ht="16.5" thickTop="1" x14ac:dyDescent="0.25">
      <c r="A25" s="14"/>
      <c r="B25" s="7"/>
      <c r="C25" s="19"/>
      <c r="D25" s="7"/>
      <c r="E25" s="7"/>
    </row>
    <row r="26" spans="1:5" x14ac:dyDescent="0.25">
      <c r="A26" s="11">
        <v>45473</v>
      </c>
      <c r="B26" s="7" t="str">
        <f>VLOOKUP($A26,Table_June_Events[],3,FALSE)</f>
        <v>San Bernardino, CA</v>
      </c>
      <c r="C26" s="15" t="str">
        <f>HYPERLINK(VLOOKUP($A26,Table_eventID[],5,FALSE), VLOOKUP($A26,Table_June_Events[],2,FALSE))</f>
        <v>Western Corps Connection</v>
      </c>
      <c r="D26" s="3" t="str">
        <f>HYPERLINK(CONCATENATE("2024/", MONTH(A26), "-", DAY(A26),"/", "h2s.htm"), "From Housing -&gt; To Show")</f>
        <v>From Housing -&gt; To Show</v>
      </c>
      <c r="E26" s="3" t="str">
        <f>HYPERLINK(CONCATENATE("2024/", MONTH(A26), "-", DAY(A26),"/", "s2h.htm"), "From Show -&gt; To Housing")</f>
        <v>From Show -&gt; To Housing</v>
      </c>
    </row>
    <row r="27" spans="1:5" ht="16.5" thickBot="1" x14ac:dyDescent="0.3">
      <c r="A27" s="13"/>
      <c r="B27" s="12"/>
      <c r="C27" s="18"/>
      <c r="D27" s="12"/>
      <c r="E27" s="13"/>
    </row>
    <row r="28" spans="1:5" ht="16.5" thickTop="1" x14ac:dyDescent="0.25">
      <c r="A28" s="14"/>
      <c r="B28" s="7"/>
      <c r="C28" s="19"/>
      <c r="D28" s="7"/>
      <c r="E28" s="7"/>
    </row>
    <row r="29" spans="1:5" x14ac:dyDescent="0.25">
      <c r="A29" s="11">
        <v>45474</v>
      </c>
      <c r="B29" s="7" t="str">
        <f>VLOOKUP($A29,Table_July_Events[],3,FALSE)</f>
        <v>Santa Barbara, CA</v>
      </c>
      <c r="C29" s="15" t="str">
        <f>HYPERLINK(VLOOKUP($A29,Table_eventID[],5,FALSE), VLOOKUP($A29,Table_July_Events[],2,FALSE))</f>
        <v>Rehearsal</v>
      </c>
      <c r="D29" s="7" t="s">
        <v>7</v>
      </c>
      <c r="E29" s="3"/>
    </row>
    <row r="30" spans="1:5" ht="16.5" thickBot="1" x14ac:dyDescent="0.3">
      <c r="A30" s="13"/>
      <c r="B30" s="12"/>
      <c r="C30" s="18"/>
      <c r="D30" s="12"/>
      <c r="E30" s="13"/>
    </row>
    <row r="31" spans="1:5" ht="16.5" thickTop="1" x14ac:dyDescent="0.25">
      <c r="A31" s="11"/>
      <c r="B31" s="7"/>
      <c r="C31" s="19"/>
      <c r="D31" s="7"/>
      <c r="E31" s="7"/>
    </row>
    <row r="32" spans="1:5" x14ac:dyDescent="0.25">
      <c r="A32" s="11">
        <v>45475</v>
      </c>
      <c r="B32" s="7" t="str">
        <f>VLOOKUP($A32,Table_July_Events[],3,FALSE)</f>
        <v>Santa Barbara, CA</v>
      </c>
      <c r="C32" s="15" t="str">
        <f>HYPERLINK(VLOOKUP($A32,Table_eventID[],5,FALSE), VLOOKUP($A32,Table_July_Events[],2,FALSE))</f>
        <v>Rehearsal</v>
      </c>
      <c r="D32" s="7" t="s">
        <v>7</v>
      </c>
      <c r="E32" s="3"/>
    </row>
    <row r="33" spans="1:5" ht="16.5" thickBot="1" x14ac:dyDescent="0.3">
      <c r="A33" s="12"/>
      <c r="B33" s="12"/>
      <c r="C33" s="18"/>
      <c r="D33" s="12"/>
      <c r="E33" s="13"/>
    </row>
    <row r="34" spans="1:5" ht="16.5" thickTop="1" x14ac:dyDescent="0.25">
      <c r="A34" s="14"/>
      <c r="B34" s="7"/>
      <c r="C34" s="19"/>
      <c r="D34" s="7"/>
      <c r="E34" s="7"/>
    </row>
    <row r="35" spans="1:5" x14ac:dyDescent="0.25">
      <c r="A35" s="11">
        <v>45476</v>
      </c>
      <c r="B35" s="7" t="str">
        <f>VLOOKUP($A35,Table_July_Events[],3,FALSE)</f>
        <v>Santa Barbara, CA</v>
      </c>
      <c r="C35" s="15" t="str">
        <f>HYPERLINK(VLOOKUP($A35,Table_eventID[],5,FALSE), VLOOKUP($A35,Table_July_Events[],2,FALSE))</f>
        <v>Rehearsal</v>
      </c>
      <c r="D35" s="7" t="s">
        <v>7</v>
      </c>
      <c r="E35" s="7"/>
    </row>
    <row r="36" spans="1:5" ht="16.5" thickBot="1" x14ac:dyDescent="0.3">
      <c r="A36" s="13"/>
      <c r="B36" s="12"/>
      <c r="C36" s="18"/>
      <c r="D36" s="12"/>
      <c r="E36" s="13"/>
    </row>
    <row r="37" spans="1:5" ht="16.5" thickTop="1" x14ac:dyDescent="0.25">
      <c r="A37" s="14"/>
      <c r="B37" s="7"/>
      <c r="C37" s="19"/>
      <c r="D37" s="7"/>
      <c r="E37" s="7"/>
    </row>
    <row r="38" spans="1:5" x14ac:dyDescent="0.25">
      <c r="A38" s="11">
        <v>45477</v>
      </c>
      <c r="B38" s="7" t="str">
        <f>VLOOKUP($A38,Table_July_Events[],3,FALSE)</f>
        <v>Santa Barbara, CA</v>
      </c>
      <c r="C38" s="15" t="str">
        <f>HYPERLINK(VLOOKUP($A38,Table_eventID[],5,FALSE), VLOOKUP($A38,Table_July_Events[],2,FALSE))</f>
        <v>Laundry - Day Off</v>
      </c>
      <c r="D38" s="3" t="str">
        <f>HYPERLINK(CONCATENATE("2024/", MONTH(A38), "-", DAY(A38),"/", "h2h.htm"), "From Housing -&gt; To Housing")</f>
        <v>From Housing -&gt; To Housing</v>
      </c>
      <c r="E38" s="3"/>
    </row>
    <row r="39" spans="1:5" ht="16.5" thickBot="1" x14ac:dyDescent="0.3">
      <c r="A39" s="13"/>
      <c r="B39" s="12"/>
      <c r="C39" s="18"/>
      <c r="D39" s="12"/>
      <c r="E39" s="13"/>
    </row>
    <row r="40" spans="1:5" ht="16.5" thickTop="1" x14ac:dyDescent="0.25">
      <c r="A40" s="11"/>
      <c r="B40" s="7"/>
      <c r="C40" s="19"/>
      <c r="D40" s="7"/>
      <c r="E40" s="7"/>
    </row>
    <row r="41" spans="1:5" x14ac:dyDescent="0.25">
      <c r="A41" s="11">
        <v>45478</v>
      </c>
      <c r="B41" s="7" t="str">
        <f>VLOOKUP($A41,Table_July_Events[],3,FALSE)</f>
        <v>Clovis, CA</v>
      </c>
      <c r="C41" s="15" t="str">
        <f>HYPERLINK(VLOOKUP($A41,Table_eventID[],5,FALSE), VLOOKUP($A41,Table_July_Events[],2,FALSE))</f>
        <v>MidCal Championships</v>
      </c>
      <c r="D41" s="3" t="str">
        <f>HYPERLINK(CONCATENATE("2024/", MONTH(A41), "-", DAY(A41),"/", "h2h.htm"), "From Housing -&gt; To Housing")</f>
        <v>From Housing -&gt; To Housing</v>
      </c>
      <c r="E41" s="7"/>
    </row>
    <row r="42" spans="1:5" ht="16.5" thickBot="1" x14ac:dyDescent="0.3">
      <c r="A42" s="12"/>
      <c r="B42" s="12"/>
      <c r="C42" s="18"/>
      <c r="D42" s="12"/>
      <c r="E42" s="13"/>
    </row>
    <row r="43" spans="1:5" ht="16.5" thickTop="1" x14ac:dyDescent="0.25">
      <c r="A43" s="14"/>
      <c r="B43" s="7"/>
      <c r="C43" s="19"/>
      <c r="D43" s="7"/>
      <c r="E43" s="7"/>
    </row>
    <row r="44" spans="1:5" x14ac:dyDescent="0.25">
      <c r="A44" s="11">
        <v>45479</v>
      </c>
      <c r="B44" s="7" t="str">
        <f>VLOOKUP($A44,Table_July_Events[],3,FALSE)</f>
        <v>Stanford, CA</v>
      </c>
      <c r="C44" s="15" t="str">
        <f>HYPERLINK(VLOOKUP($A44,Table_eventID[],5,FALSE), VLOOKUP($A44,Table_July_Events[],2,FALSE))</f>
        <v>DCI West</v>
      </c>
      <c r="D44" s="3" t="str">
        <f>HYPERLINK(CONCATENATE("2024/", MONTH(A44), "-", DAY(A44),"/", "h2s.htm"), "From Housing -&gt; To Show")</f>
        <v>From Housing -&gt; To Show</v>
      </c>
      <c r="E44" s="3" t="str">
        <f>HYPERLINK(CONCATENATE("2024/", MONTH(A44), "-", DAY(A44),"/", "s2h.htm"), "From Show -&gt; To Housing")</f>
        <v>From Show -&gt; To Housing</v>
      </c>
    </row>
    <row r="45" spans="1:5" ht="16.5" thickBot="1" x14ac:dyDescent="0.3">
      <c r="A45" s="13"/>
      <c r="B45" s="12"/>
      <c r="C45" s="18"/>
      <c r="D45" s="12"/>
      <c r="E45" s="13"/>
    </row>
    <row r="46" spans="1:5" ht="16.5" thickTop="1" x14ac:dyDescent="0.25">
      <c r="A46" s="14"/>
      <c r="B46" s="7"/>
      <c r="C46" s="19"/>
      <c r="D46" s="7"/>
      <c r="E46" s="7"/>
    </row>
    <row r="47" spans="1:5" x14ac:dyDescent="0.25">
      <c r="A47" s="11">
        <v>45480</v>
      </c>
      <c r="B47" s="7" t="str">
        <f>VLOOKUP($A47,Table_July_Events[],3,FALSE)</f>
        <v>Sacramento, CA</v>
      </c>
      <c r="C47" s="15" t="str">
        <f>HYPERLINK(VLOOKUP($A47,Table_eventID[],5,FALSE), VLOOKUP($A47,Table_July_Events[],2,FALSE))</f>
        <v>Capitol Classic</v>
      </c>
      <c r="D47" s="3" t="str">
        <f>HYPERLINK(CONCATENATE("2024/", MONTH(A47), "-", DAY(A47),"/", "h2s.htm"), "From Housing -&gt; To Show")</f>
        <v>From Housing -&gt; To Show</v>
      </c>
      <c r="E47" s="3" t="str">
        <f>HYPERLINK(CONCATENATE("2024/", MONTH(A47), "-", DAY(A47),"/", "s2h.htm"), "From Show -&gt; To Housing")</f>
        <v>From Show -&gt; To Housing</v>
      </c>
    </row>
    <row r="48" spans="1:5" ht="16.5" thickBot="1" x14ac:dyDescent="0.3">
      <c r="A48" s="13"/>
      <c r="B48" s="13"/>
      <c r="C48" s="20"/>
      <c r="D48" s="13"/>
      <c r="E48" s="13"/>
    </row>
    <row r="49" spans="1:5" ht="16.5" thickTop="1" x14ac:dyDescent="0.25">
      <c r="A49" s="11"/>
      <c r="C49" s="21"/>
      <c r="E49" s="7"/>
    </row>
    <row r="50" spans="1:5" x14ac:dyDescent="0.25">
      <c r="A50" s="11">
        <v>45481</v>
      </c>
      <c r="B50" s="7" t="str">
        <f>VLOOKUP($A50,Table_July_Events[],3,FALSE)</f>
        <v>West Wendover, NV</v>
      </c>
      <c r="C50" s="15" t="str">
        <f>HYPERLINK(VLOOKUP($A50,Table_eventID[],5,FALSE), VLOOKUP($A50,Table_July_Events[],2,FALSE))</f>
        <v>Rehearsal</v>
      </c>
      <c r="D50" s="3" t="str">
        <f>HYPERLINK(CONCATENATE("2024/", MONTH(A50), "-", DAY(A50),"/", "h2n.htm"), "From Housing -&gt; To Housing")</f>
        <v>From Housing -&gt; To Housing</v>
      </c>
      <c r="E50" s="7"/>
    </row>
    <row r="51" spans="1:5" ht="16.5" thickBot="1" x14ac:dyDescent="0.3">
      <c r="A51" s="12"/>
      <c r="B51" s="13"/>
      <c r="C51" s="20"/>
      <c r="D51" s="13"/>
      <c r="E51" s="13"/>
    </row>
    <row r="52" spans="1:5" ht="16.5" thickTop="1" x14ac:dyDescent="0.25">
      <c r="A52" s="11"/>
      <c r="C52" s="21"/>
      <c r="E52" s="7"/>
    </row>
    <row r="53" spans="1:5" x14ac:dyDescent="0.25">
      <c r="A53" s="11">
        <v>45482</v>
      </c>
      <c r="B53" s="7" t="str">
        <f>VLOOKUP($A53,Table_July_Events[],3,FALSE)</f>
        <v>Ogden, UT</v>
      </c>
      <c r="C53" s="15" t="str">
        <f>HYPERLINK(VLOOKUP($A53,Table_eventID[],5,FALSE), VLOOKUP($A53,Table_July_Events[],2,FALSE))</f>
        <v>Rehearsal</v>
      </c>
      <c r="D53" s="7" t="s">
        <v>7</v>
      </c>
      <c r="E53" s="7"/>
    </row>
    <row r="54" spans="1:5" ht="16.5" thickBot="1" x14ac:dyDescent="0.3">
      <c r="A54" s="12"/>
      <c r="B54" s="13"/>
      <c r="C54" s="20"/>
      <c r="D54" s="13"/>
      <c r="E54" s="13"/>
    </row>
    <row r="55" spans="1:5" ht="16.5" thickTop="1" x14ac:dyDescent="0.25">
      <c r="A55" s="11"/>
      <c r="C55" s="21"/>
      <c r="E55" s="7"/>
    </row>
    <row r="56" spans="1:5" x14ac:dyDescent="0.25">
      <c r="A56" s="11">
        <v>45483</v>
      </c>
      <c r="B56" s="7" t="str">
        <f>VLOOKUP($A56,Table_July_Events[],3,FALSE)</f>
        <v>Ogden, UT</v>
      </c>
      <c r="C56" s="15" t="str">
        <f>HYPERLINK(VLOOKUP($A56,Table_eventID[],5,FALSE), VLOOKUP($A56,Table_July_Events[],2,FALSE))</f>
        <v>Corps Encore</v>
      </c>
      <c r="D56" s="3" t="str">
        <f>HYPERLINK(CONCATENATE("2024/", MONTH(A56), "-", DAY(A56),"/", "h2s.htm"), "From Housing -&gt; To Show")</f>
        <v>From Housing -&gt; To Show</v>
      </c>
      <c r="E56" s="3" t="str">
        <f>HYPERLINK(CONCATENATE("2024/", MONTH(A56), "-", DAY(A56),"/", "s2h.htm"), "From Show -&gt; To Housing")</f>
        <v>From Show -&gt; To Housing</v>
      </c>
    </row>
    <row r="57" spans="1:5" ht="16.5" thickBot="1" x14ac:dyDescent="0.3">
      <c r="A57" s="12"/>
      <c r="B57" s="13"/>
      <c r="C57" s="20"/>
      <c r="D57" s="13"/>
      <c r="E57" s="13"/>
    </row>
    <row r="58" spans="1:5" ht="16.5" thickTop="1" x14ac:dyDescent="0.25">
      <c r="A58" s="11"/>
      <c r="C58" s="21"/>
      <c r="E58" s="7"/>
    </row>
    <row r="59" spans="1:5" x14ac:dyDescent="0.25">
      <c r="A59" s="11">
        <v>45484</v>
      </c>
      <c r="B59" s="7" t="str">
        <f>VLOOKUP($A59,Table_July_Events[],3,FALSE)</f>
        <v>Laramie, WY</v>
      </c>
      <c r="C59" s="15" t="str">
        <f>HYPERLINK(VLOOKUP($A59,Table_eventID[],5,FALSE), VLOOKUP($A59,Table_July_Events[],2,FALSE))</f>
        <v>Rehearsal</v>
      </c>
      <c r="D59" s="7" t="s">
        <v>7</v>
      </c>
      <c r="E59" s="7"/>
    </row>
    <row r="60" spans="1:5" ht="16.5" thickBot="1" x14ac:dyDescent="0.3">
      <c r="A60" s="12"/>
      <c r="B60" s="13"/>
      <c r="C60" s="20"/>
      <c r="D60" s="13"/>
      <c r="E60" s="13"/>
    </row>
    <row r="61" spans="1:5" ht="16.5" thickTop="1" x14ac:dyDescent="0.25">
      <c r="A61" s="11"/>
      <c r="C61" s="21"/>
      <c r="E61" s="7"/>
    </row>
    <row r="62" spans="1:5" x14ac:dyDescent="0.25">
      <c r="A62" s="11">
        <v>45485</v>
      </c>
      <c r="B62" s="7" t="str">
        <f>VLOOKUP($A62,Table_July_Events[],3,FALSE)</f>
        <v>Laramie, WY</v>
      </c>
      <c r="C62" s="15" t="str">
        <f>HYPERLINK(VLOOKUP($A62,Table_eventID[],5,FALSE), VLOOKUP($A62,Table_July_Events[],2,FALSE))</f>
        <v>Rehearsal</v>
      </c>
      <c r="D62" s="7" t="s">
        <v>7</v>
      </c>
      <c r="E62" s="7"/>
    </row>
    <row r="63" spans="1:5" ht="16.5" thickBot="1" x14ac:dyDescent="0.3">
      <c r="A63" s="12"/>
      <c r="B63" s="13"/>
      <c r="C63" s="20"/>
      <c r="D63" s="13"/>
      <c r="E63" s="13"/>
    </row>
    <row r="64" spans="1:5" ht="16.5" thickTop="1" x14ac:dyDescent="0.25">
      <c r="A64" s="11"/>
      <c r="C64" s="21"/>
      <c r="E64" s="7"/>
    </row>
    <row r="65" spans="1:5" x14ac:dyDescent="0.25">
      <c r="A65" s="11">
        <v>45486</v>
      </c>
      <c r="B65" s="7" t="str">
        <f>VLOOKUP($A65,Table_July_Events[],3,FALSE)</f>
        <v>Ft. Collins, CO</v>
      </c>
      <c r="C65" s="15" t="str">
        <f>HYPERLINK(VLOOKUP($A65,Table_eventID[],5,FALSE), VLOOKUP($A65,Table_July_Events[],2,FALSE))</f>
        <v>Drums Along the Rockies</v>
      </c>
      <c r="D65" s="3" t="str">
        <f>HYPERLINK(CONCATENATE("2024/", MONTH(A65), "-", DAY(A65),"/", "h2s.htm"), "From Housing -&gt; To Show")</f>
        <v>From Housing -&gt; To Show</v>
      </c>
      <c r="E65" s="3" t="str">
        <f>HYPERLINK(CONCATENATE("2024/", MONTH(A65), "-", DAY(A65),"/", "s2h.htm"), "From Show -&gt; To Housing")</f>
        <v>From Show -&gt; To Housing</v>
      </c>
    </row>
    <row r="66" spans="1:5" ht="16.5" thickBot="1" x14ac:dyDescent="0.3">
      <c r="A66" s="12"/>
      <c r="B66" s="13"/>
      <c r="C66" s="20"/>
      <c r="D66" s="13"/>
      <c r="E66" s="13"/>
    </row>
    <row r="67" spans="1:5" ht="16.5" thickTop="1" x14ac:dyDescent="0.25">
      <c r="A67" s="11"/>
      <c r="C67" s="21"/>
      <c r="E67" s="7"/>
    </row>
    <row r="68" spans="1:5" x14ac:dyDescent="0.25">
      <c r="A68" s="11">
        <v>45487</v>
      </c>
      <c r="B68" s="7" t="str">
        <f>VLOOKUP($A68,Table_July_Events[],3,FALSE)</f>
        <v>Commerce City, CO</v>
      </c>
      <c r="C68" s="15" t="str">
        <f>HYPERLINK(VLOOKUP($A68,Table_eventID[],5,FALSE), VLOOKUP($A68,Table_July_Events[],2,FALSE))</f>
        <v>Free Day and Laundry</v>
      </c>
      <c r="D68" s="3" t="str">
        <f>HYPERLINK(CONCATENATE("2024/", MONTH(A68), "-", DAY(A68),"/", "h2n.htm"), "From Housing -&gt; To Housing")</f>
        <v>From Housing -&gt; To Housing</v>
      </c>
      <c r="E68" s="7"/>
    </row>
    <row r="69" spans="1:5" ht="16.5" thickBot="1" x14ac:dyDescent="0.3">
      <c r="A69" s="12"/>
      <c r="B69" s="13"/>
      <c r="C69" s="20"/>
      <c r="D69" s="13"/>
      <c r="E69" s="13"/>
    </row>
    <row r="70" spans="1:5" ht="16.5" thickTop="1" x14ac:dyDescent="0.25">
      <c r="A70" s="11"/>
      <c r="C70" s="21"/>
      <c r="E70" s="7"/>
    </row>
    <row r="71" spans="1:5" x14ac:dyDescent="0.25">
      <c r="A71" s="11">
        <v>45488</v>
      </c>
      <c r="B71" s="7" t="str">
        <f>VLOOKUP($A71,Table_July_Events[],3,FALSE)</f>
        <v>Great Bend, KS</v>
      </c>
      <c r="C71" s="15" t="str">
        <f>HYPERLINK(VLOOKUP($A71,Table_eventID[],5,FALSE), VLOOKUP($A71,Table_July_Events[],2,FALSE))</f>
        <v>Rehearsal</v>
      </c>
      <c r="D71" s="3" t="str">
        <f>HYPERLINK(CONCATENATE("2024/", MONTH(A71), "-", DAY(A71),"/", "h2n.htm"), "From Housing -&gt; To Housing")</f>
        <v>From Housing -&gt; To Housing</v>
      </c>
      <c r="E71" s="7"/>
    </row>
    <row r="72" spans="1:5" ht="16.5" thickBot="1" x14ac:dyDescent="0.3">
      <c r="A72" s="12"/>
      <c r="B72" s="13"/>
      <c r="C72" s="20"/>
      <c r="D72" s="13"/>
      <c r="E72" s="13"/>
    </row>
    <row r="73" spans="1:5" ht="16.5" thickTop="1" x14ac:dyDescent="0.25">
      <c r="A73" s="11"/>
      <c r="C73" s="21"/>
      <c r="E73" s="7"/>
    </row>
    <row r="74" spans="1:5" x14ac:dyDescent="0.25">
      <c r="A74" s="11">
        <v>45489</v>
      </c>
      <c r="B74" s="7" t="str">
        <f>VLOOKUP($A74,Table_July_Events[],3,FALSE)</f>
        <v>Broken Arrow, OK</v>
      </c>
      <c r="C74" s="15" t="str">
        <f>HYPERLINK(VLOOKUP($A74,Table_eventID[],5,FALSE), VLOOKUP($A74,Table_July_Events[],2,FALSE))</f>
        <v>DCI at Broken Arrow</v>
      </c>
      <c r="D74" s="3" t="str">
        <f>HYPERLINK(CONCATENATE("2024/", MONTH(A74), "-", DAY(A74),"/", "h2s.htm"), "From Housing -&gt; To Show")</f>
        <v>From Housing -&gt; To Show</v>
      </c>
      <c r="E74" s="3" t="str">
        <f>HYPERLINK(CONCATENATE("2024/", MONTH(A74), "-", DAY(A74),"/", "h2n.htm"), "From Housing -&gt; To Housing")</f>
        <v>From Housing -&gt; To Housing</v>
      </c>
    </row>
    <row r="75" spans="1:5" ht="16.5" thickBot="1" x14ac:dyDescent="0.3">
      <c r="A75" s="12"/>
      <c r="B75" s="13"/>
      <c r="C75" s="20"/>
      <c r="D75" s="13"/>
      <c r="E75" s="13"/>
    </row>
    <row r="76" spans="1:5" ht="16.5" thickTop="1" x14ac:dyDescent="0.25">
      <c r="A76" s="11"/>
      <c r="C76" s="21"/>
      <c r="E76" s="7"/>
    </row>
    <row r="77" spans="1:5" x14ac:dyDescent="0.25">
      <c r="A77" s="11">
        <v>45490</v>
      </c>
      <c r="B77" s="7" t="str">
        <f>VLOOKUP($A77,Table_July_Events[],3,FALSE)</f>
        <v>Dallas, TX</v>
      </c>
      <c r="C77" s="15" t="str">
        <f>HYPERLINK(VLOOKUP($A77,Table_eventID[],5,FALSE), VLOOKUP($A77,Table_July_Events[],2,FALSE))</f>
        <v>Rehearsal</v>
      </c>
      <c r="D77" s="7" t="s">
        <v>7</v>
      </c>
      <c r="E77" s="7"/>
    </row>
    <row r="78" spans="1:5" ht="16.5" thickBot="1" x14ac:dyDescent="0.3">
      <c r="A78" s="12"/>
      <c r="B78" s="13"/>
      <c r="C78" s="20"/>
      <c r="D78" s="13"/>
      <c r="E78" s="13"/>
    </row>
    <row r="79" spans="1:5" ht="16.5" thickTop="1" x14ac:dyDescent="0.25">
      <c r="A79" s="11"/>
      <c r="C79" s="21"/>
      <c r="E79" s="7"/>
    </row>
    <row r="80" spans="1:5" x14ac:dyDescent="0.25">
      <c r="A80" s="11">
        <v>45491</v>
      </c>
      <c r="B80" s="7" t="str">
        <f>VLOOKUP($A80,Table_July_Events[],3,FALSE)</f>
        <v>Dallas, TX</v>
      </c>
      <c r="C80" s="15" t="str">
        <f>HYPERLINK(VLOOKUP($A80,Table_eventID[],5,FALSE), VLOOKUP($A80,Table_July_Events[],2,FALSE))</f>
        <v>Rehearsal</v>
      </c>
      <c r="D80" s="7" t="s">
        <v>7</v>
      </c>
      <c r="E80" s="3"/>
    </row>
    <row r="81" spans="1:5" ht="16.5" thickBot="1" x14ac:dyDescent="0.3">
      <c r="A81" s="12"/>
      <c r="B81" s="13"/>
      <c r="C81" s="20"/>
      <c r="D81" s="13"/>
      <c r="E81" s="13"/>
    </row>
    <row r="82" spans="1:5" ht="16.5" thickTop="1" x14ac:dyDescent="0.25">
      <c r="A82" s="11"/>
      <c r="C82" s="21"/>
      <c r="E82" s="7"/>
    </row>
    <row r="83" spans="1:5" x14ac:dyDescent="0.25">
      <c r="A83" s="11">
        <v>45492</v>
      </c>
      <c r="B83" s="7" t="str">
        <f>VLOOKUP($A83,Table_July_Events[],3,FALSE)</f>
        <v>Prairie View, TX</v>
      </c>
      <c r="C83" s="15" t="str">
        <f>HYPERLINK(VLOOKUP($A83,Table_eventID[],5,FALSE), VLOOKUP($A83,Table_July_Events[],2,FALSE))</f>
        <v>DCI Houston</v>
      </c>
      <c r="D83" s="3" t="str">
        <f>HYPERLINK(CONCATENATE("2024/", MONTH(A83), "-", DAY(A83),"/", "h2s.htm"), "From Housing -&gt; To Show")</f>
        <v>From Housing -&gt; To Show</v>
      </c>
      <c r="E83" s="3" t="str">
        <f>HYPERLINK(CONCATENATE("2024/", MONTH(A83), "-", DAY(A83),"/", "s2h.htm"), "From Show -&gt; To Housing")</f>
        <v>From Show -&gt; To Housing</v>
      </c>
    </row>
    <row r="84" spans="1:5" ht="16.5" thickBot="1" x14ac:dyDescent="0.3">
      <c r="A84" s="12"/>
      <c r="B84" s="13"/>
      <c r="C84" s="20"/>
      <c r="D84" s="13"/>
      <c r="E84" s="13"/>
    </row>
    <row r="85" spans="1:5" ht="16.5" thickTop="1" x14ac:dyDescent="0.25">
      <c r="A85" s="11"/>
      <c r="C85" s="21"/>
      <c r="E85" s="7"/>
    </row>
    <row r="86" spans="1:5" x14ac:dyDescent="0.25">
      <c r="A86" s="11">
        <v>45493</v>
      </c>
      <c r="B86" s="7" t="str">
        <f>VLOOKUP($A86,Table_July_Events[],3,FALSE)</f>
        <v>San Antonio, TX</v>
      </c>
      <c r="C86" s="15" t="str">
        <f>HYPERLINK(VLOOKUP($A86,Table_eventID[],5,FALSE), VLOOKUP($A86,Table_July_Events[],2,FALSE))</f>
        <v>DCI Southwestern Championships</v>
      </c>
      <c r="D86" s="3" t="str">
        <f>HYPERLINK(CONCATENATE("2024/", MONTH(A86), "-", DAY(A86),"/", "h2s.htm"), "From Housing -&gt; To Show")</f>
        <v>From Housing -&gt; To Show</v>
      </c>
      <c r="E86" s="3"/>
    </row>
    <row r="87" spans="1:5" ht="16.5" thickBot="1" x14ac:dyDescent="0.3">
      <c r="A87" s="12"/>
      <c r="B87" s="13"/>
      <c r="C87" s="20"/>
      <c r="D87" s="13"/>
      <c r="E87" s="13"/>
    </row>
    <row r="88" spans="1:5" ht="16.5" thickTop="1" x14ac:dyDescent="0.25">
      <c r="A88" s="11"/>
      <c r="C88" s="21"/>
      <c r="E88" s="7"/>
    </row>
    <row r="89" spans="1:5" x14ac:dyDescent="0.25">
      <c r="A89" s="11">
        <v>45494</v>
      </c>
      <c r="B89" s="7" t="str">
        <f>VLOOKUP($A89,Table_July_Events[],3,FALSE)</f>
        <v>San Antonio, TX</v>
      </c>
      <c r="C89" s="15" t="str">
        <f>HYPERLINK(VLOOKUP($A89,Table_eventID[],5,FALSE), VLOOKUP($A89,Table_July_Events[],2,FALSE))</f>
        <v>Free Day and Laundry</v>
      </c>
      <c r="D89" s="3" t="str">
        <f>HYPERLINK(CONCATENATE("2024/", MONTH(A89), "-", DAY(A89),"/", "h2n.htm"), "From Housing -&gt; To Housing")</f>
        <v>From Housing -&gt; To Housing</v>
      </c>
      <c r="E89" s="3"/>
    </row>
    <row r="90" spans="1:5" ht="16.5" thickBot="1" x14ac:dyDescent="0.3">
      <c r="A90" s="12"/>
      <c r="B90" s="13"/>
      <c r="C90" s="20"/>
      <c r="D90" s="13"/>
      <c r="E90" s="13"/>
    </row>
    <row r="91" spans="1:5" ht="16.5" thickTop="1" x14ac:dyDescent="0.25">
      <c r="A91" s="11"/>
      <c r="C91" s="21"/>
      <c r="E91" s="7"/>
    </row>
    <row r="92" spans="1:5" x14ac:dyDescent="0.25">
      <c r="A92" s="11">
        <v>45495</v>
      </c>
      <c r="B92" s="7" t="str">
        <f>VLOOKUP($A92,Table_July_Events[],3,FALSE)</f>
        <v>Hattiesburg, MS</v>
      </c>
      <c r="C92" s="15" t="str">
        <f>HYPERLINK(VLOOKUP($A92,Table_eventID[],5,FALSE), VLOOKUP($A92,Table_July_Events[],2,FALSE))</f>
        <v>Rehearsal</v>
      </c>
      <c r="D92" s="7" t="s">
        <v>7</v>
      </c>
      <c r="E92" s="3"/>
    </row>
    <row r="93" spans="1:5" ht="16.5" thickBot="1" x14ac:dyDescent="0.3">
      <c r="A93" s="12"/>
      <c r="B93" s="13"/>
      <c r="C93" s="20"/>
      <c r="D93" s="13"/>
      <c r="E93" s="13"/>
    </row>
    <row r="94" spans="1:5" ht="16.5" thickTop="1" x14ac:dyDescent="0.25">
      <c r="A94" s="11"/>
      <c r="C94" s="21"/>
      <c r="E94" s="7"/>
    </row>
    <row r="95" spans="1:5" x14ac:dyDescent="0.25">
      <c r="A95" s="11">
        <v>45496</v>
      </c>
      <c r="B95" s="7" t="str">
        <f>VLOOKUP($A95,Table_July_Events[],3,FALSE)</f>
        <v>Hattiesburg, MS</v>
      </c>
      <c r="C95" s="15" t="str">
        <f>HYPERLINK(VLOOKUP($A95,Table_eventID[],5,FALSE), VLOOKUP($A95,Table_July_Events[],2,FALSE))</f>
        <v>Rehearsal</v>
      </c>
      <c r="D95" s="7" t="s">
        <v>7</v>
      </c>
      <c r="E95" s="7"/>
    </row>
    <row r="96" spans="1:5" ht="16.5" thickBot="1" x14ac:dyDescent="0.3">
      <c r="A96" s="12"/>
      <c r="B96" s="13"/>
      <c r="C96" s="20"/>
      <c r="D96" s="13"/>
      <c r="E96" s="13"/>
    </row>
    <row r="97" spans="1:5" ht="16.5" thickTop="1" x14ac:dyDescent="0.25">
      <c r="A97" s="11"/>
      <c r="C97" s="21"/>
      <c r="E97" s="7"/>
    </row>
    <row r="98" spans="1:5" x14ac:dyDescent="0.25">
      <c r="A98" s="11">
        <v>45497</v>
      </c>
      <c r="B98" s="7" t="str">
        <f>VLOOKUP($A98,Table_July_Events[],3,FALSE)</f>
        <v>Hattiesburg, MS</v>
      </c>
      <c r="C98" s="15" t="str">
        <f>HYPERLINK(VLOOKUP($A98,Table_eventID[],5,FALSE), VLOOKUP($A98,Table_July_Events[],2,FALSE))</f>
        <v>DCI Southern Mississippi</v>
      </c>
      <c r="D98" s="3" t="str">
        <f>HYPERLINK(CONCATENATE("2024/", MONTH(A98), "-", DAY(A98),"/", "h2s.htm"), "From Housing -&gt; To Show")</f>
        <v>From Housing -&gt; To Show</v>
      </c>
      <c r="E98" s="3" t="str">
        <f>HYPERLINK(CONCATENATE("2024/", MONTH(A98), "-", DAY(A98),"/", "s2h.htm"), "From Show -&gt; To Housing")</f>
        <v>From Show -&gt; To Housing</v>
      </c>
    </row>
    <row r="99" spans="1:5" ht="16.5" thickBot="1" x14ac:dyDescent="0.3">
      <c r="A99" s="12"/>
      <c r="B99" s="13"/>
      <c r="C99" s="20"/>
      <c r="D99" s="13"/>
      <c r="E99" s="13"/>
    </row>
    <row r="100" spans="1:5" ht="16.5" thickTop="1" x14ac:dyDescent="0.25">
      <c r="A100" s="11"/>
      <c r="C100" s="21"/>
      <c r="E100" s="7"/>
    </row>
    <row r="101" spans="1:5" x14ac:dyDescent="0.25">
      <c r="A101" s="11">
        <v>45498</v>
      </c>
      <c r="B101" s="7" t="str">
        <f>VLOOKUP($A101,Table_July_Events[],3,FALSE)</f>
        <v>Murfreesboro, TN</v>
      </c>
      <c r="C101" s="15" t="str">
        <f>HYPERLINK(VLOOKUP($A101,Table_eventID[],5,FALSE), VLOOKUP($A101,Table_July_Events[],2,FALSE))</f>
        <v>Rehearsal</v>
      </c>
      <c r="D101" s="7" t="s">
        <v>7</v>
      </c>
      <c r="E101" s="7"/>
    </row>
    <row r="102" spans="1:5" ht="16.5" thickBot="1" x14ac:dyDescent="0.3">
      <c r="A102" s="12"/>
      <c r="B102" s="13"/>
      <c r="C102" s="20"/>
      <c r="D102" s="13"/>
      <c r="E102" s="13"/>
    </row>
    <row r="103" spans="1:5" ht="16.5" thickTop="1" x14ac:dyDescent="0.25">
      <c r="A103" s="11"/>
      <c r="C103" s="21"/>
      <c r="E103" s="7"/>
    </row>
    <row r="104" spans="1:5" x14ac:dyDescent="0.25">
      <c r="A104" s="11">
        <v>45499</v>
      </c>
      <c r="B104" s="7" t="str">
        <f>VLOOKUP($A104,Table_July_Events[],3,FALSE)</f>
        <v>Murfreesboro, TN</v>
      </c>
      <c r="C104" s="15" t="str">
        <f>HYPERLINK(VLOOKUP($A104,Table_eventID[],5,FALSE), VLOOKUP($A104,Table_July_Events[],2,FALSE))</f>
        <v>Masters of the Summer Music Games</v>
      </c>
      <c r="D104" s="3" t="str">
        <f>HYPERLINK(CONCATENATE("2024/", MONTH(A104), "-", DAY(A104),"/", "s2h.htm"), "From Show -&gt; To Housing")</f>
        <v>From Show -&gt; To Housing</v>
      </c>
      <c r="E104" s="7"/>
    </row>
    <row r="105" spans="1:5" ht="16.5" thickBot="1" x14ac:dyDescent="0.3">
      <c r="A105" s="12"/>
      <c r="B105" s="13"/>
      <c r="C105" s="20"/>
      <c r="D105" s="13"/>
      <c r="E105" s="13"/>
    </row>
    <row r="106" spans="1:5" ht="16.5" thickTop="1" x14ac:dyDescent="0.25">
      <c r="A106" s="11"/>
      <c r="C106" s="21"/>
      <c r="E106" s="7"/>
    </row>
    <row r="107" spans="1:5" x14ac:dyDescent="0.25">
      <c r="A107" s="11">
        <v>45500</v>
      </c>
      <c r="B107" s="7" t="str">
        <f>VLOOKUP($A107,Table_July_Events[],3,FALSE)</f>
        <v>Atlanta, Ga</v>
      </c>
      <c r="C107" s="15" t="str">
        <f>HYPERLINK(VLOOKUP($A107,Table_eventID[],5,FALSE), VLOOKUP($A107,Table_July_Events[],2,FALSE))</f>
        <v>DCI Atlanta Southeastern Championship</v>
      </c>
      <c r="D107" s="3" t="str">
        <f>HYPERLINK(CONCATENATE("2024/", MONTH(A107), "-", DAY(A107),"/", "h2s.htm"), "From Housing -&gt; To Show")</f>
        <v>From Housing -&gt; To Show</v>
      </c>
      <c r="E107" s="3" t="str">
        <f>HYPERLINK(CONCATENATE("2024/", MONTH(A107), "-", DAY(A107),"/", "s2h.htm"), "From Show -&gt; To Housing")</f>
        <v>From Show -&gt; To Housing</v>
      </c>
    </row>
    <row r="108" spans="1:5" ht="16.5" thickBot="1" x14ac:dyDescent="0.3">
      <c r="A108" s="12"/>
      <c r="B108" s="13"/>
      <c r="C108" s="20"/>
      <c r="D108" s="13"/>
      <c r="E108" s="13"/>
    </row>
    <row r="109" spans="1:5" ht="16.5" thickTop="1" x14ac:dyDescent="0.25">
      <c r="A109" s="11"/>
      <c r="C109" s="21"/>
      <c r="E109" s="7"/>
    </row>
    <row r="110" spans="1:5" x14ac:dyDescent="0.25">
      <c r="A110" s="11">
        <v>45501</v>
      </c>
      <c r="B110" s="7" t="str">
        <f>VLOOKUP($A110,Table_July_Events[],3,FALSE)</f>
        <v>Winston-Salem, NC</v>
      </c>
      <c r="C110" s="15" t="str">
        <f>HYPERLINK(VLOOKUP($A110,Table_eventID[],5,FALSE), VLOOKUP($A110,Table_July_Events[],2,FALSE))</f>
        <v>NightBEAT</v>
      </c>
      <c r="D110" s="3" t="str">
        <f>HYPERLINK(CONCATENATE("2024/", MONTH(A110), "-", DAY(A110),"/", "h2s.htm"), "From Housing -&gt; To Show")</f>
        <v>From Housing -&gt; To Show</v>
      </c>
      <c r="E110" s="3" t="str">
        <f>HYPERLINK(CONCATENATE("2024/", MONTH(A110), "-", DAY(A110),"/", "s2h.htm"), "From Show -&gt; To Housing")</f>
        <v>From Show -&gt; To Housing</v>
      </c>
    </row>
    <row r="111" spans="1:5" ht="16.5" thickBot="1" x14ac:dyDescent="0.3">
      <c r="A111" s="12"/>
      <c r="B111" s="13"/>
      <c r="C111" s="20"/>
      <c r="D111" s="13"/>
      <c r="E111" s="13"/>
    </row>
    <row r="112" spans="1:5" ht="16.5" thickTop="1" x14ac:dyDescent="0.25">
      <c r="A112" s="11"/>
      <c r="C112" s="21"/>
      <c r="E112" s="7"/>
    </row>
    <row r="113" spans="1:5" x14ac:dyDescent="0.25">
      <c r="A113" s="11">
        <v>45502</v>
      </c>
      <c r="B113" s="7" t="str">
        <f>VLOOKUP($A113,Table_July_Events[],3,FALSE)</f>
        <v>Newark, DE</v>
      </c>
      <c r="C113" s="15" t="str">
        <f>HYPERLINK(VLOOKUP($A113,Table_eventID[],5,FALSE), VLOOKUP($A113,Table_July_Events[],2,FALSE))</f>
        <v>Laundry and Movie Night</v>
      </c>
      <c r="D113" s="7" t="s">
        <v>7</v>
      </c>
      <c r="E113" s="3"/>
    </row>
    <row r="114" spans="1:5" ht="16.5" thickBot="1" x14ac:dyDescent="0.3">
      <c r="A114" s="12"/>
      <c r="B114" s="13"/>
      <c r="C114" s="20"/>
      <c r="D114" s="13"/>
      <c r="E114" s="13"/>
    </row>
    <row r="115" spans="1:5" ht="16.5" thickTop="1" x14ac:dyDescent="0.25">
      <c r="A115" s="11"/>
      <c r="C115" s="21"/>
      <c r="E115" s="7"/>
    </row>
    <row r="116" spans="1:5" x14ac:dyDescent="0.25">
      <c r="A116" s="11">
        <v>45503</v>
      </c>
      <c r="B116" s="7" t="str">
        <f>VLOOKUP($A116,Table_July_Events[],3,FALSE)</f>
        <v>Newark, DE</v>
      </c>
      <c r="C116" s="15" t="str">
        <f>HYPERLINK(VLOOKUP($A116,Table_eventID[],5,FALSE), VLOOKUP($A116,Table_July_Events[],2,FALSE))</f>
        <v>DCI Delaware</v>
      </c>
      <c r="D116" s="3" t="str">
        <f>HYPERLINK(CONCATENATE("2024/", MONTH(A116), "-", DAY(A116),"/", "h2s.htm"), "From Housing -&gt; To Show")</f>
        <v>From Housing -&gt; To Show</v>
      </c>
      <c r="E116" s="3" t="str">
        <f>HYPERLINK(CONCATENATE("2024/", MONTH(A116), "-", DAY(A116),"/", "s2h.htm"), "From Show -&gt; To Housing")</f>
        <v>From Show -&gt; To Housing</v>
      </c>
    </row>
    <row r="117" spans="1:5" ht="16.5" thickBot="1" x14ac:dyDescent="0.3">
      <c r="A117" s="12"/>
      <c r="B117" s="13"/>
      <c r="C117" s="20"/>
      <c r="D117" s="13"/>
      <c r="E117" s="13"/>
    </row>
    <row r="118" spans="1:5" ht="16.5" thickTop="1" x14ac:dyDescent="0.25">
      <c r="A118" s="11"/>
      <c r="C118" s="21"/>
      <c r="E118" s="7"/>
    </row>
    <row r="119" spans="1:5" x14ac:dyDescent="0.25">
      <c r="A119" s="11">
        <v>45504</v>
      </c>
      <c r="B119" s="7" t="str">
        <f>VLOOKUP($A119,Table_July_Events[],3,FALSE)</f>
        <v>Hamburg, PA</v>
      </c>
      <c r="C119" s="15" t="str">
        <f>HYPERLINK(VLOOKUP($A119,Table_eventID[],5,FALSE), VLOOKUP($A119,Table_July_Events[],2,FALSE))</f>
        <v>Rehearsal</v>
      </c>
      <c r="D119" s="7" t="s">
        <v>7</v>
      </c>
      <c r="E119" s="7"/>
    </row>
    <row r="120" spans="1:5" ht="16.5" thickBot="1" x14ac:dyDescent="0.3">
      <c r="A120" s="12"/>
      <c r="B120" s="13"/>
      <c r="C120" s="20"/>
      <c r="D120" s="13"/>
      <c r="E120" s="13"/>
    </row>
    <row r="121" spans="1:5" ht="16.5" thickTop="1" x14ac:dyDescent="0.25">
      <c r="A121" s="11"/>
      <c r="C121" s="21"/>
      <c r="E121" s="7"/>
    </row>
    <row r="122" spans="1:5" x14ac:dyDescent="0.25">
      <c r="A122" s="11">
        <v>45505</v>
      </c>
      <c r="B122" s="7" t="str">
        <f>VLOOKUP($A122,Table_August_Events[],3,FALSE)</f>
        <v>Hamburg, PA</v>
      </c>
      <c r="C122" s="15" t="str">
        <f>HYPERLINK(VLOOKUP($A122,Table_eventID[],5,FALSE), VLOOKUP($A122,Table_August_Events[],2,FALSE))</f>
        <v>Rehearsal</v>
      </c>
      <c r="D122" s="7" t="s">
        <v>7</v>
      </c>
      <c r="E122" s="7"/>
    </row>
    <row r="123" spans="1:5" ht="16.5" thickBot="1" x14ac:dyDescent="0.3">
      <c r="A123" s="12"/>
      <c r="B123" s="13"/>
      <c r="C123" s="20"/>
      <c r="D123" s="13"/>
      <c r="E123" s="13"/>
    </row>
    <row r="124" spans="1:5" ht="16.5" thickTop="1" x14ac:dyDescent="0.25">
      <c r="A124" s="11"/>
      <c r="C124" s="21"/>
      <c r="E124" s="7"/>
    </row>
    <row r="125" spans="1:5" x14ac:dyDescent="0.25">
      <c r="A125" s="11">
        <v>45506</v>
      </c>
      <c r="B125" s="7" t="str">
        <f>VLOOKUP($A125,Table_August_Events[],3,FALSE)</f>
        <v>Allentown, PA</v>
      </c>
      <c r="C125" s="15" t="str">
        <f>HYPERLINK(VLOOKUP($A125,Table_eventID[],5,FALSE), VLOOKUP($A125,Table_August_Events[],2,FALSE))</f>
        <v>DCI East</v>
      </c>
      <c r="D125" s="3" t="str">
        <f>HYPERLINK(CONCATENATE("2024/", MONTH(A125), "-", DAY(A125),"/", "h2s.htm"), "From Housing -&gt; To Show")</f>
        <v>From Housing -&gt; To Show</v>
      </c>
      <c r="E125" s="3" t="str">
        <f>HYPERLINK(CONCATENATE("2024/", MONTH(A125), "-", DAY(A125),"/", "s2h.htm"), "From Show -&gt; To Housing")</f>
        <v>From Show -&gt; To Housing</v>
      </c>
    </row>
    <row r="126" spans="1:5" ht="16.5" thickBot="1" x14ac:dyDescent="0.3">
      <c r="A126" s="12"/>
      <c r="B126" s="13"/>
      <c r="C126" s="20"/>
      <c r="D126" s="13"/>
      <c r="E126" s="13"/>
    </row>
    <row r="127" spans="1:5" ht="16.5" thickTop="1" x14ac:dyDescent="0.25">
      <c r="A127" s="11"/>
      <c r="C127" s="21"/>
      <c r="E127" s="7"/>
    </row>
    <row r="128" spans="1:5" x14ac:dyDescent="0.25">
      <c r="A128" s="11">
        <v>45507</v>
      </c>
      <c r="B128" s="7" t="str">
        <f>VLOOKUP($A128,Table_August_Events[],3,FALSE)</f>
        <v>Cleveland, OH</v>
      </c>
      <c r="C128" s="15" t="str">
        <f>HYPERLINK(VLOOKUP($A128,Table_eventID[],5,FALSE), VLOOKUP($A128,Table_August_Events[],2,FALSE))</f>
        <v>Rehearsal</v>
      </c>
      <c r="D128" s="3" t="str">
        <f>HYPERLINK(CONCATENATE("2024/", MONTH(A128), "-", DAY(A128),"/", "s2h.htm"), "From Show -&gt; To Housing")</f>
        <v>From Show -&gt; To Housing</v>
      </c>
      <c r="E128" s="3" t="str">
        <f>HYPERLINK(CONCATENATE("2024/", MONTH(A128), "-", DAY(A128),"/", "h2h.htm"), "From Housing -&gt; To Housing")</f>
        <v>From Housing -&gt; To Housing</v>
      </c>
    </row>
    <row r="129" spans="1:5" ht="16.5" thickBot="1" x14ac:dyDescent="0.3">
      <c r="A129" s="12"/>
      <c r="B129" s="13"/>
      <c r="C129" s="20"/>
      <c r="D129" s="13"/>
      <c r="E129" s="13"/>
    </row>
    <row r="130" spans="1:5" ht="16.5" thickTop="1" x14ac:dyDescent="0.25">
      <c r="A130" s="11"/>
      <c r="C130" s="21"/>
      <c r="E130" s="7"/>
    </row>
    <row r="131" spans="1:5" x14ac:dyDescent="0.25">
      <c r="A131" s="11">
        <v>45508</v>
      </c>
      <c r="B131" s="7" t="str">
        <f>VLOOKUP($A131,Table_August_Events[],3,FALSE)</f>
        <v>Cleveland, OH</v>
      </c>
      <c r="C131" s="15" t="str">
        <f>HYPERLINK(VLOOKUP($A131,Table_eventID[],5,FALSE), VLOOKUP($A131,Table_August_Events[],2,FALSE))</f>
        <v>Rehearsal</v>
      </c>
      <c r="D131" s="7" t="s">
        <v>7</v>
      </c>
      <c r="E131" s="7"/>
    </row>
    <row r="132" spans="1:5" ht="16.5" thickBot="1" x14ac:dyDescent="0.3">
      <c r="A132" s="12"/>
      <c r="B132" s="13"/>
      <c r="C132" s="20"/>
      <c r="D132" s="13"/>
      <c r="E132" s="13"/>
    </row>
    <row r="133" spans="1:5" ht="16.5" thickTop="1" x14ac:dyDescent="0.25">
      <c r="A133" s="11"/>
      <c r="C133" s="21"/>
      <c r="E133" s="7"/>
    </row>
    <row r="134" spans="1:5" x14ac:dyDescent="0.25">
      <c r="A134" s="11">
        <v>45509</v>
      </c>
      <c r="B134" s="7" t="str">
        <f>VLOOKUP($A134,Table_August_Events[],3,FALSE)</f>
        <v>Canton, OH</v>
      </c>
      <c r="C134" s="15" t="str">
        <f>HYPERLINK(VLOOKUP($A134,Table_eventID[],5,FALSE), VLOOKUP($A134,Table_August_Events[],2,FALSE))</f>
        <v>Innovations in Brass</v>
      </c>
      <c r="D134" s="3" t="str">
        <f>HYPERLINK(CONCATENATE("2024/", MONTH(A134), "-", DAY(A134),"/", "h2s.htm"), "From Housing -&gt; To Show")</f>
        <v>From Housing -&gt; To Show</v>
      </c>
      <c r="E134" s="3" t="str">
        <f>HYPERLINK(CONCATENATE("2024/", MONTH(A134), "-", DAY(A134),"/", "s2h.htm"), "From Show -&gt; To Housing")</f>
        <v>From Show -&gt; To Housing</v>
      </c>
    </row>
    <row r="135" spans="1:5" ht="16.5" thickBot="1" x14ac:dyDescent="0.3">
      <c r="A135" s="12"/>
      <c r="B135" s="13"/>
      <c r="C135" s="20"/>
      <c r="D135" s="13"/>
      <c r="E135" s="13"/>
    </row>
    <row r="136" spans="1:5" ht="16.5" thickTop="1" x14ac:dyDescent="0.25">
      <c r="A136" s="11"/>
      <c r="C136" s="21"/>
      <c r="E136" s="7"/>
    </row>
    <row r="137" spans="1:5" x14ac:dyDescent="0.25">
      <c r="A137" s="11">
        <v>45510</v>
      </c>
      <c r="B137" s="7" t="str">
        <f>VLOOKUP($A137,Table_August_Events[],3,FALSE)</f>
        <v>Indianapolis, IN</v>
      </c>
      <c r="C137" s="15" t="str">
        <f>HYPERLINK(VLOOKUP($A137,Table_eventID[],5,FALSE), VLOOKUP($A137,Table_August_Events[],2,FALSE))</f>
        <v>Rehearsal</v>
      </c>
      <c r="D137" s="3" t="str">
        <f>HYPERLINK(CONCATENATE("2024/", MONTH(A137), "-", DAY(A137),"/", "h2s.htm"), "From Hotel -&gt; To Colts")</f>
        <v>From Hotel -&gt; To Colts</v>
      </c>
      <c r="E137" s="3" t="str">
        <f>HYPERLINK(CONCATENATE("2024/", MONTH(A137), "-", DAY(A137),"/", "s2h.htm"), "From Colts -&gt; To Hotel")</f>
        <v>From Colts -&gt; To Hotel</v>
      </c>
    </row>
    <row r="138" spans="1:5" ht="16.5" thickBot="1" x14ac:dyDescent="0.3">
      <c r="A138" s="12"/>
      <c r="B138" s="13"/>
      <c r="C138" s="20"/>
      <c r="D138" s="13"/>
      <c r="E138" s="13"/>
    </row>
    <row r="139" spans="1:5" ht="16.5" thickTop="1" x14ac:dyDescent="0.25">
      <c r="A139" s="11"/>
      <c r="C139" s="21"/>
      <c r="E139" s="7"/>
    </row>
    <row r="140" spans="1:5" x14ac:dyDescent="0.25">
      <c r="A140" s="11">
        <v>45511</v>
      </c>
      <c r="B140" s="7" t="str">
        <f>VLOOKUP($A140,Table_August_Events[],3,FALSE)</f>
        <v>Indianapolis, IN</v>
      </c>
      <c r="C140" s="15" t="str">
        <f>HYPERLINK(VLOOKUP($A140,Table_eventID[],5,FALSE), VLOOKUP($A140,Table_August_Events[],2,FALSE))</f>
        <v>Rehearsal</v>
      </c>
      <c r="D140" s="3" t="str">
        <f>HYPERLINK(CONCATENATE("2024/", MONTH(A140), "-", DAY(A140),"/", "h2s.htm"), "From Hotel -&gt; To Colts")</f>
        <v>From Hotel -&gt; To Colts</v>
      </c>
      <c r="E140" s="3" t="str">
        <f>HYPERLINK(CONCATENATE("2024/", MONTH(A140), "-", DAY(A140),"/", "r2r.htm"), "From Colts -&gt; To Ben Davis")</f>
        <v>From Colts -&gt; To Ben Davis</v>
      </c>
    </row>
    <row r="141" spans="1:5" ht="16.5" thickBot="1" x14ac:dyDescent="0.3">
      <c r="A141" s="12"/>
      <c r="B141" s="13"/>
      <c r="C141" s="20"/>
      <c r="D141" s="13"/>
      <c r="E141" s="13"/>
    </row>
    <row r="142" spans="1:5" ht="16.5" thickTop="1" x14ac:dyDescent="0.25">
      <c r="A142" s="11"/>
      <c r="C142" s="21"/>
      <c r="E142" s="7"/>
    </row>
    <row r="143" spans="1:5" x14ac:dyDescent="0.25">
      <c r="A143" s="11">
        <v>45512</v>
      </c>
      <c r="B143" s="7" t="str">
        <f>VLOOKUP($A143,Table_August_Events[],3,FALSE)</f>
        <v>Indianapolis, IN</v>
      </c>
      <c r="C143" s="15" t="str">
        <f>HYPERLINK(VLOOKUP($A143,Table_eventID[],5,FALSE), VLOOKUP($A143,Table_August_Events[],2,FALSE))</f>
        <v>DCI Prelims</v>
      </c>
      <c r="D143" s="3" t="str">
        <f>HYPERLINK(CONCATENATE("2024/", MONTH(A143), "-", DAY(A143),"/", "h2r.htm"), "From Hotel -&gt; To IUPUI")</f>
        <v>From Hotel -&gt; To IUPUI</v>
      </c>
      <c r="E143" s="3" t="str">
        <f>HYPERLINK(CONCATENATE("2024/", MONTH(A143), "-", DAY(A143),"/", "h2s.htm"), "From Housing -&gt; To Show")</f>
        <v>From Housing -&gt; To Show</v>
      </c>
    </row>
    <row r="144" spans="1:5" ht="16.5" thickBot="1" x14ac:dyDescent="0.3">
      <c r="A144" s="12"/>
      <c r="B144" s="13"/>
      <c r="C144" s="13"/>
      <c r="D144" s="13"/>
      <c r="E144" s="13"/>
    </row>
    <row r="145" spans="1:5" ht="16.5" thickTop="1" x14ac:dyDescent="0.25">
      <c r="A145" s="11"/>
      <c r="E145" s="7"/>
    </row>
    <row r="146" spans="1:5" x14ac:dyDescent="0.25">
      <c r="A146" s="11">
        <v>45513</v>
      </c>
      <c r="B146" s="7" t="str">
        <f>VLOOKUP($A146,Table_August_Events[],3,FALSE)</f>
        <v>Indianapolis, IN</v>
      </c>
      <c r="C146" s="15" t="str">
        <f>HYPERLINK(VLOOKUP($A146,Table_eventID[],5,FALSE), VLOOKUP($A146,Table_August_Events[],2,FALSE))</f>
        <v>DCI Semifinals</v>
      </c>
      <c r="D146" s="15"/>
      <c r="E146" s="7"/>
    </row>
    <row r="147" spans="1:5" ht="16.5" thickBot="1" x14ac:dyDescent="0.3">
      <c r="A147" s="12"/>
      <c r="B147" s="13"/>
      <c r="C147" s="13"/>
      <c r="D147" s="13"/>
      <c r="E147" s="13"/>
    </row>
    <row r="148" spans="1:5" ht="16.5" thickTop="1" x14ac:dyDescent="0.25">
      <c r="A148" s="11"/>
      <c r="E148" s="7"/>
    </row>
    <row r="149" spans="1:5" x14ac:dyDescent="0.25">
      <c r="A149" s="11">
        <v>45514</v>
      </c>
      <c r="B149" s="7" t="str">
        <f>VLOOKUP($A149,Table_August_Events[],3,FALSE)</f>
        <v>Indianapolis, IN</v>
      </c>
      <c r="C149" s="15" t="str">
        <f>HYPERLINK(VLOOKUP($A149,Table_eventID[],5,FALSE), VLOOKUP($A149,Table_August_Events[],2,FALSE))</f>
        <v>DCI World Championships</v>
      </c>
      <c r="D149" s="15"/>
      <c r="E149" s="7"/>
    </row>
    <row r="150" spans="1:5" ht="16.5" thickBot="1" x14ac:dyDescent="0.3">
      <c r="A150" s="12"/>
      <c r="B150" s="13"/>
      <c r="C150" s="13"/>
      <c r="D150" s="13"/>
      <c r="E150" s="13"/>
    </row>
    <row r="151" spans="1:5" ht="16.5" thickTop="1" x14ac:dyDescent="0.25">
      <c r="A151" s="11"/>
      <c r="E151" s="7"/>
    </row>
    <row r="152" spans="1:5" x14ac:dyDescent="0.25">
      <c r="A152" s="14"/>
      <c r="D152" s="22"/>
      <c r="E152" s="17"/>
    </row>
    <row r="155" spans="1:5" x14ac:dyDescent="0.25">
      <c r="D155" s="16"/>
      <c r="E155" s="17"/>
    </row>
  </sheetData>
  <mergeCells count="1">
    <mergeCell ref="A1:B1"/>
  </mergeCells>
  <conditionalFormatting sqref="A1:A1048576">
    <cfRule type="timePeriod" dxfId="0" priority="1" timePeriod="today">
      <formula>FLOOR(A1,1)=TODAY()</formula>
    </cfRule>
  </conditionalFormatting>
  <pageMargins left="0" right="0" top="0" bottom="0" header="0" footer="0"/>
  <pageSetup scale="80" fitToHeight="0" orientation="portrait" r:id="rId1"/>
  <drawing r:id="rId2"/>
  <webPublishItems count="1">
    <webPublishItem id="27853" divId="index_27853" sourceType="sheet" destinationFile="C:\Users\Rich\Documents\GitHub\BDFleet\index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8D79-9449-4987-A8D5-D323859F4381}">
  <sheetPr codeName="Sheet11"/>
  <dimension ref="A1:C9"/>
  <sheetViews>
    <sheetView workbookViewId="0"/>
  </sheetViews>
  <sheetFormatPr defaultRowHeight="15" x14ac:dyDescent="0.25"/>
  <cols>
    <col min="1" max="1" width="11" customWidth="1"/>
    <col min="2" max="2" width="37.140625" bestFit="1" customWidth="1"/>
    <col min="3" max="3" width="19.28515625" bestFit="1" customWidth="1"/>
  </cols>
  <sheetData>
    <row r="1" spans="1:3" x14ac:dyDescent="0.25">
      <c r="A1" t="s">
        <v>0</v>
      </c>
      <c r="B1" t="s">
        <v>2</v>
      </c>
      <c r="C1" t="s">
        <v>16</v>
      </c>
    </row>
    <row r="2" spans="1:3" x14ac:dyDescent="0.25">
      <c r="A2" s="1">
        <v>45466</v>
      </c>
      <c r="B2" t="s">
        <v>42</v>
      </c>
      <c r="C2" t="s">
        <v>43</v>
      </c>
    </row>
    <row r="3" spans="1:3" x14ac:dyDescent="0.25">
      <c r="A3" s="1">
        <v>45467</v>
      </c>
      <c r="B3" t="s">
        <v>44</v>
      </c>
      <c r="C3" t="s">
        <v>45</v>
      </c>
    </row>
    <row r="4" spans="1:3" x14ac:dyDescent="0.25">
      <c r="A4" s="1">
        <v>45468</v>
      </c>
      <c r="B4" t="s">
        <v>6</v>
      </c>
      <c r="C4" t="s">
        <v>45</v>
      </c>
    </row>
    <row r="5" spans="1:3" x14ac:dyDescent="0.25">
      <c r="A5" s="1">
        <v>45469</v>
      </c>
      <c r="B5" t="s">
        <v>6</v>
      </c>
      <c r="C5" t="s">
        <v>45</v>
      </c>
    </row>
    <row r="6" spans="1:3" x14ac:dyDescent="0.25">
      <c r="A6" s="1">
        <v>45470</v>
      </c>
      <c r="B6" t="s">
        <v>6</v>
      </c>
      <c r="C6" t="s">
        <v>45</v>
      </c>
    </row>
    <row r="7" spans="1:3" x14ac:dyDescent="0.25">
      <c r="A7" s="1">
        <v>45471</v>
      </c>
      <c r="B7" t="s">
        <v>46</v>
      </c>
      <c r="C7" t="s">
        <v>47</v>
      </c>
    </row>
    <row r="8" spans="1:3" x14ac:dyDescent="0.25">
      <c r="A8" s="1">
        <v>45472</v>
      </c>
      <c r="B8" t="s">
        <v>48</v>
      </c>
      <c r="C8" t="s">
        <v>47</v>
      </c>
    </row>
    <row r="9" spans="1:3" x14ac:dyDescent="0.25">
      <c r="A9" s="1">
        <v>45473</v>
      </c>
      <c r="B9" t="s">
        <v>5</v>
      </c>
      <c r="C9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3753-C000-41A4-96B5-1272B0E31E63}">
  <sheetPr codeName="Sheet7"/>
  <dimension ref="A1:C32"/>
  <sheetViews>
    <sheetView workbookViewId="0"/>
  </sheetViews>
  <sheetFormatPr defaultRowHeight="15" x14ac:dyDescent="0.25"/>
  <cols>
    <col min="1" max="1" width="9.7109375" bestFit="1" customWidth="1"/>
    <col min="2" max="2" width="37.140625" bestFit="1" customWidth="1"/>
    <col min="3" max="3" width="19.28515625" bestFit="1" customWidth="1"/>
  </cols>
  <sheetData>
    <row r="1" spans="1:3" x14ac:dyDescent="0.25">
      <c r="A1" t="s">
        <v>0</v>
      </c>
      <c r="B1" t="s">
        <v>2</v>
      </c>
      <c r="C1" t="s">
        <v>16</v>
      </c>
    </row>
    <row r="2" spans="1:3" x14ac:dyDescent="0.25">
      <c r="A2" s="1">
        <v>45474</v>
      </c>
      <c r="B2" t="s">
        <v>6</v>
      </c>
      <c r="C2" t="s">
        <v>49</v>
      </c>
    </row>
    <row r="3" spans="1:3" x14ac:dyDescent="0.25">
      <c r="A3" s="1">
        <v>45475</v>
      </c>
      <c r="B3" t="s">
        <v>6</v>
      </c>
      <c r="C3" t="s">
        <v>49</v>
      </c>
    </row>
    <row r="4" spans="1:3" x14ac:dyDescent="0.25">
      <c r="A4" s="1">
        <v>45476</v>
      </c>
      <c r="B4" t="s">
        <v>6</v>
      </c>
      <c r="C4" t="s">
        <v>49</v>
      </c>
    </row>
    <row r="5" spans="1:3" x14ac:dyDescent="0.25">
      <c r="A5" s="1">
        <v>45477</v>
      </c>
      <c r="B5" t="s">
        <v>50</v>
      </c>
      <c r="C5" t="s">
        <v>49</v>
      </c>
    </row>
    <row r="6" spans="1:3" x14ac:dyDescent="0.25">
      <c r="A6" s="1">
        <v>45478</v>
      </c>
      <c r="B6" t="s">
        <v>8</v>
      </c>
      <c r="C6" t="s">
        <v>51</v>
      </c>
    </row>
    <row r="7" spans="1:3" x14ac:dyDescent="0.25">
      <c r="A7" s="1">
        <v>45479</v>
      </c>
      <c r="B7" t="s">
        <v>10</v>
      </c>
      <c r="C7" t="s">
        <v>9</v>
      </c>
    </row>
    <row r="8" spans="1:3" x14ac:dyDescent="0.25">
      <c r="A8" s="1">
        <v>45480</v>
      </c>
      <c r="B8" t="s">
        <v>11</v>
      </c>
      <c r="C8" t="s">
        <v>52</v>
      </c>
    </row>
    <row r="9" spans="1:3" x14ac:dyDescent="0.25">
      <c r="A9" s="1">
        <v>45481</v>
      </c>
      <c r="B9" t="s">
        <v>6</v>
      </c>
      <c r="C9" t="s">
        <v>40</v>
      </c>
    </row>
    <row r="10" spans="1:3" x14ac:dyDescent="0.25">
      <c r="A10" s="1">
        <v>45482</v>
      </c>
      <c r="B10" t="s">
        <v>6</v>
      </c>
      <c r="C10" t="s">
        <v>53</v>
      </c>
    </row>
    <row r="11" spans="1:3" x14ac:dyDescent="0.25">
      <c r="A11" s="1">
        <v>45483</v>
      </c>
      <c r="B11" t="s">
        <v>12</v>
      </c>
      <c r="C11" t="s">
        <v>53</v>
      </c>
    </row>
    <row r="12" spans="1:3" x14ac:dyDescent="0.25">
      <c r="A12" s="1">
        <v>45484</v>
      </c>
      <c r="B12" t="s">
        <v>6</v>
      </c>
      <c r="C12" t="s">
        <v>13</v>
      </c>
    </row>
    <row r="13" spans="1:3" x14ac:dyDescent="0.25">
      <c r="A13" s="1">
        <v>45485</v>
      </c>
      <c r="B13" t="s">
        <v>6</v>
      </c>
      <c r="C13" t="s">
        <v>13</v>
      </c>
    </row>
    <row r="14" spans="1:3" x14ac:dyDescent="0.25">
      <c r="A14" s="1">
        <v>45486</v>
      </c>
      <c r="B14" t="s">
        <v>15</v>
      </c>
      <c r="C14" t="s">
        <v>14</v>
      </c>
    </row>
    <row r="15" spans="1:3" x14ac:dyDescent="0.25">
      <c r="A15" s="1">
        <v>45487</v>
      </c>
      <c r="B15" t="s">
        <v>54</v>
      </c>
      <c r="C15" t="s">
        <v>41</v>
      </c>
    </row>
    <row r="16" spans="1:3" x14ac:dyDescent="0.25">
      <c r="A16" s="1">
        <v>45488</v>
      </c>
      <c r="B16" t="s">
        <v>6</v>
      </c>
      <c r="C16" t="s">
        <v>55</v>
      </c>
    </row>
    <row r="17" spans="1:3" x14ac:dyDescent="0.25">
      <c r="A17" s="1">
        <v>45489</v>
      </c>
      <c r="B17" t="s">
        <v>17</v>
      </c>
      <c r="C17" t="s">
        <v>18</v>
      </c>
    </row>
    <row r="18" spans="1:3" x14ac:dyDescent="0.25">
      <c r="A18" s="1">
        <v>45490</v>
      </c>
      <c r="B18" t="s">
        <v>6</v>
      </c>
      <c r="C18" t="s">
        <v>65</v>
      </c>
    </row>
    <row r="19" spans="1:3" x14ac:dyDescent="0.25">
      <c r="A19" s="1">
        <v>45491</v>
      </c>
      <c r="B19" t="s">
        <v>6</v>
      </c>
      <c r="C19" t="s">
        <v>65</v>
      </c>
    </row>
    <row r="20" spans="1:3" x14ac:dyDescent="0.25">
      <c r="A20" s="1">
        <v>45492</v>
      </c>
      <c r="B20" t="s">
        <v>20</v>
      </c>
      <c r="C20" t="s">
        <v>56</v>
      </c>
    </row>
    <row r="21" spans="1:3" x14ac:dyDescent="0.25">
      <c r="A21" s="1">
        <v>45493</v>
      </c>
      <c r="B21" t="s">
        <v>21</v>
      </c>
      <c r="C21" t="s">
        <v>22</v>
      </c>
    </row>
    <row r="22" spans="1:3" x14ac:dyDescent="0.25">
      <c r="A22" s="1">
        <v>45494</v>
      </c>
      <c r="B22" t="s">
        <v>54</v>
      </c>
      <c r="C22" t="s">
        <v>22</v>
      </c>
    </row>
    <row r="23" spans="1:3" x14ac:dyDescent="0.25">
      <c r="A23" s="1">
        <v>45495</v>
      </c>
      <c r="B23" t="s">
        <v>6</v>
      </c>
      <c r="C23" t="s">
        <v>23</v>
      </c>
    </row>
    <row r="24" spans="1:3" x14ac:dyDescent="0.25">
      <c r="A24" s="1">
        <v>45496</v>
      </c>
      <c r="B24" t="s">
        <v>6</v>
      </c>
      <c r="C24" t="s">
        <v>23</v>
      </c>
    </row>
    <row r="25" spans="1:3" x14ac:dyDescent="0.25">
      <c r="A25" s="1">
        <v>45497</v>
      </c>
      <c r="B25" t="s">
        <v>24</v>
      </c>
      <c r="C25" t="s">
        <v>23</v>
      </c>
    </row>
    <row r="26" spans="1:3" x14ac:dyDescent="0.25">
      <c r="A26" s="1">
        <v>45498</v>
      </c>
      <c r="B26" t="s">
        <v>6</v>
      </c>
      <c r="C26" t="s">
        <v>25</v>
      </c>
    </row>
    <row r="27" spans="1:3" x14ac:dyDescent="0.25">
      <c r="A27" s="1">
        <v>45499</v>
      </c>
      <c r="B27" t="s">
        <v>26</v>
      </c>
      <c r="C27" t="s">
        <v>25</v>
      </c>
    </row>
    <row r="28" spans="1:3" x14ac:dyDescent="0.25">
      <c r="A28" s="1">
        <v>45500</v>
      </c>
      <c r="B28" t="s">
        <v>27</v>
      </c>
      <c r="C28" t="s">
        <v>28</v>
      </c>
    </row>
    <row r="29" spans="1:3" x14ac:dyDescent="0.25">
      <c r="A29" s="1">
        <v>45501</v>
      </c>
      <c r="B29" t="s">
        <v>29</v>
      </c>
      <c r="C29" t="s">
        <v>30</v>
      </c>
    </row>
    <row r="30" spans="1:3" x14ac:dyDescent="0.25">
      <c r="A30" s="1">
        <v>45502</v>
      </c>
      <c r="B30" t="s">
        <v>57</v>
      </c>
      <c r="C30" t="s">
        <v>59</v>
      </c>
    </row>
    <row r="31" spans="1:3" x14ac:dyDescent="0.25">
      <c r="A31" s="1">
        <v>45503</v>
      </c>
      <c r="B31" t="s">
        <v>58</v>
      </c>
      <c r="C31" t="s">
        <v>59</v>
      </c>
    </row>
    <row r="32" spans="1:3" x14ac:dyDescent="0.25">
      <c r="A32" s="1">
        <v>45504</v>
      </c>
      <c r="B32" t="s">
        <v>6</v>
      </c>
      <c r="C32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CDE7-7EE1-4353-9D2B-8941D084BCC7}">
  <sheetPr codeName="Sheet8"/>
  <dimension ref="A1:E14"/>
  <sheetViews>
    <sheetView workbookViewId="0"/>
  </sheetViews>
  <sheetFormatPr defaultRowHeight="15" x14ac:dyDescent="0.25"/>
  <cols>
    <col min="1" max="1" width="11.140625" customWidth="1"/>
    <col min="2" max="2" width="38.7109375" bestFit="1" customWidth="1"/>
    <col min="3" max="3" width="15" bestFit="1" customWidth="1"/>
    <col min="4" max="4" width="11.140625" bestFit="1" customWidth="1"/>
    <col min="5" max="5" width="11.28515625" customWidth="1"/>
    <col min="6" max="6" width="13.7109375" customWidth="1"/>
  </cols>
  <sheetData>
    <row r="1" spans="1:5" x14ac:dyDescent="0.25">
      <c r="A1" t="s">
        <v>0</v>
      </c>
      <c r="B1" t="s">
        <v>2</v>
      </c>
      <c r="C1" t="s">
        <v>16</v>
      </c>
    </row>
    <row r="2" spans="1:5" x14ac:dyDescent="0.25">
      <c r="A2" s="1">
        <v>45505</v>
      </c>
      <c r="B2" t="s">
        <v>6</v>
      </c>
      <c r="C2" t="s">
        <v>31</v>
      </c>
    </row>
    <row r="3" spans="1:5" x14ac:dyDescent="0.25">
      <c r="A3" s="1">
        <v>45506</v>
      </c>
      <c r="B3" t="s">
        <v>32</v>
      </c>
      <c r="C3" t="s">
        <v>33</v>
      </c>
    </row>
    <row r="4" spans="1:5" x14ac:dyDescent="0.25">
      <c r="A4" s="1">
        <v>45507</v>
      </c>
      <c r="B4" t="s">
        <v>6</v>
      </c>
      <c r="C4" t="s">
        <v>60</v>
      </c>
    </row>
    <row r="5" spans="1:5" x14ac:dyDescent="0.25">
      <c r="A5" s="1">
        <v>45508</v>
      </c>
      <c r="B5" t="s">
        <v>6</v>
      </c>
      <c r="C5" t="s">
        <v>60</v>
      </c>
    </row>
    <row r="6" spans="1:5" x14ac:dyDescent="0.25">
      <c r="A6" s="1">
        <v>45509</v>
      </c>
      <c r="B6" t="s">
        <v>61</v>
      </c>
      <c r="C6" t="s">
        <v>62</v>
      </c>
    </row>
    <row r="7" spans="1:5" x14ac:dyDescent="0.25">
      <c r="A7" s="1">
        <v>45510</v>
      </c>
      <c r="B7" t="s">
        <v>6</v>
      </c>
      <c r="C7" t="s">
        <v>34</v>
      </c>
    </row>
    <row r="8" spans="1:5" x14ac:dyDescent="0.25">
      <c r="A8" s="1">
        <v>45511</v>
      </c>
      <c r="B8" t="s">
        <v>6</v>
      </c>
      <c r="C8" t="s">
        <v>34</v>
      </c>
    </row>
    <row r="9" spans="1:5" x14ac:dyDescent="0.25">
      <c r="A9" s="1">
        <v>45512</v>
      </c>
      <c r="B9" t="s">
        <v>35</v>
      </c>
      <c r="C9" t="s">
        <v>34</v>
      </c>
    </row>
    <row r="10" spans="1:5" x14ac:dyDescent="0.25">
      <c r="A10" s="1">
        <v>45513</v>
      </c>
      <c r="B10" t="s">
        <v>36</v>
      </c>
      <c r="C10" t="s">
        <v>34</v>
      </c>
    </row>
    <row r="11" spans="1:5" x14ac:dyDescent="0.25">
      <c r="A11" s="1">
        <v>45514</v>
      </c>
      <c r="B11" t="s">
        <v>37</v>
      </c>
      <c r="C11" t="s">
        <v>34</v>
      </c>
    </row>
    <row r="12" spans="1:5" x14ac:dyDescent="0.25">
      <c r="A12" s="1">
        <v>45515</v>
      </c>
      <c r="B12" t="s">
        <v>37</v>
      </c>
      <c r="C12" t="s">
        <v>34</v>
      </c>
      <c r="E12" s="1"/>
    </row>
    <row r="13" spans="1:5" x14ac:dyDescent="0.25">
      <c r="A13" s="1">
        <v>45516</v>
      </c>
      <c r="B13" t="s">
        <v>37</v>
      </c>
      <c r="C13" t="s">
        <v>34</v>
      </c>
    </row>
    <row r="14" spans="1:5" x14ac:dyDescent="0.25">
      <c r="A14" s="1"/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C9EB-3F20-4BAB-8514-0C2B02AB2B04}">
  <sheetPr codeName="Sheet9"/>
  <dimension ref="A1:H52"/>
  <sheetViews>
    <sheetView workbookViewId="0"/>
  </sheetViews>
  <sheetFormatPr defaultRowHeight="15" x14ac:dyDescent="0.25"/>
  <cols>
    <col min="1" max="1" width="11.140625" bestFit="1" customWidth="1"/>
    <col min="2" max="2" width="37.140625" bestFit="1" customWidth="1"/>
    <col min="3" max="3" width="18.42578125" bestFit="1" customWidth="1"/>
    <col min="4" max="4" width="10.28515625" bestFit="1" customWidth="1"/>
    <col min="5" max="5" width="59.5703125" customWidth="1"/>
  </cols>
  <sheetData>
    <row r="1" spans="1:8" x14ac:dyDescent="0.25">
      <c r="A1" t="s">
        <v>0</v>
      </c>
      <c r="B1" t="s">
        <v>2</v>
      </c>
      <c r="C1" t="s">
        <v>16</v>
      </c>
      <c r="D1" t="s">
        <v>38</v>
      </c>
      <c r="E1" t="s">
        <v>39</v>
      </c>
    </row>
    <row r="2" spans="1:8" x14ac:dyDescent="0.25">
      <c r="A2" s="1">
        <v>45466</v>
      </c>
      <c r="B2" t="s">
        <v>42</v>
      </c>
      <c r="C2" t="s">
        <v>43</v>
      </c>
      <c r="D2" s="2">
        <v>10929</v>
      </c>
      <c r="E2" t="str">
        <f>CONCATENATE("https://bluedevils.org/events/event_details.php?eventID=", Table_eventID[[#This Row],[eventID]])</f>
        <v>https://bluedevils.org/events/event_details.php?eventID=10929</v>
      </c>
    </row>
    <row r="3" spans="1:8" x14ac:dyDescent="0.25">
      <c r="A3" s="1">
        <v>45467</v>
      </c>
      <c r="B3" t="s">
        <v>44</v>
      </c>
      <c r="C3" t="s">
        <v>45</v>
      </c>
      <c r="D3" s="2">
        <v>11138</v>
      </c>
      <c r="E3" t="str">
        <f>CONCATENATE("https://bluedevils.org/events/event_details.php?eventID=", Table_eventID[[#This Row],[eventID]])</f>
        <v>https://bluedevils.org/events/event_details.php?eventID=11138</v>
      </c>
    </row>
    <row r="4" spans="1:8" x14ac:dyDescent="0.25">
      <c r="A4" s="1">
        <v>45468</v>
      </c>
      <c r="B4" t="s">
        <v>6</v>
      </c>
      <c r="C4" t="s">
        <v>45</v>
      </c>
      <c r="D4" s="2">
        <v>11139</v>
      </c>
      <c r="E4" t="str">
        <f>CONCATENATE("https://bluedevils.org/events/event_details.php?eventID=", Table_eventID[[#This Row],[eventID]])</f>
        <v>https://bluedevils.org/events/event_details.php?eventID=11139</v>
      </c>
    </row>
    <row r="5" spans="1:8" x14ac:dyDescent="0.25">
      <c r="A5" s="1">
        <v>45469</v>
      </c>
      <c r="B5" t="s">
        <v>6</v>
      </c>
      <c r="C5" t="s">
        <v>45</v>
      </c>
      <c r="D5" s="2">
        <v>11140</v>
      </c>
      <c r="E5" t="str">
        <f>CONCATENATE("https://bluedevils.org/events/event_details.php?eventID=", Table_eventID[[#This Row],[eventID]])</f>
        <v>https://bluedevils.org/events/event_details.php?eventID=11140</v>
      </c>
    </row>
    <row r="6" spans="1:8" x14ac:dyDescent="0.25">
      <c r="A6" s="1">
        <v>45470</v>
      </c>
      <c r="B6" t="s">
        <v>6</v>
      </c>
      <c r="C6" t="s">
        <v>45</v>
      </c>
      <c r="D6" s="2">
        <v>11141</v>
      </c>
      <c r="E6" t="str">
        <f>CONCATENATE("https://bluedevils.org/events/event_details.php?eventID=", Table_eventID[[#This Row],[eventID]])</f>
        <v>https://bluedevils.org/events/event_details.php?eventID=11141</v>
      </c>
    </row>
    <row r="7" spans="1:8" x14ac:dyDescent="0.25">
      <c r="A7" s="1">
        <v>45471</v>
      </c>
      <c r="B7" t="s">
        <v>46</v>
      </c>
      <c r="C7" t="s">
        <v>47</v>
      </c>
      <c r="D7" s="2">
        <v>11143</v>
      </c>
      <c r="E7" t="str">
        <f>CONCATENATE("https://bluedevils.org/events/event_details.php?eventID=", Table_eventID[[#This Row],[eventID]])</f>
        <v>https://bluedevils.org/events/event_details.php?eventID=11143</v>
      </c>
      <c r="H7" s="3"/>
    </row>
    <row r="8" spans="1:8" x14ac:dyDescent="0.25">
      <c r="A8" s="1">
        <v>45472</v>
      </c>
      <c r="B8" t="s">
        <v>48</v>
      </c>
      <c r="C8" t="s">
        <v>47</v>
      </c>
      <c r="D8" s="2">
        <v>11142</v>
      </c>
      <c r="E8" t="str">
        <f>CONCATENATE("https://bluedevils.org/events/event_details.php?eventID=", Table_eventID[[#This Row],[eventID]])</f>
        <v>https://bluedevils.org/events/event_details.php?eventID=11142</v>
      </c>
    </row>
    <row r="9" spans="1:8" x14ac:dyDescent="0.25">
      <c r="A9" s="1">
        <v>45473</v>
      </c>
      <c r="B9" t="s">
        <v>5</v>
      </c>
      <c r="C9" t="s">
        <v>4</v>
      </c>
      <c r="D9" s="2">
        <v>11144</v>
      </c>
      <c r="E9" t="str">
        <f>CONCATENATE("https://bluedevils.org/events/event_details.php?eventID=", Table_eventID[[#This Row],[eventID]])</f>
        <v>https://bluedevils.org/events/event_details.php?eventID=11144</v>
      </c>
    </row>
    <row r="10" spans="1:8" x14ac:dyDescent="0.25">
      <c r="A10" s="1">
        <v>45474</v>
      </c>
      <c r="B10" t="s">
        <v>6</v>
      </c>
      <c r="C10" t="s">
        <v>49</v>
      </c>
      <c r="D10" s="2">
        <v>11087</v>
      </c>
      <c r="E10" t="str">
        <f>CONCATENATE("https://bluedevils.org/events/event_details.php?eventID=", Table_eventID[[#This Row],[eventID]])</f>
        <v>https://bluedevils.org/events/event_details.php?eventID=11087</v>
      </c>
    </row>
    <row r="11" spans="1:8" x14ac:dyDescent="0.25">
      <c r="A11" s="1">
        <v>45475</v>
      </c>
      <c r="B11" t="s">
        <v>6</v>
      </c>
      <c r="C11" t="s">
        <v>49</v>
      </c>
      <c r="D11" s="2">
        <v>11088</v>
      </c>
      <c r="E11" t="str">
        <f>CONCATENATE("https://bluedevils.org/events/event_details.php?eventID=", Table_eventID[[#This Row],[eventID]])</f>
        <v>https://bluedevils.org/events/event_details.php?eventID=11088</v>
      </c>
    </row>
    <row r="12" spans="1:8" x14ac:dyDescent="0.25">
      <c r="A12" s="1">
        <v>45476</v>
      </c>
      <c r="B12" t="s">
        <v>6</v>
      </c>
      <c r="C12" t="s">
        <v>49</v>
      </c>
      <c r="D12" s="2">
        <v>11145</v>
      </c>
      <c r="E12" t="str">
        <f>CONCATENATE("https://bluedevils.org/events/event_details.php?eventID=", Table_eventID[[#This Row],[eventID]])</f>
        <v>https://bluedevils.org/events/event_details.php?eventID=11145</v>
      </c>
    </row>
    <row r="13" spans="1:8" x14ac:dyDescent="0.25">
      <c r="A13" s="1">
        <v>45477</v>
      </c>
      <c r="B13" t="s">
        <v>50</v>
      </c>
      <c r="C13" t="s">
        <v>49</v>
      </c>
      <c r="D13" s="2">
        <v>11090</v>
      </c>
      <c r="E13" t="str">
        <f>CONCATENATE("https://bluedevils.org/events/event_details.php?eventID=", Table_eventID[[#This Row],[eventID]])</f>
        <v>https://bluedevils.org/events/event_details.php?eventID=11090</v>
      </c>
    </row>
    <row r="14" spans="1:8" x14ac:dyDescent="0.25">
      <c r="A14" s="1">
        <v>45478</v>
      </c>
      <c r="B14" t="s">
        <v>8</v>
      </c>
      <c r="C14" t="s">
        <v>51</v>
      </c>
      <c r="D14" s="2">
        <v>11146</v>
      </c>
      <c r="E14" t="str">
        <f>CONCATENATE("https://bluedevils.org/events/event_details.php?eventID=", Table_eventID[[#This Row],[eventID]])</f>
        <v>https://bluedevils.org/events/event_details.php?eventID=11146</v>
      </c>
    </row>
    <row r="15" spans="1:8" x14ac:dyDescent="0.25">
      <c r="A15" s="1">
        <v>45479</v>
      </c>
      <c r="B15" t="s">
        <v>10</v>
      </c>
      <c r="C15" t="s">
        <v>9</v>
      </c>
      <c r="D15" s="2">
        <v>11147</v>
      </c>
      <c r="E15" t="str">
        <f>CONCATENATE("https://bluedevils.org/events/event_details.php?eventID=", Table_eventID[[#This Row],[eventID]])</f>
        <v>https://bluedevils.org/events/event_details.php?eventID=11147</v>
      </c>
    </row>
    <row r="16" spans="1:8" x14ac:dyDescent="0.25">
      <c r="A16" s="1">
        <v>45480</v>
      </c>
      <c r="B16" t="s">
        <v>11</v>
      </c>
      <c r="C16" t="s">
        <v>52</v>
      </c>
      <c r="D16" s="2">
        <v>11148</v>
      </c>
      <c r="E16" t="str">
        <f>CONCATENATE("https://bluedevils.org/events/event_details.php?eventID=", Table_eventID[[#This Row],[eventID]])</f>
        <v>https://bluedevils.org/events/event_details.php?eventID=11148</v>
      </c>
    </row>
    <row r="17" spans="1:5" x14ac:dyDescent="0.25">
      <c r="A17" s="1">
        <v>45481</v>
      </c>
      <c r="B17" t="s">
        <v>6</v>
      </c>
      <c r="C17" t="s">
        <v>40</v>
      </c>
      <c r="D17" s="2">
        <v>11149</v>
      </c>
      <c r="E17" t="str">
        <f>CONCATENATE("https://bluedevils.org/events/event_details.php?eventID=", Table_eventID[[#This Row],[eventID]])</f>
        <v>https://bluedevils.org/events/event_details.php?eventID=11149</v>
      </c>
    </row>
    <row r="18" spans="1:5" x14ac:dyDescent="0.25">
      <c r="A18" s="1">
        <v>45482</v>
      </c>
      <c r="B18" t="s">
        <v>6</v>
      </c>
      <c r="C18" t="s">
        <v>53</v>
      </c>
      <c r="D18" s="2">
        <v>11092</v>
      </c>
      <c r="E18" t="str">
        <f>CONCATENATE("https://bluedevils.org/events/event_details.php?eventID=", Table_eventID[[#This Row],[eventID]])</f>
        <v>https://bluedevils.org/events/event_details.php?eventID=11092</v>
      </c>
    </row>
    <row r="19" spans="1:5" x14ac:dyDescent="0.25">
      <c r="A19" s="1">
        <v>45483</v>
      </c>
      <c r="B19" t="s">
        <v>12</v>
      </c>
      <c r="C19" t="s">
        <v>53</v>
      </c>
      <c r="D19" s="2">
        <v>11150</v>
      </c>
      <c r="E19" t="str">
        <f>CONCATENATE("https://bluedevils.org/events/event_details.php?eventID=", Table_eventID[[#This Row],[eventID]])</f>
        <v>https://bluedevils.org/events/event_details.php?eventID=11150</v>
      </c>
    </row>
    <row r="20" spans="1:5" x14ac:dyDescent="0.25">
      <c r="A20" s="1">
        <v>45484</v>
      </c>
      <c r="B20" t="s">
        <v>6</v>
      </c>
      <c r="C20" t="s">
        <v>13</v>
      </c>
      <c r="D20" s="2">
        <v>11151</v>
      </c>
      <c r="E20" t="str">
        <f>CONCATENATE("https://bluedevils.org/events/event_details.php?eventID=", Table_eventID[[#This Row],[eventID]])</f>
        <v>https://bluedevils.org/events/event_details.php?eventID=11151</v>
      </c>
    </row>
    <row r="21" spans="1:5" x14ac:dyDescent="0.25">
      <c r="A21" s="1">
        <v>45485</v>
      </c>
      <c r="B21" t="s">
        <v>6</v>
      </c>
      <c r="C21" t="s">
        <v>13</v>
      </c>
      <c r="D21" s="2">
        <v>11152</v>
      </c>
      <c r="E21" t="str">
        <f>CONCATENATE("https://bluedevils.org/events/event_details.php?eventID=", Table_eventID[[#This Row],[eventID]])</f>
        <v>https://bluedevils.org/events/event_details.php?eventID=11152</v>
      </c>
    </row>
    <row r="22" spans="1:5" x14ac:dyDescent="0.25">
      <c r="A22" s="1">
        <v>45486</v>
      </c>
      <c r="B22" t="s">
        <v>15</v>
      </c>
      <c r="C22" t="s">
        <v>14</v>
      </c>
      <c r="D22" s="2">
        <v>11153</v>
      </c>
      <c r="E22" t="str">
        <f>CONCATENATE("https://bluedevils.org/events/event_details.php?eventID=", Table_eventID[[#This Row],[eventID]])</f>
        <v>https://bluedevils.org/events/event_details.php?eventID=11153</v>
      </c>
    </row>
    <row r="23" spans="1:5" x14ac:dyDescent="0.25">
      <c r="A23" s="1">
        <v>45487</v>
      </c>
      <c r="B23" t="s">
        <v>54</v>
      </c>
      <c r="C23" t="s">
        <v>41</v>
      </c>
      <c r="D23" s="2">
        <v>11154</v>
      </c>
      <c r="E23" t="str">
        <f>CONCATENATE("https://bluedevils.org/events/event_details.php?eventID=", Table_eventID[[#This Row],[eventID]])</f>
        <v>https://bluedevils.org/events/event_details.php?eventID=11154</v>
      </c>
    </row>
    <row r="24" spans="1:5" x14ac:dyDescent="0.25">
      <c r="A24" s="1">
        <v>45488</v>
      </c>
      <c r="B24" t="s">
        <v>6</v>
      </c>
      <c r="C24" t="s">
        <v>55</v>
      </c>
      <c r="D24" s="2">
        <v>11155</v>
      </c>
      <c r="E24" t="str">
        <f>CONCATENATE("https://bluedevils.org/events/event_details.php?eventID=", Table_eventID[[#This Row],[eventID]])</f>
        <v>https://bluedevils.org/events/event_details.php?eventID=11155</v>
      </c>
    </row>
    <row r="25" spans="1:5" x14ac:dyDescent="0.25">
      <c r="A25" s="1">
        <v>45489</v>
      </c>
      <c r="B25" t="s">
        <v>17</v>
      </c>
      <c r="C25" t="s">
        <v>18</v>
      </c>
      <c r="D25" s="2">
        <v>11156</v>
      </c>
      <c r="E25" t="str">
        <f>CONCATENATE("https://bluedevils.org/events/event_details.php?eventID=", Table_eventID[[#This Row],[eventID]])</f>
        <v>https://bluedevils.org/events/event_details.php?eventID=11156</v>
      </c>
    </row>
    <row r="26" spans="1:5" x14ac:dyDescent="0.25">
      <c r="A26" s="1">
        <v>45490</v>
      </c>
      <c r="B26" t="s">
        <v>6</v>
      </c>
      <c r="C26" t="s">
        <v>19</v>
      </c>
      <c r="D26" s="2">
        <v>11157</v>
      </c>
      <c r="E26" t="str">
        <f>CONCATENATE("https://bluedevils.org/events/event_details.php?eventID=", Table_eventID[[#This Row],[eventID]])</f>
        <v>https://bluedevils.org/events/event_details.php?eventID=11157</v>
      </c>
    </row>
    <row r="27" spans="1:5" x14ac:dyDescent="0.25">
      <c r="A27" s="1">
        <v>45491</v>
      </c>
      <c r="B27" t="s">
        <v>6</v>
      </c>
      <c r="C27" t="s">
        <v>19</v>
      </c>
      <c r="D27" s="2">
        <v>11158</v>
      </c>
      <c r="E27" t="str">
        <f>CONCATENATE("https://bluedevils.org/events/event_details.php?eventID=", Table_eventID[[#This Row],[eventID]])</f>
        <v>https://bluedevils.org/events/event_details.php?eventID=11158</v>
      </c>
    </row>
    <row r="28" spans="1:5" x14ac:dyDescent="0.25">
      <c r="A28" s="1">
        <v>45492</v>
      </c>
      <c r="B28" t="s">
        <v>20</v>
      </c>
      <c r="C28" t="s">
        <v>56</v>
      </c>
      <c r="D28" s="2">
        <v>11159</v>
      </c>
      <c r="E28" t="str">
        <f>CONCATENATE("https://bluedevils.org/events/event_details.php?eventID=", Table_eventID[[#This Row],[eventID]])</f>
        <v>https://bluedevils.org/events/event_details.php?eventID=11159</v>
      </c>
    </row>
    <row r="29" spans="1:5" x14ac:dyDescent="0.25">
      <c r="A29" s="1">
        <v>45493</v>
      </c>
      <c r="B29" t="s">
        <v>21</v>
      </c>
      <c r="C29" t="s">
        <v>22</v>
      </c>
      <c r="D29" s="2">
        <v>11160</v>
      </c>
      <c r="E29" t="str">
        <f>CONCATENATE("https://bluedevils.org/events/event_details.php?eventID=", Table_eventID[[#This Row],[eventID]])</f>
        <v>https://bluedevils.org/events/event_details.php?eventID=11160</v>
      </c>
    </row>
    <row r="30" spans="1:5" x14ac:dyDescent="0.25">
      <c r="A30" s="1">
        <v>45494</v>
      </c>
      <c r="B30" t="s">
        <v>54</v>
      </c>
      <c r="C30" t="s">
        <v>22</v>
      </c>
      <c r="D30" s="2">
        <v>11161</v>
      </c>
      <c r="E30" t="str">
        <f>CONCATENATE("https://bluedevils.org/events/event_details.php?eventID=", Table_eventID[[#This Row],[eventID]])</f>
        <v>https://bluedevils.org/events/event_details.php?eventID=11161</v>
      </c>
    </row>
    <row r="31" spans="1:5" x14ac:dyDescent="0.25">
      <c r="A31" s="1">
        <v>45495</v>
      </c>
      <c r="B31" t="s">
        <v>6</v>
      </c>
      <c r="C31" t="s">
        <v>23</v>
      </c>
      <c r="D31" s="2">
        <v>11162</v>
      </c>
      <c r="E31" t="str">
        <f>CONCATENATE("https://bluedevils.org/events/event_details.php?eventID=", Table_eventID[[#This Row],[eventID]])</f>
        <v>https://bluedevils.org/events/event_details.php?eventID=11162</v>
      </c>
    </row>
    <row r="32" spans="1:5" x14ac:dyDescent="0.25">
      <c r="A32" s="1">
        <v>45496</v>
      </c>
      <c r="B32" t="s">
        <v>6</v>
      </c>
      <c r="C32" t="s">
        <v>23</v>
      </c>
      <c r="D32" s="2">
        <v>11163</v>
      </c>
      <c r="E32" t="str">
        <f>CONCATENATE("https://bluedevils.org/events/event_details.php?eventID=", Table_eventID[[#This Row],[eventID]])</f>
        <v>https://bluedevils.org/events/event_details.php?eventID=11163</v>
      </c>
    </row>
    <row r="33" spans="1:5" x14ac:dyDescent="0.25">
      <c r="A33" s="1">
        <v>45497</v>
      </c>
      <c r="B33" t="s">
        <v>24</v>
      </c>
      <c r="C33" t="s">
        <v>23</v>
      </c>
      <c r="D33" s="2">
        <v>11164</v>
      </c>
      <c r="E33" t="str">
        <f>CONCATENATE("https://bluedevils.org/events/event_details.php?eventID=", Table_eventID[[#This Row],[eventID]])</f>
        <v>https://bluedevils.org/events/event_details.php?eventID=11164</v>
      </c>
    </row>
    <row r="34" spans="1:5" x14ac:dyDescent="0.25">
      <c r="A34" s="1">
        <v>45498</v>
      </c>
      <c r="B34" t="s">
        <v>6</v>
      </c>
      <c r="C34" t="s">
        <v>25</v>
      </c>
      <c r="D34" s="2">
        <v>11165</v>
      </c>
      <c r="E34" t="str">
        <f>CONCATENATE("https://bluedevils.org/events/event_details.php?eventID=", Table_eventID[[#This Row],[eventID]])</f>
        <v>https://bluedevils.org/events/event_details.php?eventID=11165</v>
      </c>
    </row>
    <row r="35" spans="1:5" x14ac:dyDescent="0.25">
      <c r="A35" s="1">
        <v>45499</v>
      </c>
      <c r="B35" t="s">
        <v>26</v>
      </c>
      <c r="C35" t="s">
        <v>25</v>
      </c>
      <c r="D35" s="2">
        <v>11166</v>
      </c>
      <c r="E35" t="str">
        <f>CONCATENATE("https://bluedevils.org/events/event_details.php?eventID=", Table_eventID[[#This Row],[eventID]])</f>
        <v>https://bluedevils.org/events/event_details.php?eventID=11166</v>
      </c>
    </row>
    <row r="36" spans="1:5" x14ac:dyDescent="0.25">
      <c r="A36" s="1">
        <v>45500</v>
      </c>
      <c r="B36" t="s">
        <v>27</v>
      </c>
      <c r="C36" t="s">
        <v>28</v>
      </c>
      <c r="D36" s="2">
        <v>11167</v>
      </c>
      <c r="E36" t="str">
        <f>CONCATENATE("https://bluedevils.org/events/event_details.php?eventID=", Table_eventID[[#This Row],[eventID]])</f>
        <v>https://bluedevils.org/events/event_details.php?eventID=11167</v>
      </c>
    </row>
    <row r="37" spans="1:5" x14ac:dyDescent="0.25">
      <c r="A37" s="1">
        <v>45501</v>
      </c>
      <c r="B37" t="s">
        <v>29</v>
      </c>
      <c r="C37" t="s">
        <v>30</v>
      </c>
      <c r="D37" s="2">
        <v>11168</v>
      </c>
      <c r="E37" t="str">
        <f>CONCATENATE("https://bluedevils.org/events/event_details.php?eventID=", Table_eventID[[#This Row],[eventID]])</f>
        <v>https://bluedevils.org/events/event_details.php?eventID=11168</v>
      </c>
    </row>
    <row r="38" spans="1:5" x14ac:dyDescent="0.25">
      <c r="A38" s="1">
        <v>45502</v>
      </c>
      <c r="B38" t="s">
        <v>57</v>
      </c>
      <c r="D38" s="2">
        <v>11169</v>
      </c>
      <c r="E38" t="str">
        <f>CONCATENATE("https://bluedevils.org/events/event_details.php?eventID=", Table_eventID[[#This Row],[eventID]])</f>
        <v>https://bluedevils.org/events/event_details.php?eventID=11169</v>
      </c>
    </row>
    <row r="39" spans="1:5" x14ac:dyDescent="0.25">
      <c r="A39" s="1">
        <v>45503</v>
      </c>
      <c r="B39" t="s">
        <v>58</v>
      </c>
      <c r="C39" t="s">
        <v>59</v>
      </c>
      <c r="D39" s="2">
        <v>11170</v>
      </c>
      <c r="E39" t="str">
        <f>CONCATENATE("https://bluedevils.org/events/event_details.php?eventID=", Table_eventID[[#This Row],[eventID]])</f>
        <v>https://bluedevils.org/events/event_details.php?eventID=11170</v>
      </c>
    </row>
    <row r="40" spans="1:5" x14ac:dyDescent="0.25">
      <c r="A40" s="1">
        <v>45504</v>
      </c>
      <c r="B40" t="s">
        <v>6</v>
      </c>
      <c r="C40" t="s">
        <v>31</v>
      </c>
      <c r="D40" s="2">
        <v>11171</v>
      </c>
      <c r="E40" t="str">
        <f>CONCATENATE("https://bluedevils.org/events/event_details.php?eventID=", Table_eventID[[#This Row],[eventID]])</f>
        <v>https://bluedevils.org/events/event_details.php?eventID=11171</v>
      </c>
    </row>
    <row r="41" spans="1:5" x14ac:dyDescent="0.25">
      <c r="A41" s="1">
        <v>45505</v>
      </c>
      <c r="B41" t="s">
        <v>6</v>
      </c>
      <c r="C41" t="s">
        <v>31</v>
      </c>
      <c r="D41" s="2">
        <v>11172</v>
      </c>
      <c r="E41" t="str">
        <f>CONCATENATE("https://bluedevils.org/events/event_details.php?eventID=", Table_eventID[[#This Row],[eventID]])</f>
        <v>https://bluedevils.org/events/event_details.php?eventID=11172</v>
      </c>
    </row>
    <row r="42" spans="1:5" x14ac:dyDescent="0.25">
      <c r="A42" s="1">
        <v>45506</v>
      </c>
      <c r="B42" t="s">
        <v>32</v>
      </c>
      <c r="C42" t="s">
        <v>33</v>
      </c>
      <c r="D42" s="2">
        <v>11173</v>
      </c>
      <c r="E42" t="str">
        <f>CONCATENATE("https://bluedevils.org/events/event_details.php?eventID=", Table_eventID[[#This Row],[eventID]])</f>
        <v>https://bluedevils.org/events/event_details.php?eventID=11173</v>
      </c>
    </row>
    <row r="43" spans="1:5" x14ac:dyDescent="0.25">
      <c r="A43" s="1">
        <v>45507</v>
      </c>
      <c r="B43" t="s">
        <v>6</v>
      </c>
      <c r="C43" t="s">
        <v>60</v>
      </c>
      <c r="D43" s="2">
        <v>10958</v>
      </c>
      <c r="E43" t="str">
        <f>CONCATENATE("https://bluedevils.org/events/event_details.php?eventID=", Table_eventID[[#This Row],[eventID]])</f>
        <v>https://bluedevils.org/events/event_details.php?eventID=10958</v>
      </c>
    </row>
    <row r="44" spans="1:5" x14ac:dyDescent="0.25">
      <c r="A44" s="1">
        <v>45508</v>
      </c>
      <c r="B44" t="s">
        <v>6</v>
      </c>
      <c r="C44" t="s">
        <v>60</v>
      </c>
      <c r="D44" s="2">
        <v>10960</v>
      </c>
      <c r="E44" t="str">
        <f>CONCATENATE("https://bluedevils.org/events/event_details.php?eventID=", Table_eventID[[#This Row],[eventID]])</f>
        <v>https://bluedevils.org/events/event_details.php?eventID=10960</v>
      </c>
    </row>
    <row r="45" spans="1:5" x14ac:dyDescent="0.25">
      <c r="A45" s="1">
        <v>45509</v>
      </c>
      <c r="B45" t="s">
        <v>61</v>
      </c>
      <c r="C45" t="s">
        <v>62</v>
      </c>
      <c r="D45" s="2">
        <v>10961</v>
      </c>
      <c r="E45" t="str">
        <f>CONCATENATE("https://bluedevils.org/events/event_details.php?eventID=", Table_eventID[[#This Row],[eventID]])</f>
        <v>https://bluedevils.org/events/event_details.php?eventID=10961</v>
      </c>
    </row>
    <row r="46" spans="1:5" x14ac:dyDescent="0.25">
      <c r="A46" s="1">
        <v>45510</v>
      </c>
      <c r="B46" t="s">
        <v>6</v>
      </c>
      <c r="C46" t="s">
        <v>34</v>
      </c>
      <c r="D46" s="2">
        <v>10962</v>
      </c>
      <c r="E46" t="str">
        <f>CONCATENATE("https://bluedevils.org/events/event_details.php?eventID=", Table_eventID[[#This Row],[eventID]])</f>
        <v>https://bluedevils.org/events/event_details.php?eventID=10962</v>
      </c>
    </row>
    <row r="47" spans="1:5" x14ac:dyDescent="0.25">
      <c r="A47" s="1">
        <v>45511</v>
      </c>
      <c r="B47" t="s">
        <v>6</v>
      </c>
      <c r="C47" t="s">
        <v>34</v>
      </c>
      <c r="D47" s="2">
        <v>11174</v>
      </c>
      <c r="E47" t="str">
        <f>CONCATENATE("https://bluedevils.org/events/event_details.php?eventID=", Table_eventID[[#This Row],[eventID]])</f>
        <v>https://bluedevils.org/events/event_details.php?eventID=11174</v>
      </c>
    </row>
    <row r="48" spans="1:5" x14ac:dyDescent="0.25">
      <c r="A48" s="1">
        <v>45512</v>
      </c>
      <c r="B48" t="s">
        <v>35</v>
      </c>
      <c r="C48" t="s">
        <v>34</v>
      </c>
      <c r="D48" s="2">
        <v>11175</v>
      </c>
      <c r="E48" t="str">
        <f>CONCATENATE("https://bluedevils.org/events/event_details.php?eventID=", Table_eventID[[#This Row],[eventID]])</f>
        <v>https://bluedevils.org/events/event_details.php?eventID=11175</v>
      </c>
    </row>
    <row r="49" spans="1:5" x14ac:dyDescent="0.25">
      <c r="A49" s="1">
        <v>45513</v>
      </c>
      <c r="B49" t="s">
        <v>36</v>
      </c>
      <c r="C49" t="s">
        <v>34</v>
      </c>
      <c r="D49" s="2">
        <v>11176</v>
      </c>
      <c r="E49" t="str">
        <f>CONCATENATE("https://bluedevils.org/events/event_details.php?eventID=", Table_eventID[[#This Row],[eventID]])</f>
        <v>https://bluedevils.org/events/event_details.php?eventID=11176</v>
      </c>
    </row>
    <row r="50" spans="1:5" x14ac:dyDescent="0.25">
      <c r="A50" s="1">
        <v>45514</v>
      </c>
      <c r="B50" t="s">
        <v>37</v>
      </c>
      <c r="C50" t="s">
        <v>34</v>
      </c>
      <c r="D50" s="2">
        <v>11177</v>
      </c>
      <c r="E50" t="str">
        <f>CONCATENATE("https://bluedevils.org/events/event_details.php?eventID=", Table_eventID[[#This Row],[eventID]])</f>
        <v>https://bluedevils.org/events/event_details.php?eventID=11177</v>
      </c>
    </row>
    <row r="51" spans="1:5" x14ac:dyDescent="0.25">
      <c r="A51" s="1">
        <v>45515</v>
      </c>
      <c r="B51" t="s">
        <v>37</v>
      </c>
      <c r="C51" t="s">
        <v>34</v>
      </c>
      <c r="D51" s="2">
        <v>11177</v>
      </c>
      <c r="E51" t="str">
        <f>CONCATENATE("https://bluedevils.org/events/event_details.php?eventID=", Table_eventID[[#This Row],[eventID]])</f>
        <v>https://bluedevils.org/events/event_details.php?eventID=11177</v>
      </c>
    </row>
    <row r="52" spans="1:5" x14ac:dyDescent="0.25">
      <c r="A52" s="1">
        <v>45516</v>
      </c>
      <c r="B52" t="s">
        <v>37</v>
      </c>
      <c r="C52" t="s">
        <v>34</v>
      </c>
      <c r="D52" s="2">
        <v>11177</v>
      </c>
      <c r="E52" t="str">
        <f>CONCATENATE("https://bluedevils.org/events/event_details.php?eventID=", Table_eventID[[#This Row],[eventID]])</f>
        <v>https://bluedevils.org/events/event_details.php?eventID=11177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5BA3F5-193A-4BE8-A1B5-4D6154C8DE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Home-2024</vt:lpstr>
      <vt:lpstr>June_Events</vt:lpstr>
      <vt:lpstr>July_Events</vt:lpstr>
      <vt:lpstr>August_Events</vt:lpstr>
      <vt:lpstr>eventID</vt:lpstr>
      <vt:lpstr>'Home-2024'!Print_Area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Davies</dc:creator>
  <cp:lastModifiedBy>Rich Davies</cp:lastModifiedBy>
  <cp:lastPrinted>2024-07-24T03:23:02Z</cp:lastPrinted>
  <dcterms:created xsi:type="dcterms:W3CDTF">2023-06-12T06:40:09Z</dcterms:created>
  <dcterms:modified xsi:type="dcterms:W3CDTF">2025-06-24T05:56:51Z</dcterms:modified>
</cp:coreProperties>
</file>