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1" documentId="13_ncr:1_{EB6AB8E2-2E05-477C-AE07-CA08A4BB29C3}" xr6:coauthVersionLast="47" xr6:coauthVersionMax="47" xr10:uidLastSave="{7C76DBC2-A64C-4302-955C-228B4C028F9A}"/>
  <bookViews>
    <workbookView xWindow="1485" yWindow="58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7" i="1" l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<sst xmlns="http://schemas.openxmlformats.org/spreadsheetml/2006/main" count="408" uniqueCount="186">
  <si>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</si>
  <si>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</si>
  <si>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</si>
  <si>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</si>
  <si>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</si>
  <si>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</si>
  <si>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</si>
  <si>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</si>
  <si>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</si>
  <si>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</si>
  <si>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</si>
  <si>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</si>
  <si>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</si>
  <si>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</si>
  <si>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</si>
  <si>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</si>
  <si>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</si>
  <si>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</si>
  <si>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</si>
  <si>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</si>
  <si>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</si>
  <si>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</si>
  <si>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</si>
  <si>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</si>
  <si>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</si>
  <si>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</si>
  <si>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</si>
  <si>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</si>
  <si>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</si>
  <si>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</si>
  <si>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</si>
  <si>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</si>
  <si>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</si>
  <si>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</si>
  <si>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</si>
  <si>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</si>
  <si>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</si>
  <si>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</si>
  <si>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</si>
  <si>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</si>
  <si>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</si>
  <si>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</si>
  <si>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</si>
  <si>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</si>
  <si>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</si>
  <si>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</si>
  <si>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</si>
  <si>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</si>
  <si>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</si>
  <si>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</si>
  <si>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</si>
  <si>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</si>
  <si>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</si>
  <si>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</si>
  <si>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</si>
  <si>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</si>
  <si>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</si>
  <si>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</si>
  <si>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</si>
  <si>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</si>
  <si>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</si>
  <si>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</si>
  <si>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</si>
  <si>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</si>
  <si>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</si>
  <si>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</si>
  <si>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</si>
  <si>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</si>
  <si>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</si>
  <si>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</si>
  <si>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</si>
  <si>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</si>
  <si>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</si>
  <si>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</si>
  <si>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</si>
  <si>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</si>
  <si>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</si>
  <si>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</si>
  <si>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</si>
  <si>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</si>
  <si>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</si>
  <si>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</si>
  <si>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</si>
  <si>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</si>
  <si>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</si>
  <si>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</si>
  <si>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</si>
  <si>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</si>
  <si>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</si>
  <si>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</si>
  <si>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</si>
  <si>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</si>
  <si>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</si>
  <si>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</si>
  <si>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</si>
  <si>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</si>
  <si>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</si>
  <si>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</si>
  <si>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</si>
  <si>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</si>
  <si>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</si>
  <si>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</si>
  <si>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</si>
  <si>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</si>
  <si>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</si>
  <si>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</si>
  <si>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</si>
  <si>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</si>
  <si>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</si>
  <si>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</si>
  <si>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</si>
  <si>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</si>
  <si>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</si>
  <si>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</si>
  <si>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</si>
  <si>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</si>
  <si>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</si>
  <si>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</si>
  <si>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</si>
  <si>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</si>
  <si>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</si>
  <si>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</si>
  <si>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</si>
  <si>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</si>
  <si>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</si>
  <si>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</si>
  <si>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</si>
  <si>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</si>
  <si>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</si>
  <si>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Breakfast</t>
  </si>
  <si>
    <t>Springdale, MD</t>
  </si>
  <si>
    <t>1:00 PM</t>
  </si>
  <si>
    <t>Snack</t>
  </si>
  <si>
    <t>11:30 PM</t>
  </si>
  <si>
    <t>Brunch</t>
  </si>
  <si>
    <t>Arrive</t>
  </si>
  <si>
    <t>1:30 PM</t>
  </si>
  <si>
    <t>11:00 PM</t>
  </si>
  <si>
    <t>Lights out</t>
  </si>
  <si>
    <t>4:30 PM</t>
  </si>
  <si>
    <t>10:00 PM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</si>
  <si>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</si>
  <si>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</si>
  <si>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</si>
  <si>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</si>
  <si>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</si>
  <si>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Rehearse</t>
  </si>
  <si>
    <t>Lunch</t>
  </si>
  <si>
    <t>2:00 PM</t>
  </si>
  <si>
    <t>5:00 PM</t>
  </si>
  <si>
    <t>Dinner</t>
  </si>
  <si>
    <t>6:30 PM</t>
  </si>
  <si>
    <t>From Housing -&gt; to Next Housing</t>
  </si>
  <si>
    <t>J Birney Crum Stadium</t>
  </si>
  <si>
    <t>Linden St. &amp; 20th Ave.</t>
  </si>
  <si>
    <t>Allentown, PA 19604</t>
  </si>
  <si>
    <t>J Birney Crum Stadium_x000D_
Linden St. &amp; 20th Ave._x000D_
Allentown, PA 19604</t>
  </si>
  <si>
    <t>Friday</t>
  </si>
  <si>
    <t>8:30 AM</t>
  </si>
  <si>
    <t>9:30 AM</t>
  </si>
  <si>
    <t>12:30 PM</t>
  </si>
  <si>
    <t>Depart for Allentown - 40 miles</t>
  </si>
  <si>
    <t>7:30 PM</t>
  </si>
  <si>
    <t>8:00 PM</t>
  </si>
  <si>
    <t>Warm-up</t>
  </si>
  <si>
    <t>9:35 PM</t>
  </si>
  <si>
    <t>Walk to gate</t>
  </si>
  <si>
    <t>9:55 PM</t>
  </si>
  <si>
    <t>At gate</t>
  </si>
  <si>
    <t>10:12 PM</t>
  </si>
  <si>
    <t>Walk on</t>
  </si>
  <si>
    <t>10:17 PM</t>
  </si>
  <si>
    <t>Performance</t>
  </si>
  <si>
    <t>Return to housing - 40 miles</t>
  </si>
  <si>
    <t>11:59 PM</t>
  </si>
  <si>
    <t>Load, depart for Pittsburg - 275 miles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</si>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</sst>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6"/>
    <tableColumn id="2" xr3:uid="{529C57FA-9049-467F-B550-C6CC6ADF14C7}" uniqueName="2" name="Address1" queryTableFieldId="2" dataDxfId="5"/>
    <tableColumn id="3" xr3:uid="{DDCDE5E5-62AC-41A8-BD56-C1785856031A}" uniqueName="3" name="Address2" queryTableFieldId="3" dataDxfId="4"/>
    <tableColumn id="4" xr3:uid="{750530DF-286C-4CD6-AFF4-F6B4F747FE47}" uniqueName="4" name="Address3" queryTableFieldId="4" dataDxfId="3"/>
    <tableColumn id="5" xr3:uid="{8FFF8E09-389B-45AB-AE11-F8A82D7E9D06}" uniqueName="5" name="Column3" queryTableFieldId="5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91" zoomScaleNormal="100" workbookViewId="0">
      <selection activeCell="G102" sqref="G10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36" t="s">
        <v>152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45142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Hamburg High School</v>
      </c>
      <c r="C9" s="20" t="str">
        <f>VLOOKUP("Location",Table_Event_Details_Today[],2,FALSE)</f>
        <v>J Birney Crum Stadium</v>
      </c>
    </row>
    <row r="10" spans="2:3" x14ac:dyDescent="0.25">
      <c r="B10" s="21" t="str">
        <f>VLOOKUP("Housing Location",Table_Event_Details_Today[],3,FALSE)</f>
        <v>701 Windsor St.</v>
      </c>
      <c r="C10" s="21" t="str">
        <f>VLOOKUP("Location",Table_Event_Details_Today[],3,FALSE)</f>
        <v>Linden St. &amp; 20th Ave.</v>
      </c>
    </row>
    <row r="11" spans="2:3" ht="15.75" thickBot="1" x14ac:dyDescent="0.3">
      <c r="B11" s="22" t="str">
        <f>VLOOKUP("Housing Location",Table_Event_Details_Today[],4,FALSE)</f>
        <v>Hamburg, PA 19526</v>
      </c>
      <c r="C11" s="22" t="str">
        <f>VLOOKUP("Location",Table_Event_Details_Today[],4,FALSE)</f>
        <v>Allentown, PA 19604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45142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45141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10598</v>
      </c>
      <c r="B8" t="str">
        <f>VLOOKUP("Housing Location",Table_Event_Details_Previous[],2,FALSE)</f>
        <v>Hamburg High School</v>
      </c>
      <c r="C8" t="str">
        <f>VLOOKUP("Location",Table_Event_Details_Today[],2,FALSE)</f>
        <v>J Birney Crum Stadium</v>
      </c>
    </row>
    <row r="9" spans="1:10" x14ac:dyDescent="0.25">
      <c r="B9" t="str">
        <f>VLOOKUP("Housing Location",Table_Event_Details_Previous[],3,FALSE)</f>
        <v>701 Windsor St.</v>
      </c>
      <c r="C9" t="str">
        <f>VLOOKUP("Location",Table_Event_Details_Today[],3,FALSE)</f>
        <v>Linden St. &amp; 20th Ave.</v>
      </c>
    </row>
    <row r="10" spans="1:10" x14ac:dyDescent="0.25">
      <c r="B10" t="str">
        <f>VLOOKUP("Housing Location",Table_Event_Details_Previous[],4,FALSE)</f>
        <v>Hamburg, PA 19526</v>
      </c>
      <c r="C10" t="str">
        <f>VLOOKUP("Location",Table_Event_Details_Today[],4,FALSE)</f>
        <v>Allentown, PA 19604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45142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10599</v>
      </c>
      <c r="B16" t="str">
        <f>VLOOKUP("Housing Location",Table_Event_Details_Today[],2,FALSE)</f>
        <v>Hamburg High School</v>
      </c>
      <c r="C16" t="str">
        <f>VLOOKUP("Location",Table_Event_Details_Today[],2,FALSE)</f>
        <v>J Birney Crum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701 Windsor St.</v>
      </c>
      <c r="C17" t="str">
        <f>VLOOKUP("Location",Table_Event_Details_Today[],3,FALSE)</f>
        <v>Linden St. &amp; 20th Ave.</v>
      </c>
      <c r="E17" t="str">
        <f>CONCATENATE("origin=",B17,"+",B18 )</f>
        <v>origin=701 Windsor St.+Hamburg, PA 19526</v>
      </c>
      <c r="J17" t="str">
        <f>CONCATENATE("origin=",C17,"+",C18 )</f>
        <v>origin=Linden St. &amp; 20th Ave.+Allentown, PA 19604</v>
      </c>
    </row>
    <row r="18" spans="1:10" x14ac:dyDescent="0.25">
      <c r="B18" t="str">
        <f>VLOOKUP("Housing Location",Table_Event_Details_Today[],4,FALSE)</f>
        <v>Hamburg, PA 19526</v>
      </c>
      <c r="C18" t="str">
        <f>VLOOKUP("Location",Table_Event_Details_Today[],4,FALSE)</f>
        <v>Allentown, PA 19604</v>
      </c>
      <c r="E18" t="str">
        <f>CONCATENATE("destination=",C17,"+",C18 )</f>
        <v>destination=Linden St. &amp; 20th Ave.+Allentown, PA 19604</v>
      </c>
      <c r="J18" t="str">
        <f>CONCATENATE("destination=",B27,"+",B28 )</f>
        <v>destination=4653 Clairton Blvd.+Pittsburgh, PA 15122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Hamburg High School to J Birney Crum Stadium</v>
      </c>
      <c r="J21" s="13" t="str">
        <f>CONCATENATE(C16, " to ", B26)</f>
        <v>J Birney Crum Stadium to Baldwin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45143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10342</v>
      </c>
      <c r="B26" t="str">
        <f>VLOOKUP("Housing Location",Table_Event_Details_Next[],2,FALSE)</f>
        <v>Baldwin High School</v>
      </c>
      <c r="C26" t="str">
        <f>VLOOKUP("Location",Table_Event_Details_Today[],2,FALSE)</f>
        <v>J Birney Crum Stadium</v>
      </c>
      <c r="E26" t="s">
        <v>90</v>
      </c>
    </row>
    <row r="27" spans="1:10" x14ac:dyDescent="0.25">
      <c r="B27" t="str">
        <f>VLOOKUP("Housing Location",Table_Event_Details_Next[],3,FALSE)</f>
        <v>4653 Clairton Blvd.</v>
      </c>
      <c r="C27" t="str">
        <f>VLOOKUP("Location",Table_Event_Details_Today[],3,FALSE)</f>
        <v>Linden St. &amp; 20th Ave.</v>
      </c>
      <c r="E27" t="str">
        <f>CONCATENATE("origin=",B17,"+",B18 )</f>
        <v>origin=701 Windsor St.+Hamburg, PA 19526</v>
      </c>
    </row>
    <row r="28" spans="1:10" x14ac:dyDescent="0.25">
      <c r="B28" t="str">
        <f>VLOOKUP("Housing Location",Table_Event_Details_Next[],4,FALSE)</f>
        <v>Pittsburgh, PA 15122</v>
      </c>
      <c r="C28" t="str">
        <f>VLOOKUP("Location",Table_Event_Details_Today[],4,FALSE)</f>
        <v>Allentown, PA 19604</v>
      </c>
      <c r="E28" t="str">
        <f>CONCATENATE("destination=",B27,"+",B28 )</f>
        <v>destination=4653 Clairton Blvd.+Pittsburgh, PA 15122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Hamburg High School to Baldwin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176</v>
      </c>
      <c r="C2" t="s">
        <v>177</v>
      </c>
      <c r="D2" t="s">
        <v>178</v>
      </c>
      <c r="E2" t="s">
        <v>179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176</v>
      </c>
      <c r="C4" t="s">
        <v>177</v>
      </c>
      <c r="D4" t="s">
        <v>178</v>
      </c>
    </row>
    <row r="5" spans="1:5" x14ac:dyDescent="0.25">
      <c r="B5" t="s">
        <v>180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181</v>
      </c>
      <c r="B7" t="s">
        <v>182</v>
      </c>
    </row>
    <row r="8" spans="1:5" x14ac:dyDescent="0.25">
      <c r="A8" t="s">
        <v>183</v>
      </c>
      <c r="B8" t="s">
        <v>134</v>
      </c>
    </row>
    <row r="9" spans="1:5" x14ac:dyDescent="0.25">
      <c r="A9" t="s">
        <v>160</v>
      </c>
      <c r="B9" t="s">
        <v>184</v>
      </c>
    </row>
    <row r="10" spans="1:5" x14ac:dyDescent="0.25">
      <c r="A10" t="s">
        <v>131</v>
      </c>
      <c r="B10" t="s">
        <v>16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151</v>
      </c>
      <c r="B12" t="s">
        <v>16</v>
      </c>
    </row>
    <row r="13" spans="1:5" x14ac:dyDescent="0.25">
      <c r="A13" t="s">
        <v>140</v>
      </c>
      <c r="B13" t="s">
        <v>132</v>
      </c>
    </row>
    <row r="14" spans="1:5" x14ac:dyDescent="0.25">
      <c r="A14" t="s">
        <v>133</v>
      </c>
      <c r="B14" t="s">
        <v>138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s="48" t="s">
        <v>35</v>
      </c>
      <c r="B2" s="48" t="s">
        <v>142</v>
      </c>
      <c r="C2" s="48" t="s">
        <v>143</v>
      </c>
      <c r="D2" s="48" t="s">
        <v>144</v>
      </c>
      <c r="E2" s="48" t="s">
        <v>145</v>
      </c>
    </row>
    <row r="3" spans="1:5" x14ac:dyDescent="0.25">
      <c r="A3" s="48" t="s">
        <v>128</v>
      </c>
      <c r="B3" s="48" t="s">
        <v>185</v>
      </c>
      <c r="C3" s="48"/>
      <c r="D3" s="48"/>
      <c r="E3" s="48"/>
    </row>
    <row r="4" spans="1:5" x14ac:dyDescent="0.25">
      <c r="A4" s="48" t="s">
        <v>36</v>
      </c>
      <c r="B4" s="48" t="s">
        <v>36</v>
      </c>
      <c r="C4" s="48"/>
      <c r="D4" s="48"/>
      <c r="E4" s="48" t="s">
        <v>36</v>
      </c>
    </row>
    <row r="5" spans="1:5" x14ac:dyDescent="0.25">
      <c r="A5" s="48" t="s">
        <v>37</v>
      </c>
      <c r="B5" s="48" t="s">
        <v>142</v>
      </c>
      <c r="C5" s="48" t="s">
        <v>143</v>
      </c>
      <c r="D5" s="48" t="s">
        <v>144</v>
      </c>
      <c r="E5" s="48"/>
    </row>
    <row r="6" spans="1:5" x14ac:dyDescent="0.25">
      <c r="A6" s="48" t="s">
        <v>38</v>
      </c>
      <c r="B6" s="48" t="s">
        <v>38</v>
      </c>
      <c r="C6" s="48"/>
      <c r="D6" s="48"/>
      <c r="E6" s="48" t="s">
        <v>38</v>
      </c>
    </row>
    <row r="7" spans="1:5" x14ac:dyDescent="0.25">
      <c r="A7" s="48" t="s">
        <v>158</v>
      </c>
      <c r="B7" s="48" t="s">
        <v>129</v>
      </c>
      <c r="C7" s="48"/>
      <c r="D7" s="48"/>
      <c r="E7" s="48"/>
    </row>
    <row r="8" spans="1:5" x14ac:dyDescent="0.25">
      <c r="A8" s="48" t="s">
        <v>159</v>
      </c>
      <c r="B8" s="48" t="s">
        <v>146</v>
      </c>
      <c r="C8" s="48"/>
      <c r="D8" s="48"/>
      <c r="E8" s="48"/>
    </row>
    <row r="9" spans="1:5" x14ac:dyDescent="0.25">
      <c r="A9" s="48" t="s">
        <v>131</v>
      </c>
      <c r="B9" s="48" t="s">
        <v>147</v>
      </c>
      <c r="C9" s="48"/>
      <c r="D9" s="48"/>
      <c r="E9" s="48"/>
    </row>
    <row r="10" spans="1:5" x14ac:dyDescent="0.25">
      <c r="A10" s="48" t="s">
        <v>148</v>
      </c>
      <c r="B10" s="48" t="s">
        <v>146</v>
      </c>
      <c r="C10" s="48"/>
      <c r="D10" s="48"/>
      <c r="E10" s="48"/>
    </row>
    <row r="11" spans="1:5" x14ac:dyDescent="0.25">
      <c r="A11" s="48" t="s">
        <v>149</v>
      </c>
      <c r="B11" s="48" t="s">
        <v>150</v>
      </c>
      <c r="C11" s="48"/>
      <c r="D11" s="48"/>
      <c r="E11" s="48"/>
    </row>
    <row r="12" spans="1:5" x14ac:dyDescent="0.25">
      <c r="A12" s="48" t="s">
        <v>151</v>
      </c>
      <c r="B12" s="48" t="s">
        <v>146</v>
      </c>
      <c r="C12" s="48"/>
      <c r="D12" s="48"/>
      <c r="E12" s="48"/>
    </row>
    <row r="13" spans="1:5" x14ac:dyDescent="0.25">
      <c r="A13" s="48" t="s">
        <v>140</v>
      </c>
      <c r="B13" s="48" t="s">
        <v>132</v>
      </c>
      <c r="C13" s="48"/>
      <c r="D13" s="48"/>
      <c r="E13" s="48"/>
    </row>
    <row r="14" spans="1:5" x14ac:dyDescent="0.25">
      <c r="A14" s="48" t="s">
        <v>133</v>
      </c>
      <c r="B14" s="48" t="s">
        <v>138</v>
      </c>
      <c r="C14" s="48"/>
      <c r="D14" s="48"/>
      <c r="E14" s="48"/>
    </row>
    <row r="15" spans="1:5" x14ac:dyDescent="0.25">
      <c r="A15" s="48" t="s">
        <v>39</v>
      </c>
      <c r="B15" s="48" t="s">
        <v>39</v>
      </c>
      <c r="C15" s="48"/>
      <c r="D15" s="48"/>
      <c r="E15" s="48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.42578125" bestFit="1" customWidth="1"/>
    <col min="5" max="5" width="62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153</v>
      </c>
      <c r="C2" t="s">
        <v>154</v>
      </c>
      <c r="D2" t="s">
        <v>155</v>
      </c>
      <c r="E2" t="s">
        <v>156</v>
      </c>
    </row>
    <row r="3" spans="1:5" x14ac:dyDescent="0.25">
      <c r="A3" t="s">
        <v>128</v>
      </c>
      <c r="B3" t="s">
        <v>157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142</v>
      </c>
      <c r="C5" t="s">
        <v>143</v>
      </c>
      <c r="D5" t="s">
        <v>144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158</v>
      </c>
      <c r="B7" t="s">
        <v>129</v>
      </c>
    </row>
    <row r="8" spans="1:5" x14ac:dyDescent="0.25">
      <c r="A8" t="s">
        <v>159</v>
      </c>
      <c r="B8" t="s">
        <v>146</v>
      </c>
    </row>
    <row r="9" spans="1:5" x14ac:dyDescent="0.25">
      <c r="A9" t="s">
        <v>160</v>
      </c>
      <c r="B9" t="s">
        <v>147</v>
      </c>
    </row>
    <row r="10" spans="1:5" x14ac:dyDescent="0.25">
      <c r="A10" t="s">
        <v>136</v>
      </c>
      <c r="B10" t="s">
        <v>146</v>
      </c>
    </row>
    <row r="11" spans="1:5" x14ac:dyDescent="0.25">
      <c r="A11" t="s">
        <v>139</v>
      </c>
      <c r="B11" t="s">
        <v>150</v>
      </c>
    </row>
    <row r="12" spans="1:5" x14ac:dyDescent="0.25">
      <c r="A12" t="s">
        <v>151</v>
      </c>
      <c r="B12" t="s">
        <v>161</v>
      </c>
    </row>
    <row r="13" spans="1:5" x14ac:dyDescent="0.25">
      <c r="A13" t="s">
        <v>162</v>
      </c>
      <c r="B13" t="s">
        <v>135</v>
      </c>
    </row>
    <row r="14" spans="1:5" x14ac:dyDescent="0.25">
      <c r="A14" t="s">
        <v>163</v>
      </c>
      <c r="B14" t="s">
        <v>164</v>
      </c>
    </row>
    <row r="15" spans="1:5" x14ac:dyDescent="0.25">
      <c r="A15" t="s">
        <v>165</v>
      </c>
      <c r="B15" t="s">
        <v>166</v>
      </c>
    </row>
    <row r="16" spans="1:5" x14ac:dyDescent="0.25">
      <c r="A16" t="s">
        <v>167</v>
      </c>
      <c r="B16" t="s">
        <v>168</v>
      </c>
    </row>
    <row r="17" spans="1:5" x14ac:dyDescent="0.25">
      <c r="A17" t="s">
        <v>169</v>
      </c>
      <c r="B17" t="s">
        <v>170</v>
      </c>
    </row>
    <row r="18" spans="1:5" x14ac:dyDescent="0.25">
      <c r="A18" t="s">
        <v>171</v>
      </c>
      <c r="B18" t="s">
        <v>172</v>
      </c>
    </row>
    <row r="19" spans="1:5" x14ac:dyDescent="0.25">
      <c r="A19" t="s">
        <v>137</v>
      </c>
      <c r="B19" t="s">
        <v>173</v>
      </c>
    </row>
    <row r="20" spans="1:5" x14ac:dyDescent="0.25">
      <c r="A20" t="s">
        <v>174</v>
      </c>
      <c r="B20" t="s">
        <v>175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141</v>
      </c>
      <c r="C32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2023-08-02T23:26:21Z</dcterms:modified>
</cp:coreProperties>
</file>