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56" documentId="13_ncr:1_{C44AE559-6311-4290-B133-0972BDFC7ECA}" xr6:coauthVersionLast="47" xr6:coauthVersionMax="47" xr10:uidLastSave="{9CEA7C90-D7B8-48F4-B062-06C8C40C53F4}"/>
  <bookViews>
    <workbookView xWindow="1635" yWindow="525" windowWidth="19020" windowHeight="12300" tabRatio="86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3" i="25" l="1"/>
  <c r="D143" i="25"/>
  <c r="D140" i="25"/>
  <c r="E137" i="25"/>
  <c r="D137" i="25"/>
  <c r="E140" i="25"/>
  <c r="E128" i="25"/>
  <c r="D128" i="25"/>
  <c r="E134" i="25"/>
  <c r="D134" i="25"/>
  <c r="E125" i="25"/>
  <c r="D125" i="25"/>
  <c r="E116" i="25"/>
  <c r="D116" i="25"/>
  <c r="E110" i="25"/>
  <c r="D110" i="25"/>
  <c r="E107" i="25"/>
  <c r="D107" i="25"/>
  <c r="D104" i="25"/>
  <c r="D98" i="25"/>
  <c r="B101" i="25"/>
  <c r="E98" i="25"/>
  <c r="D89" i="25"/>
  <c r="D86" i="25"/>
  <c r="E83" i="25"/>
  <c r="E74" i="25"/>
  <c r="D83" i="25"/>
  <c r="D74" i="25"/>
  <c r="D71" i="25"/>
  <c r="D68" i="25"/>
  <c r="E65" i="25"/>
  <c r="D65" i="25"/>
  <c r="E56" i="25"/>
  <c r="D56" i="25"/>
  <c r="D50" i="25"/>
  <c r="E47" i="25"/>
  <c r="D47" i="25"/>
  <c r="E44" i="25"/>
  <c r="D44" i="25"/>
  <c r="D41" i="25"/>
  <c r="D38" i="25"/>
  <c r="C149" i="25"/>
  <c r="C146" i="25"/>
  <c r="C143" i="25"/>
  <c r="C140" i="25"/>
  <c r="C137" i="25"/>
  <c r="C134" i="25"/>
  <c r="C131" i="25"/>
  <c r="C128" i="25"/>
  <c r="C125" i="25"/>
  <c r="C122" i="25"/>
  <c r="B113" i="25"/>
  <c r="B110" i="25"/>
  <c r="C29" i="25"/>
  <c r="E26" i="25"/>
  <c r="D26" i="25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C32" i="25" s="1"/>
  <c r="E12" i="15"/>
  <c r="C35" i="25" s="1"/>
  <c r="E13" i="15"/>
  <c r="C38" i="25" s="1"/>
  <c r="E14" i="15"/>
  <c r="C41" i="25" s="1"/>
  <c r="E15" i="15"/>
  <c r="C44" i="25" s="1"/>
  <c r="E16" i="15"/>
  <c r="C47" i="25" s="1"/>
  <c r="E17" i="15"/>
  <c r="C50" i="25" s="1"/>
  <c r="E18" i="15"/>
  <c r="C53" i="25" s="1"/>
  <c r="E19" i="15"/>
  <c r="C56" i="25" s="1"/>
  <c r="E20" i="15"/>
  <c r="C59" i="25" s="1"/>
  <c r="E21" i="15"/>
  <c r="C62" i="25" s="1"/>
  <c r="E22" i="15"/>
  <c r="C65" i="25" s="1"/>
  <c r="E23" i="15"/>
  <c r="C68" i="25" s="1"/>
  <c r="E24" i="15"/>
  <c r="C71" i="25" s="1"/>
  <c r="E25" i="15"/>
  <c r="C74" i="25" s="1"/>
  <c r="E26" i="15"/>
  <c r="C77" i="25" s="1"/>
  <c r="E27" i="15"/>
  <c r="C80" i="25" s="1"/>
  <c r="E28" i="15"/>
  <c r="C83" i="25" s="1"/>
  <c r="E29" i="15"/>
  <c r="C86" i="25" s="1"/>
  <c r="E30" i="15"/>
  <c r="C89" i="25" s="1"/>
  <c r="E31" i="15"/>
  <c r="C92" i="25" s="1"/>
  <c r="E32" i="15"/>
  <c r="C95" i="25" s="1"/>
  <c r="E33" i="15"/>
  <c r="C98" i="25" s="1"/>
  <c r="E34" i="15"/>
  <c r="C101" i="25" s="1"/>
  <c r="E35" i="15"/>
  <c r="C104" i="25" s="1"/>
  <c r="E36" i="15"/>
  <c r="C107" i="25" s="1"/>
  <c r="E37" i="15"/>
  <c r="C110" i="25" s="1"/>
  <c r="E38" i="15"/>
  <c r="C113" i="25" s="1"/>
  <c r="E39" i="15"/>
  <c r="C116" i="25" s="1"/>
  <c r="E40" i="15"/>
  <c r="C119" i="25" s="1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07" i="25"/>
  <c r="B104" i="25"/>
  <c r="B98" i="25"/>
  <c r="B26" i="25"/>
  <c r="B23" i="25"/>
  <c r="B20" i="25"/>
  <c r="B17" i="25"/>
  <c r="B14" i="25"/>
  <c r="B11" i="25"/>
  <c r="B8" i="25"/>
  <c r="B5" i="25"/>
  <c r="B149" i="25"/>
  <c r="B146" i="25"/>
  <c r="B137" i="25"/>
  <c r="B134" i="25"/>
  <c r="B143" i="25"/>
  <c r="B140" i="25"/>
  <c r="E155" i="25" a="1"/>
  <c r="E155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<sst xmlns="http://schemas.openxmlformats.org/spreadsheetml/2006/main" count="341" uniqueCount="124">
  <si>
    <t>Blue Devils 2023 Tour Driving Directions</t>
  </si>
  <si>
    <t>Date</t>
  </si>
  <si>
    <t>City</t>
  </si>
  <si>
    <t>Event</t>
  </si>
  <si>
    <t>Directions</t>
  </si>
  <si>
    <t>San Bernardino, CA</t>
  </si>
  <si>
    <t>Western Corps Connection</t>
  </si>
  <si>
    <t>Rehearsal</t>
  </si>
  <si>
    <t>None</t>
  </si>
  <si>
    <t>MidCal Championships</t>
  </si>
  <si>
    <t>Stanford, CA</t>
  </si>
  <si>
    <t>DCI West</t>
  </si>
  <si>
    <t>Capitol Classic</t>
  </si>
  <si>
    <t>Corps Encore</t>
  </si>
  <si>
    <t>Laramie, WY</t>
  </si>
  <si>
    <t>Ft. Collins, CO</t>
  </si>
  <si>
    <t>Drums Along the Rockies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</si>
  <si>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</si>
  <si>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</si>
  <si>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</si>
  <si>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</si>
  <si>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</si>
  <si>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</si>
  <si>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</si>
  <si>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</si>
  <si>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</si>
  <si>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</si>
  <si>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DCI at Broken Arrow</t>
  </si>
  <si>
    <t>Broken Arrow, OK</t>
  </si>
  <si>
    <t>Spring, TX</t>
  </si>
  <si>
    <t>DCI Houston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</si>
  <si>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</si>
  <si>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</si>
  <si>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</si>
  <si>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</si>
  <si>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</si>
  <si>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</si>
  <si>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</si>
  <si>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</si>
  <si>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</si>
  <si>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</si>
  <si>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Hamburg, PA</t>
  </si>
  <si>
    <t>DCI East</t>
  </si>
  <si>
    <t>Allentown, PA</t>
  </si>
  <si>
    <t>Indianapolis, IN</t>
  </si>
  <si>
    <t>DCI Prelims</t>
  </si>
  <si>
    <t>DCI Semifinals</t>
  </si>
  <si>
    <t>DCI World Championships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</si>
  <si>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</si>
  <si>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</si>
  <si>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</si>
  <si>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</si>
  <si>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</si>
  <si>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</si>
  <si>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</si>
  <si>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</si>
  <si>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</si>
  <si>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</si>
  <si>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</si>
  <si>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</si>
  <si>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</si>
  <si>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</si>
  <si>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</si>
  <si>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</si>
  <si>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</si>
  <si>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</si>
  <si>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</si>
  <si>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</si>
  <si>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</si>
  <si>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</si>
  <si>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</si>
  <si>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</si>
  <si>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</si>
  <si>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</si>
  <si>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</si>
  <si>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</si>
  <si>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</si>
  <si>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</si>
  <si>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</si>
  <si>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</si>
  <si>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</si>
  <si>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</si>
  <si>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</si>
  <si>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</si>
  <si>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Anthony</t>
  </si>
  <si>
    <t>Alfred</t>
  </si>
  <si>
    <t>Jorge</t>
  </si>
  <si>
    <t>TJ</t>
  </si>
  <si>
    <t>Pep</t>
  </si>
  <si>
    <t>Rich</t>
  </si>
  <si>
    <t>Mason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</si>
  <si>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</si>
  <si>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</si>
  <si>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</si>
  <si>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</si>
  <si>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</si>
  <si>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</si>
  <si>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</si>
  <si>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</si>
  <si>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</si>
  <si>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</si>
  <si>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</si>
  <si>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</si>
  <si>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</si>
  <si>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</si>
  <si>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</si>
  <si>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</si>
  <si>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</si>
  <si>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</si>
  <si>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</si>
  <si>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</si>
  <si>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</si>
  <si>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</si>
  <si>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</si>
  <si>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</si>
  <si>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</si>
  <si>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</si>
  <si>
    <t>Marlin</t>
  </si>
  <si>
    <t>Felisha</t>
  </si>
  <si>
    <t>Greg</t>
  </si>
  <si>
    <t>Stewart</t>
  </si>
  <si>
    <t>Mark</t>
  </si>
  <si>
    <t>Larry</t>
  </si>
  <si>
    <t>Dallas, 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</si>
</sst>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55"/>
  <sheetViews>
    <sheetView showGridLines="0" tabSelected="1" topLeftCell="A136" zoomScaleNormal="100" workbookViewId="0">
      <selection activeCell="G145" sqref="G145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114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8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8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8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116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 t="str">
        <f>HYPERLINK(CONCATENATE("2024/", 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Santa Barbara, CA</v>
      </c>
      <c r="C29" s="46" t="str">
        <f>HYPERLINK(VLOOKUP($A29,Table_eventID[],5,FALSE), VLOOKUP($A29,Table_July_Events[],2,FALSE))</f>
        <v>Rehearsal</v>
      </c>
      <c r="D29" s="36" t="s">
        <v>8</v>
      </c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Santa Barbara, CA</v>
      </c>
      <c r="C32" s="46" t="str">
        <f>HYPERLINK(VLOOKUP($A32,Table_eventID[],5,FALSE), VLOOKUP($A32,Table_July_Events[],2,FALSE))</f>
        <v>Rehearsal</v>
      </c>
      <c r="D32" s="36" t="s">
        <v>8</v>
      </c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Santa Barbara, CA</v>
      </c>
      <c r="C35" s="46" t="str">
        <f>HYPERLINK(VLOOKUP($A35,Table_eventID[],5,FALSE), VLOOKUP($A35,Table_July_Events[],2,FALSE))</f>
        <v>Rehearsal</v>
      </c>
      <c r="D35" s="36" t="s">
        <v>8</v>
      </c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Santa Barbara, CA</v>
      </c>
      <c r="C38" s="46" t="str">
        <f>HYPERLINK(VLOOKUP($A38,Table_eventID[],5,FALSE), VLOOKUP($A38,Table_July_Events[],2,FALSE))</f>
        <v>Laundry - Day Off</v>
      </c>
      <c r="D38" s="7" t="str">
        <f>HYPERLINK(CONCATENATE("2024/", MONTH(A38), "-", DAY(A38),"/", "h2h.htm"), "From Housing -&gt; To Housing")</f>
        <v>From Housing -&gt; To Housing</v>
      </c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Clovis, CA</v>
      </c>
      <c r="C41" s="46" t="str">
        <f>HYPERLINK(VLOOKUP($A41,Table_eventID[],5,FALSE), VLOOKUP($A41,Table_July_Events[],2,FALSE))</f>
        <v>MidCal Championships</v>
      </c>
      <c r="D41" s="7" t="str">
        <f>HYPERLINK(CONCATENATE("2024/", MONTH(A41), "-", DAY(A41),"/", "h2h.htm"), "From Housing -&gt; To Housing")</f>
        <v>From Housing -&gt; To Housing</v>
      </c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Stanford, CA</v>
      </c>
      <c r="C44" s="46" t="str">
        <f>HYPERLINK(VLOOKUP($A44,Table_eventID[],5,FALSE), VLOOKUP($A44,Table_July_Events[],2,FALSE))</f>
        <v>DCI West</v>
      </c>
      <c r="D44" s="7" t="str">
        <f>HYPERLINK(CONCATENATE("2024/", MONTH(A44), "-", DAY(A44),"/", "h2s.htm"), "From Housing -&gt; To Show")</f>
        <v>From Housing -&gt; To Show</v>
      </c>
      <c r="E44" s="7" t="str">
        <f>HYPERLINK(CONCATENATE("2024/", MONTH(A44), "-", DAY(A44),"/", "s2h.htm"), "From Show -&gt; To Housing")</f>
        <v>From Show -&gt; To Housing</v>
      </c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Sacramento, CA</v>
      </c>
      <c r="C47" s="46" t="str">
        <f>HYPERLINK(VLOOKUP($A47,Table_eventID[],5,FALSE), VLOOKUP($A47,Table_July_Events[],2,FALSE))</f>
        <v>Capitol Classic</v>
      </c>
      <c r="D47" s="7" t="str">
        <f>HYPERLINK(CONCATENATE("2024/", MONTH(A47), "-", DAY(A47),"/", "h2s.htm"), "From Housing -&gt; To Show")</f>
        <v>From Housing -&gt; To Show</v>
      </c>
      <c r="E47" s="7" t="str">
        <f>HYPERLINK(CONCATENATE("2024/", 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51"/>
      <c r="D48" s="43"/>
      <c r="E48" s="43"/>
    </row>
    <row r="49" spans="1:5" ht="16.5" thickTop="1" x14ac:dyDescent="0.25">
      <c r="A49" s="40"/>
      <c r="C49" s="52"/>
      <c r="E49" s="36"/>
    </row>
    <row r="50" spans="1:5" x14ac:dyDescent="0.25">
      <c r="A50" s="40">
        <v>45481</v>
      </c>
      <c r="B50" s="36" t="str">
        <f>VLOOKUP($A50,Table_July_Events[],3,FALSE)</f>
        <v>West Wendover, NV</v>
      </c>
      <c r="C50" s="46" t="str">
        <f>HYPERLINK(VLOOKUP($A50,Table_eventID[],5,FALSE), VLOOKUP($A50,Table_July_Events[],2,FALSE))</f>
        <v>Rehearsal</v>
      </c>
      <c r="D50" s="7" t="str">
        <f>HYPERLINK(CONCATENATE("2024/", MONTH(A50), "-", DAY(A50),"/", "h2n.htm"), "From Housing -&gt; To Housing")</f>
        <v>From Housing -&gt; To Housing</v>
      </c>
      <c r="E50" s="36"/>
    </row>
    <row r="51" spans="1:5" ht="16.5" thickBot="1" x14ac:dyDescent="0.3">
      <c r="A51" s="42"/>
      <c r="B51" s="43"/>
      <c r="C51" s="51"/>
      <c r="D51" s="43"/>
      <c r="E51" s="43"/>
    </row>
    <row r="52" spans="1:5" ht="16.5" thickTop="1" x14ac:dyDescent="0.25">
      <c r="A52" s="40"/>
      <c r="C52" s="52"/>
      <c r="E52" s="36"/>
    </row>
    <row r="53" spans="1:5" x14ac:dyDescent="0.25">
      <c r="A53" s="40">
        <v>45482</v>
      </c>
      <c r="B53" s="36" t="str">
        <f>VLOOKUP($A53,Table_July_Events[],3,FALSE)</f>
        <v>Ogden, UT</v>
      </c>
      <c r="C53" s="46" t="str">
        <f>HYPERLINK(VLOOKUP($A53,Table_eventID[],5,FALSE), VLOOKUP($A53,Table_July_Events[],2,FALSE))</f>
        <v>Rehearsal</v>
      </c>
      <c r="D53" s="36" t="s">
        <v>8</v>
      </c>
      <c r="E53" s="36"/>
    </row>
    <row r="54" spans="1:5" ht="16.5" thickBot="1" x14ac:dyDescent="0.3">
      <c r="A54" s="42"/>
      <c r="B54" s="43"/>
      <c r="C54" s="51"/>
      <c r="D54" s="43"/>
      <c r="E54" s="43"/>
    </row>
    <row r="55" spans="1:5" ht="16.5" thickTop="1" x14ac:dyDescent="0.25">
      <c r="A55" s="40"/>
      <c r="C55" s="52"/>
      <c r="E55" s="36"/>
    </row>
    <row r="56" spans="1:5" x14ac:dyDescent="0.25">
      <c r="A56" s="40">
        <v>45483</v>
      </c>
      <c r="B56" s="36" t="str">
        <f>VLOOKUP($A56,Table_July_Events[],3,FALSE)</f>
        <v>Ogden, UT</v>
      </c>
      <c r="C56" s="46" t="str">
        <f>HYPERLINK(VLOOKUP($A56,Table_eventID[],5,FALSE), VLOOKUP($A56,Table_July_Events[],2,FALSE))</f>
        <v>Corps Encore</v>
      </c>
      <c r="D56" s="7" t="str">
        <f>HYPERLINK(CONCATENATE("2024/", MONTH(A56), "-", DAY(A56),"/", "h2s.htm"), "From Housing -&gt; To Show")</f>
        <v>From Housing -&gt; To Show</v>
      </c>
      <c r="E56" s="7" t="str">
        <f>HYPERLINK(CONCATENATE("2024/", 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51"/>
      <c r="D57" s="43"/>
      <c r="E57" s="43"/>
    </row>
    <row r="58" spans="1:5" ht="16.5" thickTop="1" x14ac:dyDescent="0.25">
      <c r="A58" s="40"/>
      <c r="C58" s="52"/>
      <c r="E58" s="36"/>
    </row>
    <row r="59" spans="1:5" x14ac:dyDescent="0.25">
      <c r="A59" s="40">
        <v>45484</v>
      </c>
      <c r="B59" s="36" t="str">
        <f>VLOOKUP($A59,Table_July_Events[],3,FALSE)</f>
        <v>Laramie, WY</v>
      </c>
      <c r="C59" s="46" t="str">
        <f>HYPERLINK(VLOOKUP($A59,Table_eventID[],5,FALSE), VLOOKUP($A59,Table_July_Events[],2,FALSE))</f>
        <v>Rehearsal</v>
      </c>
      <c r="D59" s="36" t="s">
        <v>8</v>
      </c>
      <c r="E59" s="36"/>
    </row>
    <row r="60" spans="1:5" ht="16.5" thickBot="1" x14ac:dyDescent="0.3">
      <c r="A60" s="42"/>
      <c r="B60" s="43"/>
      <c r="C60" s="51"/>
      <c r="D60" s="43"/>
      <c r="E60" s="43"/>
    </row>
    <row r="61" spans="1:5" ht="16.5" thickTop="1" x14ac:dyDescent="0.25">
      <c r="A61" s="40"/>
      <c r="C61" s="52"/>
      <c r="E61" s="36"/>
    </row>
    <row r="62" spans="1:5" x14ac:dyDescent="0.25">
      <c r="A62" s="40">
        <v>45485</v>
      </c>
      <c r="B62" s="36" t="str">
        <f>VLOOKUP($A62,Table_July_Events[],3,FALSE)</f>
        <v>Laramie, WY</v>
      </c>
      <c r="C62" s="46" t="str">
        <f>HYPERLINK(VLOOKUP($A62,Table_eventID[],5,FALSE), VLOOKUP($A62,Table_July_Events[],2,FALSE))</f>
        <v>Rehearsal</v>
      </c>
      <c r="D62" s="36" t="s">
        <v>8</v>
      </c>
      <c r="E62" s="36"/>
    </row>
    <row r="63" spans="1:5" ht="16.5" thickBot="1" x14ac:dyDescent="0.3">
      <c r="A63" s="42"/>
      <c r="B63" s="43"/>
      <c r="C63" s="51"/>
      <c r="D63" s="43"/>
      <c r="E63" s="43"/>
    </row>
    <row r="64" spans="1:5" ht="16.5" thickTop="1" x14ac:dyDescent="0.25">
      <c r="A64" s="40"/>
      <c r="C64" s="52"/>
      <c r="E64" s="36"/>
    </row>
    <row r="65" spans="1:5" x14ac:dyDescent="0.25">
      <c r="A65" s="40">
        <v>45486</v>
      </c>
      <c r="B65" s="36" t="str">
        <f>VLOOKUP($A65,Table_July_Events[],3,FALSE)</f>
        <v>Ft. Collins, CO</v>
      </c>
      <c r="C65" s="46" t="str">
        <f>HYPERLINK(VLOOKUP($A65,Table_eventID[],5,FALSE), VLOOKUP($A65,Table_July_Events[],2,FALSE))</f>
        <v>Drums Along the Rockies</v>
      </c>
      <c r="D65" s="7" t="str">
        <f>HYPERLINK(CONCATENATE("2024/", MONTH(A65), "-", DAY(A65),"/", "h2s.htm"), "From Housing -&gt; To Show")</f>
        <v>From Housing -&gt; To Show</v>
      </c>
      <c r="E65" s="7" t="str">
        <f>HYPERLINK(CONCATENATE("2024/", MONTH(A65), "-", DAY(A65),"/", "s2h.htm"), "From Show -&gt; To Housing")</f>
        <v>From Show -&gt; To Housing</v>
      </c>
    </row>
    <row r="66" spans="1:5" ht="16.5" thickBot="1" x14ac:dyDescent="0.3">
      <c r="A66" s="42"/>
      <c r="B66" s="43"/>
      <c r="C66" s="51"/>
      <c r="D66" s="43"/>
      <c r="E66" s="43"/>
    </row>
    <row r="67" spans="1:5" ht="16.5" thickTop="1" x14ac:dyDescent="0.25">
      <c r="A67" s="40"/>
      <c r="C67" s="52"/>
      <c r="E67" s="36"/>
    </row>
    <row r="68" spans="1:5" x14ac:dyDescent="0.25">
      <c r="A68" s="40">
        <v>45487</v>
      </c>
      <c r="B68" s="36" t="str">
        <f>VLOOKUP($A68,Table_July_Events[],3,FALSE)</f>
        <v>Commerce City, CO</v>
      </c>
      <c r="C68" s="46" t="str">
        <f>HYPERLINK(VLOOKUP($A68,Table_eventID[],5,FALSE), VLOOKUP($A68,Table_July_Events[],2,FALSE))</f>
        <v>Free Day and Laundry</v>
      </c>
      <c r="D68" s="7" t="str">
        <f>HYPERLINK(CONCATENATE("2024/", MONTH(A68), "-", DAY(A68),"/", "h2n.htm"), "From Housing -&gt; To Housing")</f>
        <v>From Housing -&gt; To Housing</v>
      </c>
      <c r="E68" s="36"/>
    </row>
    <row r="69" spans="1:5" ht="16.5" thickBot="1" x14ac:dyDescent="0.3">
      <c r="A69" s="42"/>
      <c r="B69" s="43"/>
      <c r="C69" s="51"/>
      <c r="D69" s="43"/>
      <c r="E69" s="43"/>
    </row>
    <row r="70" spans="1:5" ht="16.5" thickTop="1" x14ac:dyDescent="0.25">
      <c r="A70" s="40"/>
      <c r="C70" s="52"/>
      <c r="E70" s="36"/>
    </row>
    <row r="71" spans="1:5" x14ac:dyDescent="0.25">
      <c r="A71" s="40">
        <v>45488</v>
      </c>
      <c r="B71" s="36" t="str">
        <f>VLOOKUP($A71,Table_July_Events[],3,FALSE)</f>
        <v>Great Bend, KS</v>
      </c>
      <c r="C71" s="46" t="str">
        <f>HYPERLINK(VLOOKUP($A71,Table_eventID[],5,FALSE), VLOOKUP($A71,Table_July_Events[],2,FALSE))</f>
        <v>Rehearsal</v>
      </c>
      <c r="D71" s="7" t="str">
        <f>HYPERLINK(CONCATENATE("2024/", MONTH(A71), "-", DAY(A71),"/", "h2n.htm"), "From Housing -&gt; To Housing")</f>
        <v>From Housing -&gt; To Housing</v>
      </c>
      <c r="E71" s="36"/>
    </row>
    <row r="72" spans="1:5" ht="16.5" thickBot="1" x14ac:dyDescent="0.3">
      <c r="A72" s="42"/>
      <c r="B72" s="43"/>
      <c r="C72" s="51"/>
      <c r="D72" s="43"/>
      <c r="E72" s="43"/>
    </row>
    <row r="73" spans="1:5" ht="16.5" thickTop="1" x14ac:dyDescent="0.25">
      <c r="A73" s="40"/>
      <c r="C73" s="52"/>
      <c r="E73" s="36"/>
    </row>
    <row r="74" spans="1:5" x14ac:dyDescent="0.25">
      <c r="A74" s="40">
        <v>45489</v>
      </c>
      <c r="B74" s="36" t="str">
        <f>VLOOKUP($A74,Table_July_Events[],3,FALSE)</f>
        <v>Broken Arrow, OK</v>
      </c>
      <c r="C74" s="46" t="str">
        <f>HYPERLINK(VLOOKUP($A74,Table_eventID[],5,FALSE), VLOOKUP($A74,Table_July_Events[],2,FALSE))</f>
        <v>DCI at Broken Arrow</v>
      </c>
      <c r="D74" s="7" t="str">
        <f>HYPERLINK(CONCATENATE("2024/", MONTH(A74), "-", DAY(A74),"/", "h2s.htm"), "From Housing -&gt; To Show")</f>
        <v>From Housing -&gt; To Show</v>
      </c>
      <c r="E74" s="7" t="str">
        <f>HYPERLINK(CONCATENATE("2024/", MONTH(A74), "-", DAY(A74),"/", "h2n.htm"), "From Housing -&gt; To Housing")</f>
        <v>From Housing -&gt; To Housing</v>
      </c>
    </row>
    <row r="75" spans="1:5" ht="16.5" thickBot="1" x14ac:dyDescent="0.3">
      <c r="A75" s="42"/>
      <c r="B75" s="43"/>
      <c r="C75" s="51"/>
      <c r="D75" s="43"/>
      <c r="E75" s="43"/>
    </row>
    <row r="76" spans="1:5" ht="16.5" thickTop="1" x14ac:dyDescent="0.25">
      <c r="A76" s="40"/>
      <c r="C76" s="52"/>
      <c r="E76" s="36"/>
    </row>
    <row r="77" spans="1:5" x14ac:dyDescent="0.25">
      <c r="A77" s="40">
        <v>45490</v>
      </c>
      <c r="B77" s="36" t="str">
        <f>VLOOKUP($A77,Table_July_Events[],3,FALSE)</f>
        <v>Dallas, TX</v>
      </c>
      <c r="C77" s="46" t="str">
        <f>HYPERLINK(VLOOKUP($A77,Table_eventID[],5,FALSE), VLOOKUP($A77,Table_July_Events[],2,FALSE))</f>
        <v>Rehearsal</v>
      </c>
      <c r="D77" s="36" t="s">
        <v>8</v>
      </c>
      <c r="E77" s="36"/>
    </row>
    <row r="78" spans="1:5" ht="16.5" thickBot="1" x14ac:dyDescent="0.3">
      <c r="A78" s="42"/>
      <c r="B78" s="43"/>
      <c r="C78" s="51"/>
      <c r="D78" s="43"/>
      <c r="E78" s="43"/>
    </row>
    <row r="79" spans="1:5" ht="16.5" thickTop="1" x14ac:dyDescent="0.25">
      <c r="A79" s="40"/>
      <c r="C79" s="52"/>
      <c r="E79" s="36"/>
    </row>
    <row r="80" spans="1:5" x14ac:dyDescent="0.25">
      <c r="A80" s="40">
        <v>45491</v>
      </c>
      <c r="B80" s="36" t="str">
        <f>VLOOKUP($A80,Table_July_Events[],3,FALSE)</f>
        <v>Dallas, TX</v>
      </c>
      <c r="C80" s="46" t="str">
        <f>HYPERLINK(VLOOKUP($A80,Table_eventID[],5,FALSE), VLOOKUP($A80,Table_July_Events[],2,FALSE))</f>
        <v>Rehearsal</v>
      </c>
      <c r="D80" s="36" t="s">
        <v>8</v>
      </c>
      <c r="E80" s="7"/>
    </row>
    <row r="81" spans="1:5" ht="16.5" thickBot="1" x14ac:dyDescent="0.3">
      <c r="A81" s="42"/>
      <c r="B81" s="43"/>
      <c r="C81" s="51"/>
      <c r="D81" s="43"/>
      <c r="E81" s="43"/>
    </row>
    <row r="82" spans="1:5" ht="16.5" thickTop="1" x14ac:dyDescent="0.25">
      <c r="A82" s="40"/>
      <c r="C82" s="52"/>
      <c r="E82" s="36"/>
    </row>
    <row r="83" spans="1:5" x14ac:dyDescent="0.25">
      <c r="A83" s="40">
        <v>45492</v>
      </c>
      <c r="B83" s="36" t="str">
        <f>VLOOKUP($A83,Table_July_Events[],3,FALSE)</f>
        <v>Prairie View, TX</v>
      </c>
      <c r="C83" s="46" t="str">
        <f>HYPERLINK(VLOOKUP($A83,Table_eventID[],5,FALSE), VLOOKUP($A83,Table_July_Events[],2,FALSE))</f>
        <v>DCI Houston</v>
      </c>
      <c r="D83" s="7" t="str">
        <f>HYPERLINK(CONCATENATE("2024/", MONTH(A83), "-", DAY(A83),"/", "h2s.htm"), "From Housing -&gt; To Show")</f>
        <v>From Housing -&gt; To Show</v>
      </c>
      <c r="E83" s="7" t="str">
        <f>HYPERLINK(CONCATENATE("2024/", MONTH(A83), "-", DAY(A83),"/", "s2h.htm"), "From Show -&gt; To Housing")</f>
        <v>From Show -&gt; To Housing</v>
      </c>
    </row>
    <row r="84" spans="1:5" ht="16.5" thickBot="1" x14ac:dyDescent="0.3">
      <c r="A84" s="42"/>
      <c r="B84" s="43"/>
      <c r="C84" s="51"/>
      <c r="D84" s="43"/>
      <c r="E84" s="43"/>
    </row>
    <row r="85" spans="1:5" ht="16.5" thickTop="1" x14ac:dyDescent="0.25">
      <c r="A85" s="40"/>
      <c r="C85" s="52"/>
      <c r="E85" s="36"/>
    </row>
    <row r="86" spans="1:5" x14ac:dyDescent="0.25">
      <c r="A86" s="40">
        <v>45493</v>
      </c>
      <c r="B86" s="36" t="str">
        <f>VLOOKUP($A86,Table_July_Events[],3,FALSE)</f>
        <v>San Antonio, TX</v>
      </c>
      <c r="C86" s="46" t="str">
        <f>HYPERLINK(VLOOKUP($A86,Table_eventID[],5,FALSE), VLOOKUP($A86,Table_July_Events[],2,FALSE))</f>
        <v>DCI Southwestern Championships</v>
      </c>
      <c r="D86" s="7" t="str">
        <f>HYPERLINK(CONCATENATE("2024/", MONTH(A86), "-", DAY(A86),"/", "h2s.htm"), "From Housing -&gt; To Show")</f>
        <v>From Housing -&gt; To Show</v>
      </c>
      <c r="E86" s="7"/>
    </row>
    <row r="87" spans="1:5" ht="16.5" thickBot="1" x14ac:dyDescent="0.3">
      <c r="A87" s="42"/>
      <c r="B87" s="43"/>
      <c r="C87" s="51"/>
      <c r="D87" s="43"/>
      <c r="E87" s="43"/>
    </row>
    <row r="88" spans="1:5" ht="16.5" thickTop="1" x14ac:dyDescent="0.25">
      <c r="A88" s="40"/>
      <c r="C88" s="52"/>
      <c r="E88" s="36"/>
    </row>
    <row r="89" spans="1:5" x14ac:dyDescent="0.25">
      <c r="A89" s="40">
        <v>45494</v>
      </c>
      <c r="B89" s="36" t="str">
        <f>VLOOKUP($A89,Table_July_Events[],3,FALSE)</f>
        <v>San Antonio, TX</v>
      </c>
      <c r="C89" s="46" t="str">
        <f>HYPERLINK(VLOOKUP($A89,Table_eventID[],5,FALSE), VLOOKUP($A89,Table_July_Events[],2,FALSE))</f>
        <v>Free Day and Laundry</v>
      </c>
      <c r="D89" s="7" t="str">
        <f>HYPERLINK(CONCATENATE("2024/", MONTH(A89), "-", DAY(A89),"/", "h2n.htm"), "From Housing -&gt; To Housing")</f>
        <v>From Housing -&gt; To Housing</v>
      </c>
      <c r="E89" s="7"/>
    </row>
    <row r="90" spans="1:5" ht="16.5" thickBot="1" x14ac:dyDescent="0.3">
      <c r="A90" s="42"/>
      <c r="B90" s="43"/>
      <c r="C90" s="51"/>
      <c r="D90" s="43"/>
      <c r="E90" s="43"/>
    </row>
    <row r="91" spans="1:5" ht="16.5" thickTop="1" x14ac:dyDescent="0.25">
      <c r="A91" s="40"/>
      <c r="C91" s="52"/>
      <c r="E91" s="36"/>
    </row>
    <row r="92" spans="1:5" x14ac:dyDescent="0.25">
      <c r="A92" s="40">
        <v>45495</v>
      </c>
      <c r="B92" s="36" t="str">
        <f>VLOOKUP($A92,Table_July_Events[],3,FALSE)</f>
        <v>Hattiesburg, MS</v>
      </c>
      <c r="C92" s="46" t="str">
        <f>HYPERLINK(VLOOKUP($A92,Table_eventID[],5,FALSE), VLOOKUP($A92,Table_July_Events[],2,FALSE))</f>
        <v>Rehearsal</v>
      </c>
      <c r="D92" s="36" t="s">
        <v>8</v>
      </c>
      <c r="E92" s="7"/>
    </row>
    <row r="93" spans="1:5" ht="16.5" thickBot="1" x14ac:dyDescent="0.3">
      <c r="A93" s="42"/>
      <c r="B93" s="43"/>
      <c r="C93" s="51"/>
      <c r="D93" s="43"/>
      <c r="E93" s="43"/>
    </row>
    <row r="94" spans="1:5" ht="16.5" thickTop="1" x14ac:dyDescent="0.25">
      <c r="A94" s="40"/>
      <c r="C94" s="52"/>
      <c r="E94" s="36"/>
    </row>
    <row r="95" spans="1:5" x14ac:dyDescent="0.25">
      <c r="A95" s="40">
        <v>45496</v>
      </c>
      <c r="B95" s="36" t="str">
        <f>VLOOKUP($A95,Table_July_Events[],3,FALSE)</f>
        <v>Hattiesburg, MS</v>
      </c>
      <c r="C95" s="46" t="str">
        <f>HYPERLINK(VLOOKUP($A95,Table_eventID[],5,FALSE), VLOOKUP($A95,Table_July_Events[],2,FALSE))</f>
        <v>Rehearsal</v>
      </c>
      <c r="D95" s="36" t="s">
        <v>8</v>
      </c>
      <c r="E95" s="36"/>
    </row>
    <row r="96" spans="1:5" ht="16.5" thickBot="1" x14ac:dyDescent="0.3">
      <c r="A96" s="42"/>
      <c r="B96" s="43"/>
      <c r="C96" s="51"/>
      <c r="D96" s="43"/>
      <c r="E96" s="43"/>
    </row>
    <row r="97" spans="1:5" ht="16.5" thickTop="1" x14ac:dyDescent="0.25">
      <c r="A97" s="40"/>
      <c r="C97" s="52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46" t="str">
        <f>HYPERLINK(VLOOKUP($A98,Table_eventID[],5,FALSE), VLOOKUP($A98,Table_July_Events[],2,FALSE))</f>
        <v>DCI Southern Mississippi</v>
      </c>
      <c r="D98" s="7" t="str">
        <f>HYPERLINK(CONCATENATE("2024/", MONTH(A98), "-", DAY(A98),"/", "h2s.htm"), "From Housing -&gt; To Show")</f>
        <v>From Housing -&gt; To Show</v>
      </c>
      <c r="E98" s="7" t="str">
        <f>HYPERLINK(CONCATENATE("2024/", 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51"/>
      <c r="D99" s="43"/>
      <c r="E99" s="43"/>
    </row>
    <row r="100" spans="1:5" ht="16.5" thickTop="1" x14ac:dyDescent="0.25">
      <c r="A100" s="40"/>
      <c r="C100" s="52"/>
      <c r="E100" s="36"/>
    </row>
    <row r="101" spans="1:5" x14ac:dyDescent="0.25">
      <c r="A101" s="40">
        <v>45498</v>
      </c>
      <c r="B101" s="36" t="str">
        <f>VLOOKUP($A101,Table_July_Events[],3,FALSE)</f>
        <v>Murfreesboro, TN</v>
      </c>
      <c r="C101" s="46" t="str">
        <f>HYPERLINK(VLOOKUP($A101,Table_eventID[],5,FALSE), VLOOKUP($A101,Table_July_Events[],2,FALSE))</f>
        <v>Rehearsal</v>
      </c>
      <c r="D101" s="36" t="s">
        <v>8</v>
      </c>
      <c r="E101" s="36"/>
    </row>
    <row r="102" spans="1:5" ht="16.5" thickBot="1" x14ac:dyDescent="0.3">
      <c r="A102" s="42"/>
      <c r="B102" s="43"/>
      <c r="C102" s="51"/>
      <c r="D102" s="43"/>
      <c r="E102" s="43"/>
    </row>
    <row r="103" spans="1:5" ht="16.5" thickTop="1" x14ac:dyDescent="0.25">
      <c r="A103" s="40"/>
      <c r="C103" s="52"/>
      <c r="E103" s="36"/>
    </row>
    <row r="104" spans="1:5" x14ac:dyDescent="0.25">
      <c r="A104" s="40">
        <v>45499</v>
      </c>
      <c r="B104" s="36" t="str">
        <f>VLOOKUP($A104,Table_July_Events[],3,FALSE)</f>
        <v>Murfreesboro, TN</v>
      </c>
      <c r="C104" s="46" t="str">
        <f>HYPERLINK(VLOOKUP($A104,Table_eventID[],5,FALSE), VLOOKUP($A104,Table_July_Events[],2,FALSE))</f>
        <v>Masters of the Summer Music Games</v>
      </c>
      <c r="D104" s="7" t="str">
        <f>HYPERLINK(CONCATENATE("2024/", MONTH(A104), "-", DAY(A104),"/", "s2h.htm"), "From Show -&gt; To Housing")</f>
        <v>From Show -&gt; To Housing</v>
      </c>
      <c r="E104" s="36"/>
    </row>
    <row r="105" spans="1:5" ht="16.5" thickBot="1" x14ac:dyDescent="0.3">
      <c r="A105" s="42"/>
      <c r="B105" s="43"/>
      <c r="C105" s="51"/>
      <c r="D105" s="43"/>
      <c r="E105" s="43"/>
    </row>
    <row r="106" spans="1:5" ht="16.5" thickTop="1" x14ac:dyDescent="0.25">
      <c r="A106" s="40"/>
      <c r="C106" s="52"/>
      <c r="E106" s="36"/>
    </row>
    <row r="107" spans="1:5" x14ac:dyDescent="0.25">
      <c r="A107" s="40">
        <v>45500</v>
      </c>
      <c r="B107" s="36" t="str">
        <f>VLOOKUP($A107,Table_July_Events[],3,FALSE)</f>
        <v>Atlanta, Ga</v>
      </c>
      <c r="C107" s="46" t="str">
        <f>HYPERLINK(VLOOKUP($A107,Table_eventID[],5,FALSE), VLOOKUP($A107,Table_July_Events[],2,FALSE))</f>
        <v>DCI Atlanta Southeastern Championship</v>
      </c>
      <c r="D107" s="7" t="str">
        <f>HYPERLINK(CONCATENATE("2024/", MONTH(A107), "-", DAY(A107),"/", "h2s.htm"), "From Housing -&gt; To Show")</f>
        <v>From Housing -&gt; To Show</v>
      </c>
      <c r="E107" s="7" t="str">
        <f>HYPERLINK(CONCATENATE("2024/", MONTH(A107), "-", DAY(A107),"/", "s2h.htm"), "From Show -&gt; To Housing")</f>
        <v>From Show -&gt; To Housing</v>
      </c>
    </row>
    <row r="108" spans="1:5" ht="16.5" thickBot="1" x14ac:dyDescent="0.3">
      <c r="A108" s="42"/>
      <c r="B108" s="43"/>
      <c r="C108" s="51"/>
      <c r="D108" s="43"/>
      <c r="E108" s="43"/>
    </row>
    <row r="109" spans="1:5" ht="16.5" thickTop="1" x14ac:dyDescent="0.25">
      <c r="A109" s="40"/>
      <c r="C109" s="52"/>
      <c r="E109" s="36"/>
    </row>
    <row r="110" spans="1:5" x14ac:dyDescent="0.25">
      <c r="A110" s="40">
        <v>45501</v>
      </c>
      <c r="B110" s="36" t="str">
        <f>VLOOKUP($A110,Table_July_Events[],3,FALSE)</f>
        <v>Winston-Salem, NC</v>
      </c>
      <c r="C110" s="46" t="str">
        <f>HYPERLINK(VLOOKUP($A110,Table_eventID[],5,FALSE), VLOOKUP($A110,Table_July_Events[],2,FALSE))</f>
        <v>NightBEAT</v>
      </c>
      <c r="D110" s="7" t="str">
        <f>HYPERLINK(CONCATENATE("2024/", MONTH(A110), "-", DAY(A110),"/", "h2s.htm"), "From Housing -&gt; To Show")</f>
        <v>From Housing -&gt; To Show</v>
      </c>
      <c r="E110" s="7" t="str">
        <f>HYPERLINK(CONCATENATE("2024/", MONTH(A110), "-", DAY(A110),"/", "s2h.htm"), "From Show -&gt; To Housing")</f>
        <v>From Show -&gt; To Housing</v>
      </c>
    </row>
    <row r="111" spans="1:5" ht="16.5" thickBot="1" x14ac:dyDescent="0.3">
      <c r="A111" s="42"/>
      <c r="B111" s="43"/>
      <c r="C111" s="51"/>
      <c r="D111" s="43"/>
      <c r="E111" s="43"/>
    </row>
    <row r="112" spans="1:5" ht="16.5" thickTop="1" x14ac:dyDescent="0.25">
      <c r="A112" s="40"/>
      <c r="C112" s="52"/>
      <c r="E112" s="36"/>
    </row>
    <row r="113" spans="1:5" x14ac:dyDescent="0.25">
      <c r="A113" s="40">
        <v>45502</v>
      </c>
      <c r="B113" s="36" t="str">
        <f>VLOOKUP($A113,Table_July_Events[],3,FALSE)</f>
        <v>Newark, DE</v>
      </c>
      <c r="C113" s="46" t="str">
        <f>HYPERLINK(VLOOKUP($A113,Table_eventID[],5,FALSE), VLOOKUP($A113,Table_July_Events[],2,FALSE))</f>
        <v>Laundry and Movie Night</v>
      </c>
      <c r="D113" s="36" t="s">
        <v>8</v>
      </c>
      <c r="E113" s="7"/>
    </row>
    <row r="114" spans="1:5" ht="16.5" thickBot="1" x14ac:dyDescent="0.3">
      <c r="A114" s="42"/>
      <c r="B114" s="43"/>
      <c r="C114" s="51"/>
      <c r="D114" s="43"/>
      <c r="E114" s="43"/>
    </row>
    <row r="115" spans="1:5" ht="16.5" thickTop="1" x14ac:dyDescent="0.25">
      <c r="A115" s="40"/>
      <c r="C115" s="52"/>
      <c r="E115" s="36"/>
    </row>
    <row r="116" spans="1:5" x14ac:dyDescent="0.25">
      <c r="A116" s="40">
        <v>45503</v>
      </c>
      <c r="B116" s="36" t="str">
        <f>VLOOKUP($A116,Table_July_Events[],3,FALSE)</f>
        <v>Newark, DE</v>
      </c>
      <c r="C116" s="46" t="str">
        <f>HYPERLINK(VLOOKUP($A116,Table_eventID[],5,FALSE), VLOOKUP($A116,Table_July_Events[],2,FALSE))</f>
        <v>DCI Delaware</v>
      </c>
      <c r="D116" s="7" t="str">
        <f>HYPERLINK(CONCATENATE("2024/", MONTH(A116), "-", DAY(A116),"/", "h2s.htm"), "From Housing -&gt; To Show")</f>
        <v>From Housing -&gt; To Show</v>
      </c>
      <c r="E116" s="7" t="str">
        <f>HYPERLINK(CONCATENATE("2024/", MONTH(A116), "-", DAY(A116),"/", "s2h.htm"), "From Show -&gt; To Housing")</f>
        <v>From Show -&gt; To Housing</v>
      </c>
    </row>
    <row r="117" spans="1:5" ht="16.5" thickBot="1" x14ac:dyDescent="0.3">
      <c r="A117" s="42"/>
      <c r="B117" s="43"/>
      <c r="C117" s="51"/>
      <c r="D117" s="43"/>
      <c r="E117" s="43"/>
    </row>
    <row r="118" spans="1:5" ht="16.5" thickTop="1" x14ac:dyDescent="0.25">
      <c r="A118" s="40"/>
      <c r="C118" s="52"/>
      <c r="E118" s="36"/>
    </row>
    <row r="119" spans="1:5" x14ac:dyDescent="0.25">
      <c r="A119" s="40">
        <v>45504</v>
      </c>
      <c r="B119" s="36" t="str">
        <f>VLOOKUP($A119,Table_July_Events[],3,FALSE)</f>
        <v>Hamburg, PA</v>
      </c>
      <c r="C119" s="46" t="str">
        <f>HYPERLINK(VLOOKUP($A119,Table_eventID[],5,FALSE), VLOOKUP($A119,Table_July_Events[],2,FALSE))</f>
        <v>Rehearsal</v>
      </c>
      <c r="D119" s="36" t="s">
        <v>8</v>
      </c>
      <c r="E119" s="36"/>
    </row>
    <row r="120" spans="1:5" ht="16.5" thickBot="1" x14ac:dyDescent="0.3">
      <c r="A120" s="42"/>
      <c r="B120" s="43"/>
      <c r="C120" s="51"/>
      <c r="D120" s="43"/>
      <c r="E120" s="43"/>
    </row>
    <row r="121" spans="1:5" ht="16.5" thickTop="1" x14ac:dyDescent="0.25">
      <c r="A121" s="40"/>
      <c r="C121" s="52"/>
      <c r="E121" s="36"/>
    </row>
    <row r="122" spans="1:5" x14ac:dyDescent="0.25">
      <c r="A122" s="40">
        <v>45505</v>
      </c>
      <c r="B122" s="36" t="str">
        <f>VLOOKUP($A122,Table_August_Events[],3,FALSE)</f>
        <v>Hamburg, PA</v>
      </c>
      <c r="C122" s="46" t="str">
        <f>HYPERLINK(VLOOKUP($A122,Table_eventID[],5,FALSE), VLOOKUP($A122,Table_August_Events[],2,FALSE))</f>
        <v>Rehearsal</v>
      </c>
      <c r="D122" s="36" t="s">
        <v>8</v>
      </c>
      <c r="E122" s="36"/>
    </row>
    <row r="123" spans="1:5" ht="16.5" thickBot="1" x14ac:dyDescent="0.3">
      <c r="A123" s="42"/>
      <c r="B123" s="43"/>
      <c r="C123" s="51"/>
      <c r="D123" s="43"/>
      <c r="E123" s="43"/>
    </row>
    <row r="124" spans="1:5" ht="16.5" thickTop="1" x14ac:dyDescent="0.25">
      <c r="A124" s="40"/>
      <c r="C124" s="52"/>
      <c r="E124" s="36"/>
    </row>
    <row r="125" spans="1:5" x14ac:dyDescent="0.25">
      <c r="A125" s="40">
        <v>45506</v>
      </c>
      <c r="B125" s="36" t="str">
        <f>VLOOKUP($A125,Table_August_Events[],3,FALSE)</f>
        <v>Allentown, PA</v>
      </c>
      <c r="C125" s="46" t="str">
        <f>HYPERLINK(VLOOKUP($A125,Table_eventID[],5,FALSE), VLOOKUP($A125,Table_August_Events[],2,FALSE))</f>
        <v>DCI East</v>
      </c>
      <c r="D125" s="7" t="str">
        <f>HYPERLINK(CONCATENATE("2024/", MONTH(A125), "-", DAY(A125),"/", "h2s.htm"), "From Housing -&gt; To Show")</f>
        <v>From Housing -&gt; To Show</v>
      </c>
      <c r="E125" s="7" t="str">
        <f>HYPERLINK(CONCATENATE("2024/", MONTH(A125), "-", DAY(A125),"/", "s2h.htm"), "From Show -&gt; To Housing")</f>
        <v>From Show -&gt; To Housing</v>
      </c>
    </row>
    <row r="126" spans="1:5" ht="16.5" thickBot="1" x14ac:dyDescent="0.3">
      <c r="A126" s="42"/>
      <c r="B126" s="43"/>
      <c r="C126" s="51"/>
      <c r="D126" s="43"/>
      <c r="E126" s="43"/>
    </row>
    <row r="127" spans="1:5" ht="16.5" thickTop="1" x14ac:dyDescent="0.25">
      <c r="A127" s="40"/>
      <c r="C127" s="52"/>
      <c r="E127" s="36"/>
    </row>
    <row r="128" spans="1:5" x14ac:dyDescent="0.25">
      <c r="A128" s="40">
        <v>45507</v>
      </c>
      <c r="B128" s="36" t="str">
        <f>VLOOKUP($A128,Table_August_Events[],3,FALSE)</f>
        <v>Cleveland, OH</v>
      </c>
      <c r="C128" s="46" t="str">
        <f>HYPERLINK(VLOOKUP($A128,Table_eventID[],5,FALSE), VLOOKUP($A128,Table_August_Events[],2,FALSE))</f>
        <v>Rehearsal</v>
      </c>
      <c r="D128" s="7" t="str">
        <f>HYPERLINK(CONCATENATE("2024/", MONTH(A128), "-", DAY(A128),"/", "s2h.htm"), "From Show -&gt; To Housing")</f>
        <v>From Show -&gt; To Housing</v>
      </c>
      <c r="E128" s="7" t="str">
        <f>HYPERLINK(CONCATENATE("2024/", MONTH(A128), "-", DAY(A128),"/", "h2h.htm"), "From Housing -&gt; To Housing")</f>
        <v>From Housing -&gt; To Housing</v>
      </c>
    </row>
    <row r="129" spans="1:5" ht="16.5" thickBot="1" x14ac:dyDescent="0.3">
      <c r="A129" s="42"/>
      <c r="B129" s="43"/>
      <c r="C129" s="51"/>
      <c r="D129" s="43"/>
      <c r="E129" s="43"/>
    </row>
    <row r="130" spans="1:5" ht="16.5" thickTop="1" x14ac:dyDescent="0.25">
      <c r="A130" s="40"/>
      <c r="C130" s="52"/>
      <c r="E130" s="36"/>
    </row>
    <row r="131" spans="1:5" x14ac:dyDescent="0.25">
      <c r="A131" s="40">
        <v>45508</v>
      </c>
      <c r="B131" s="36" t="str">
        <f>VLOOKUP($A131,Table_August_Events[],3,FALSE)</f>
        <v>Cleveland, OH</v>
      </c>
      <c r="C131" s="46" t="str">
        <f>HYPERLINK(VLOOKUP($A131,Table_eventID[],5,FALSE), VLOOKUP($A131,Table_August_Events[],2,FALSE))</f>
        <v>Rehearsal</v>
      </c>
      <c r="D131" s="36" t="s">
        <v>8</v>
      </c>
      <c r="E131" s="36"/>
    </row>
    <row r="132" spans="1:5" ht="16.5" thickBot="1" x14ac:dyDescent="0.3">
      <c r="A132" s="42"/>
      <c r="B132" s="43"/>
      <c r="C132" s="51"/>
      <c r="D132" s="43"/>
      <c r="E132" s="43"/>
    </row>
    <row r="133" spans="1:5" ht="16.5" thickTop="1" x14ac:dyDescent="0.25">
      <c r="A133" s="40"/>
      <c r="C133" s="52"/>
      <c r="E133" s="36"/>
    </row>
    <row r="134" spans="1:5" x14ac:dyDescent="0.25">
      <c r="A134" s="40">
        <v>45509</v>
      </c>
      <c r="B134" s="36" t="str">
        <f>VLOOKUP($A134,Table_August_Events[],3,FALSE)</f>
        <v>Canton, OH</v>
      </c>
      <c r="C134" s="46" t="str">
        <f>HYPERLINK(VLOOKUP($A134,Table_eventID[],5,FALSE), VLOOKUP($A134,Table_August_Events[],2,FALSE))</f>
        <v>Innovations in Brass</v>
      </c>
      <c r="D134" s="7" t="str">
        <f>HYPERLINK(CONCATENATE("2024/", MONTH(A134), "-", DAY(A134),"/", "h2s.htm"), "From Housing -&gt; To Show")</f>
        <v>From Housing -&gt; To Show</v>
      </c>
      <c r="E134" s="7" t="str">
        <f>HYPERLINK(CONCATENATE("2024/", MONTH(A134), "-", DAY(A134),"/", "s2h.htm"), "From Show -&gt; To Housing")</f>
        <v>From Show -&gt; To Housing</v>
      </c>
    </row>
    <row r="135" spans="1:5" ht="16.5" thickBot="1" x14ac:dyDescent="0.3">
      <c r="A135" s="42"/>
      <c r="B135" s="43"/>
      <c r="C135" s="51"/>
      <c r="D135" s="43"/>
      <c r="E135" s="43"/>
    </row>
    <row r="136" spans="1:5" ht="16.5" thickTop="1" x14ac:dyDescent="0.25">
      <c r="A136" s="40"/>
      <c r="C136" s="52"/>
      <c r="E136" s="36"/>
    </row>
    <row r="137" spans="1:5" x14ac:dyDescent="0.25">
      <c r="A137" s="40">
        <v>45510</v>
      </c>
      <c r="B137" s="36" t="str">
        <f>VLOOKUP($A137,Table_August_Events[],3,FALSE)</f>
        <v>Indianapolis, IN</v>
      </c>
      <c r="C137" s="46" t="str">
        <f>HYPERLINK(VLOOKUP($A137,Table_eventID[],5,FALSE), VLOOKUP($A137,Table_August_Events[],2,FALSE))</f>
        <v>Rehearsal</v>
      </c>
      <c r="D137" s="7" t="str">
        <f>HYPERLINK(CONCATENATE("2024/", MONTH(A137), "-", DAY(A137),"/", "h2s.htm"), "From Hotel -&gt; To Colts")</f>
        <v>From Hotel -&gt; To Colts</v>
      </c>
      <c r="E137" s="7" t="str">
        <f>HYPERLINK(CONCATENATE("2024/", MONTH(A137), "-", DAY(A137),"/", "s2h.htm"), "From Colts -&gt; To Hotel")</f>
        <v>From Colts -&gt; To Hotel</v>
      </c>
    </row>
    <row r="138" spans="1:5" ht="16.5" thickBot="1" x14ac:dyDescent="0.3">
      <c r="A138" s="42"/>
      <c r="B138" s="43"/>
      <c r="C138" s="51"/>
      <c r="D138" s="43"/>
      <c r="E138" s="43"/>
    </row>
    <row r="139" spans="1:5" ht="16.5" thickTop="1" x14ac:dyDescent="0.25">
      <c r="A139" s="40"/>
      <c r="C139" s="52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46" t="str">
        <f>HYPERLINK(VLOOKUP($A140,Table_eventID[],5,FALSE), VLOOKUP($A140,Table_August_Events[],2,FALSE))</f>
        <v>Rehearsal</v>
      </c>
      <c r="D140" s="7" t="str">
        <f>HYPERLINK(CONCATENATE("2024/", MONTH(A140), "-", DAY(A140),"/", "h2s.htm"), "From Hotel -&gt; To Colts")</f>
        <v>From Hotel -&gt; To Colts</v>
      </c>
      <c r="E140" s="7" t="str">
        <f>HYPERLINK(CONCATENATE("2024/", MONTH(A140), "-", DAY(A140),"/", "r2r.htm"), "From Colts -&gt; To Ben Davis")</f>
        <v>From Colts -&gt; To Ben Davis</v>
      </c>
    </row>
    <row r="141" spans="1:5" ht="16.5" thickBot="1" x14ac:dyDescent="0.3">
      <c r="A141" s="42"/>
      <c r="B141" s="43"/>
      <c r="C141" s="51"/>
      <c r="D141" s="43"/>
      <c r="E141" s="43"/>
    </row>
    <row r="142" spans="1:5" ht="16.5" thickTop="1" x14ac:dyDescent="0.25">
      <c r="A142" s="40"/>
      <c r="C142" s="52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46" t="str">
        <f>HYPERLINK(VLOOKUP($A143,Table_eventID[],5,FALSE), VLOOKUP($A143,Table_August_Events[],2,FALSE))</f>
        <v>DCI Prelims</v>
      </c>
      <c r="D143" s="7" t="str">
        <f>HYPERLINK(CONCATENATE("2024/", MONTH(A143), "-", DAY(A143),"/", "h2r.htm"), "From Hotel -&gt; To IUPUI")</f>
        <v>From Hotel -&gt; To IUPUI</v>
      </c>
      <c r="E143" s="7" t="str">
        <f>HYPERLINK(CONCATENATE("2024/", MONTH(A143), "-", DAY(A143),"/", "h2s.htm"), "From Housing -&gt; To Show")</f>
        <v>From Housing -&gt; To Show</v>
      </c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46" t="str">
        <f>HYPERLINK(VLOOKUP($A146,Table_eventID[],5,FALSE), VLOOKUP($A146,Table_August_Events[],2,FALSE))</f>
        <v>DCI Semifinals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46" t="str">
        <f>HYPERLINK(VLOOKUP($A149,Table_eventID[],5,FALSE), VLOOKUP($A149,Table_August_Events[],2,FALSE))</f>
        <v>DCI World Championships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4"/>
    </row>
    <row r="155" spans="1:5" x14ac:dyDescent="0.25">
      <c r="D155" s="47" t="s">
        <v>91</v>
      </c>
      <c r="E155" s="48" cm="1">
        <f t="array" ref="E155">SUM(IF(_xlfn.ISFORMULA(D4:E152),1,0))</f>
        <v>46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 autoRepublish="1"/>
    <webPublishItem id="12652" divId="master_12652" sourceType="printArea" destinationFile="C:\Users\Rich\OneDrive\github\BDFleet\index.htm" title="BDFleet-Directions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activeCell="D5" sqref="D5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8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8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8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8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91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21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66</v>
      </c>
    </row>
    <row r="6" spans="2:3" ht="18.75" x14ac:dyDescent="0.25">
      <c r="B6" s="2" t="s">
        <v>67</v>
      </c>
    </row>
    <row r="7" spans="2:3" ht="15.75" thickBot="1" x14ac:dyDescent="0.3">
      <c r="B7" s="1"/>
    </row>
    <row r="8" spans="2:3" ht="15.75" thickBot="1" x14ac:dyDescent="0.3">
      <c r="B8" s="3" t="s">
        <v>24</v>
      </c>
      <c r="C8" s="4" t="s">
        <v>25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53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68</v>
      </c>
      <c r="C21" s="28"/>
    </row>
    <row r="22" spans="2:3" x14ac:dyDescent="0.25">
      <c r="B22" s="27"/>
      <c r="C22" s="30"/>
    </row>
    <row r="23" spans="2:3" x14ac:dyDescent="0.25">
      <c r="B23" s="27" t="s">
        <v>69</v>
      </c>
      <c r="C23" s="30"/>
    </row>
    <row r="24" spans="2:3" x14ac:dyDescent="0.25">
      <c r="B24" s="27"/>
      <c r="C24" s="30"/>
    </row>
    <row r="25" spans="2:3" x14ac:dyDescent="0.25">
      <c r="B25" s="27" t="s">
        <v>70</v>
      </c>
      <c r="C25" s="30"/>
    </row>
    <row r="26" spans="2:3" x14ac:dyDescent="0.25">
      <c r="B26" s="27"/>
      <c r="C26" s="28"/>
    </row>
    <row r="27" spans="2:3" x14ac:dyDescent="0.25">
      <c r="B27" s="27" t="s">
        <v>71</v>
      </c>
      <c r="C27" s="29"/>
    </row>
    <row r="28" spans="2:3" x14ac:dyDescent="0.25">
      <c r="B28" s="27"/>
      <c r="C28" s="28"/>
    </row>
    <row r="29" spans="2:3" x14ac:dyDescent="0.25">
      <c r="B29" s="27" t="s">
        <v>65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57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26</v>
      </c>
      <c r="B7" s="3" t="s">
        <v>20</v>
      </c>
      <c r="C7" s="4" t="s">
        <v>55</v>
      </c>
    </row>
    <row r="8" spans="1:10" x14ac:dyDescent="0.25">
      <c r="A8" s="17">
        <f>VLOOKUP($B6,Table_eventID[],4,FALSE)</f>
        <v>11171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56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26</v>
      </c>
      <c r="B15" s="3" t="s">
        <v>20</v>
      </c>
      <c r="C15" s="4" t="s">
        <v>55</v>
      </c>
      <c r="E15" s="16" t="s">
        <v>54</v>
      </c>
      <c r="J15" s="16" t="s">
        <v>63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60</v>
      </c>
      <c r="J16" t="s">
        <v>60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59</v>
      </c>
      <c r="J19" t="s">
        <v>59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58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26</v>
      </c>
      <c r="B25" s="3" t="s">
        <v>20</v>
      </c>
      <c r="C25" s="4" t="s">
        <v>55</v>
      </c>
      <c r="E25" s="16" t="s">
        <v>64</v>
      </c>
    </row>
    <row r="26" spans="1:10" x14ac:dyDescent="0.25">
      <c r="A26" s="17">
        <f>VLOOKUP($B24,Table_eventID[],4,FALSE)</f>
        <v>11173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60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59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22</v>
      </c>
    </row>
    <row r="33" spans="2:2" ht="18.75" x14ac:dyDescent="0.25">
      <c r="B33" s="2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  <row r="4" spans="1:5" x14ac:dyDescent="0.25">
      <c r="B4" t="s">
        <v>113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45466</v>
      </c>
      <c r="B2" t="s">
        <v>92</v>
      </c>
      <c r="C2" t="s">
        <v>93</v>
      </c>
    </row>
    <row r="3" spans="1:3" x14ac:dyDescent="0.25">
      <c r="A3" s="5">
        <v>45467</v>
      </c>
      <c r="B3" t="s">
        <v>94</v>
      </c>
      <c r="C3" t="s">
        <v>95</v>
      </c>
    </row>
    <row r="4" spans="1:3" x14ac:dyDescent="0.25">
      <c r="A4" s="5">
        <v>45468</v>
      </c>
      <c r="B4" t="s">
        <v>7</v>
      </c>
      <c r="C4" t="s">
        <v>95</v>
      </c>
    </row>
    <row r="5" spans="1:3" x14ac:dyDescent="0.25">
      <c r="A5" s="5">
        <v>45469</v>
      </c>
      <c r="B5" t="s">
        <v>7</v>
      </c>
      <c r="C5" t="s">
        <v>95</v>
      </c>
    </row>
    <row r="6" spans="1:3" x14ac:dyDescent="0.25">
      <c r="A6" s="5">
        <v>45470</v>
      </c>
      <c r="B6" t="s">
        <v>7</v>
      </c>
      <c r="C6" t="s">
        <v>95</v>
      </c>
    </row>
    <row r="7" spans="1:3" x14ac:dyDescent="0.25">
      <c r="A7" s="5">
        <v>45471</v>
      </c>
      <c r="B7" t="s">
        <v>96</v>
      </c>
      <c r="C7" t="s">
        <v>97</v>
      </c>
    </row>
    <row r="8" spans="1:3" x14ac:dyDescent="0.25">
      <c r="A8" s="5">
        <v>45472</v>
      </c>
      <c r="B8" t="s">
        <v>98</v>
      </c>
      <c r="C8" t="s">
        <v>97</v>
      </c>
    </row>
    <row r="9" spans="1:3" x14ac:dyDescent="0.25">
      <c r="A9" s="5">
        <v>45473</v>
      </c>
      <c r="B9" t="s">
        <v>6</v>
      </c>
      <c r="C9" t="s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B26" sqref="B26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45474</v>
      </c>
      <c r="B2" t="s">
        <v>7</v>
      </c>
      <c r="C2" t="s">
        <v>99</v>
      </c>
    </row>
    <row r="3" spans="1:3" x14ac:dyDescent="0.25">
      <c r="A3" s="5">
        <v>45475</v>
      </c>
      <c r="B3" t="s">
        <v>7</v>
      </c>
      <c r="C3" t="s">
        <v>99</v>
      </c>
    </row>
    <row r="4" spans="1:3" x14ac:dyDescent="0.25">
      <c r="A4" s="5">
        <v>45476</v>
      </c>
      <c r="B4" t="s">
        <v>7</v>
      </c>
      <c r="C4" t="s">
        <v>99</v>
      </c>
    </row>
    <row r="5" spans="1:3" x14ac:dyDescent="0.25">
      <c r="A5" s="5">
        <v>45477</v>
      </c>
      <c r="B5" t="s">
        <v>100</v>
      </c>
      <c r="C5" t="s">
        <v>99</v>
      </c>
    </row>
    <row r="6" spans="1:3" x14ac:dyDescent="0.25">
      <c r="A6" s="5">
        <v>45478</v>
      </c>
      <c r="B6" t="s">
        <v>9</v>
      </c>
      <c r="C6" t="s">
        <v>101</v>
      </c>
    </row>
    <row r="7" spans="1:3" x14ac:dyDescent="0.25">
      <c r="A7" s="5">
        <v>45479</v>
      </c>
      <c r="B7" t="s">
        <v>11</v>
      </c>
      <c r="C7" t="s">
        <v>10</v>
      </c>
    </row>
    <row r="8" spans="1:3" x14ac:dyDescent="0.25">
      <c r="A8" s="5">
        <v>45480</v>
      </c>
      <c r="B8" t="s">
        <v>12</v>
      </c>
      <c r="C8" t="s">
        <v>102</v>
      </c>
    </row>
    <row r="9" spans="1:3" x14ac:dyDescent="0.25">
      <c r="A9" s="5">
        <v>45481</v>
      </c>
      <c r="B9" t="s">
        <v>7</v>
      </c>
      <c r="C9" t="s">
        <v>72</v>
      </c>
    </row>
    <row r="10" spans="1:3" x14ac:dyDescent="0.25">
      <c r="A10" s="5">
        <v>45482</v>
      </c>
      <c r="B10" t="s">
        <v>7</v>
      </c>
      <c r="C10" t="s">
        <v>103</v>
      </c>
    </row>
    <row r="11" spans="1:3" x14ac:dyDescent="0.25">
      <c r="A11" s="5">
        <v>45483</v>
      </c>
      <c r="B11" t="s">
        <v>13</v>
      </c>
      <c r="C11" t="s">
        <v>103</v>
      </c>
    </row>
    <row r="12" spans="1:3" x14ac:dyDescent="0.25">
      <c r="A12" s="5">
        <v>45484</v>
      </c>
      <c r="B12" t="s">
        <v>7</v>
      </c>
      <c r="C12" t="s">
        <v>14</v>
      </c>
    </row>
    <row r="13" spans="1:3" x14ac:dyDescent="0.25">
      <c r="A13" s="5">
        <v>45485</v>
      </c>
      <c r="B13" t="s">
        <v>7</v>
      </c>
      <c r="C13" t="s">
        <v>14</v>
      </c>
    </row>
    <row r="14" spans="1:3" x14ac:dyDescent="0.25">
      <c r="A14" s="5">
        <v>45486</v>
      </c>
      <c r="B14" t="s">
        <v>16</v>
      </c>
      <c r="C14" t="s">
        <v>15</v>
      </c>
    </row>
    <row r="15" spans="1:3" x14ac:dyDescent="0.25">
      <c r="A15" s="5">
        <v>45487</v>
      </c>
      <c r="B15" t="s">
        <v>104</v>
      </c>
      <c r="C15" t="s">
        <v>73</v>
      </c>
    </row>
    <row r="16" spans="1:3" x14ac:dyDescent="0.25">
      <c r="A16" s="5">
        <v>45488</v>
      </c>
      <c r="B16" t="s">
        <v>7</v>
      </c>
      <c r="C16" t="s">
        <v>105</v>
      </c>
    </row>
    <row r="17" spans="1:3" x14ac:dyDescent="0.25">
      <c r="A17" s="5">
        <v>45489</v>
      </c>
      <c r="B17" t="s">
        <v>27</v>
      </c>
      <c r="C17" t="s">
        <v>28</v>
      </c>
    </row>
    <row r="18" spans="1:3" x14ac:dyDescent="0.25">
      <c r="A18" s="5">
        <v>45490</v>
      </c>
      <c r="B18" t="s">
        <v>7</v>
      </c>
      <c r="C18" t="s">
        <v>123</v>
      </c>
    </row>
    <row r="19" spans="1:3" x14ac:dyDescent="0.25">
      <c r="A19" s="5">
        <v>45491</v>
      </c>
      <c r="B19" t="s">
        <v>7</v>
      </c>
      <c r="C19" t="s">
        <v>123</v>
      </c>
    </row>
    <row r="20" spans="1:3" x14ac:dyDescent="0.25">
      <c r="A20" s="5">
        <v>45492</v>
      </c>
      <c r="B20" t="s">
        <v>30</v>
      </c>
      <c r="C20" t="s">
        <v>106</v>
      </c>
    </row>
    <row r="21" spans="1:3" x14ac:dyDescent="0.25">
      <c r="A21" s="5">
        <v>45493</v>
      </c>
      <c r="B21" t="s">
        <v>31</v>
      </c>
      <c r="C21" t="s">
        <v>32</v>
      </c>
    </row>
    <row r="22" spans="1:3" x14ac:dyDescent="0.25">
      <c r="A22" s="5">
        <v>45494</v>
      </c>
      <c r="B22" t="s">
        <v>104</v>
      </c>
      <c r="C22" t="s">
        <v>32</v>
      </c>
    </row>
    <row r="23" spans="1:3" x14ac:dyDescent="0.25">
      <c r="A23" s="5">
        <v>45495</v>
      </c>
      <c r="B23" t="s">
        <v>7</v>
      </c>
      <c r="C23" t="s">
        <v>33</v>
      </c>
    </row>
    <row r="24" spans="1:3" x14ac:dyDescent="0.25">
      <c r="A24" s="5">
        <v>45496</v>
      </c>
      <c r="B24" t="s">
        <v>7</v>
      </c>
      <c r="C24" t="s">
        <v>33</v>
      </c>
    </row>
    <row r="25" spans="1:3" x14ac:dyDescent="0.25">
      <c r="A25" s="5">
        <v>45497</v>
      </c>
      <c r="B25" t="s">
        <v>34</v>
      </c>
      <c r="C25" t="s">
        <v>33</v>
      </c>
    </row>
    <row r="26" spans="1:3" x14ac:dyDescent="0.25">
      <c r="A26" s="5">
        <v>45498</v>
      </c>
      <c r="B26" t="s">
        <v>7</v>
      </c>
      <c r="C26" t="s">
        <v>35</v>
      </c>
    </row>
    <row r="27" spans="1:3" x14ac:dyDescent="0.25">
      <c r="A27" s="5">
        <v>45499</v>
      </c>
      <c r="B27" t="s">
        <v>36</v>
      </c>
      <c r="C27" t="s">
        <v>35</v>
      </c>
    </row>
    <row r="28" spans="1:3" x14ac:dyDescent="0.25">
      <c r="A28" s="5">
        <v>45500</v>
      </c>
      <c r="B28" t="s">
        <v>37</v>
      </c>
      <c r="C28" t="s">
        <v>38</v>
      </c>
    </row>
    <row r="29" spans="1:3" x14ac:dyDescent="0.25">
      <c r="A29" s="5">
        <v>45501</v>
      </c>
      <c r="B29" t="s">
        <v>39</v>
      </c>
      <c r="C29" t="s">
        <v>40</v>
      </c>
    </row>
    <row r="30" spans="1:3" x14ac:dyDescent="0.25">
      <c r="A30" s="5">
        <v>45502</v>
      </c>
      <c r="B30" t="s">
        <v>107</v>
      </c>
      <c r="C30" t="s">
        <v>109</v>
      </c>
    </row>
    <row r="31" spans="1:3" x14ac:dyDescent="0.25">
      <c r="A31" s="5">
        <v>45503</v>
      </c>
      <c r="B31" t="s">
        <v>108</v>
      </c>
      <c r="C31" t="s">
        <v>109</v>
      </c>
    </row>
    <row r="32" spans="1:3" x14ac:dyDescent="0.25">
      <c r="A32" s="5">
        <v>45504</v>
      </c>
      <c r="B32" t="s">
        <v>7</v>
      </c>
      <c r="C32" t="s">
        <v>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C20" sqref="C20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19</v>
      </c>
    </row>
    <row r="2" spans="1:5" x14ac:dyDescent="0.25">
      <c r="A2" s="5">
        <v>45505</v>
      </c>
      <c r="B2" t="s">
        <v>7</v>
      </c>
      <c r="C2" t="s">
        <v>41</v>
      </c>
    </row>
    <row r="3" spans="1:5" x14ac:dyDescent="0.25">
      <c r="A3" s="5">
        <v>45506</v>
      </c>
      <c r="B3" t="s">
        <v>42</v>
      </c>
      <c r="C3" t="s">
        <v>43</v>
      </c>
    </row>
    <row r="4" spans="1:5" x14ac:dyDescent="0.25">
      <c r="A4" s="5">
        <v>45507</v>
      </c>
      <c r="B4" t="s">
        <v>7</v>
      </c>
      <c r="C4" t="s">
        <v>110</v>
      </c>
    </row>
    <row r="5" spans="1:5" x14ac:dyDescent="0.25">
      <c r="A5" s="5">
        <v>45508</v>
      </c>
      <c r="B5" t="s">
        <v>7</v>
      </c>
      <c r="C5" t="s">
        <v>110</v>
      </c>
    </row>
    <row r="6" spans="1:5" x14ac:dyDescent="0.25">
      <c r="A6" s="5">
        <v>45509</v>
      </c>
      <c r="B6" t="s">
        <v>111</v>
      </c>
      <c r="C6" t="s">
        <v>112</v>
      </c>
    </row>
    <row r="7" spans="1:5" x14ac:dyDescent="0.25">
      <c r="A7" s="5">
        <v>45510</v>
      </c>
      <c r="B7" t="s">
        <v>7</v>
      </c>
      <c r="C7" t="s">
        <v>44</v>
      </c>
    </row>
    <row r="8" spans="1:5" x14ac:dyDescent="0.25">
      <c r="A8" s="5">
        <v>45511</v>
      </c>
      <c r="B8" t="s">
        <v>7</v>
      </c>
      <c r="C8" t="s">
        <v>44</v>
      </c>
    </row>
    <row r="9" spans="1:5" x14ac:dyDescent="0.25">
      <c r="A9" s="5">
        <v>45512</v>
      </c>
      <c r="B9" t="s">
        <v>45</v>
      </c>
      <c r="C9" t="s">
        <v>44</v>
      </c>
    </row>
    <row r="10" spans="1:5" x14ac:dyDescent="0.25">
      <c r="A10" s="5">
        <v>45513</v>
      </c>
      <c r="B10" t="s">
        <v>46</v>
      </c>
      <c r="C10" t="s">
        <v>44</v>
      </c>
    </row>
    <row r="11" spans="1:5" x14ac:dyDescent="0.25">
      <c r="A11" s="5">
        <v>45514</v>
      </c>
      <c r="B11" t="s">
        <v>47</v>
      </c>
      <c r="C11" t="s">
        <v>44</v>
      </c>
    </row>
    <row r="12" spans="1:5" x14ac:dyDescent="0.25">
      <c r="A12" s="5">
        <v>45515</v>
      </c>
      <c r="B12" t="s">
        <v>47</v>
      </c>
      <c r="C12" t="s">
        <v>44</v>
      </c>
      <c r="E12" s="5"/>
    </row>
    <row r="13" spans="1:5" x14ac:dyDescent="0.25">
      <c r="A13" s="5">
        <v>45516</v>
      </c>
      <c r="B13" t="s">
        <v>47</v>
      </c>
      <c r="C13" t="s">
        <v>44</v>
      </c>
    </row>
    <row r="14" spans="1:5" x14ac:dyDescent="0.25">
      <c r="A14" s="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53" sqref="D5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19</v>
      </c>
      <c r="D1" t="s">
        <v>48</v>
      </c>
      <c r="E1" t="s">
        <v>49</v>
      </c>
    </row>
    <row r="2" spans="1:8" x14ac:dyDescent="0.25">
      <c r="A2" s="5">
        <v>45466</v>
      </c>
      <c r="B2" t="s">
        <v>92</v>
      </c>
      <c r="C2" t="s">
        <v>93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94</v>
      </c>
      <c r="C3" t="s">
        <v>95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7</v>
      </c>
      <c r="C4" t="s">
        <v>95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7</v>
      </c>
      <c r="C5" t="s">
        <v>95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7</v>
      </c>
      <c r="C6" t="s">
        <v>95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96</v>
      </c>
      <c r="C7" t="s">
        <v>97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115</v>
      </c>
    </row>
    <row r="8" spans="1:8" x14ac:dyDescent="0.25">
      <c r="A8" s="5">
        <v>45472</v>
      </c>
      <c r="B8" t="s">
        <v>98</v>
      </c>
      <c r="C8" t="s">
        <v>97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6</v>
      </c>
      <c r="C9" t="s">
        <v>5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7</v>
      </c>
      <c r="C10" t="s">
        <v>99</v>
      </c>
      <c r="D10" s="6">
        <v>11087</v>
      </c>
      <c r="E10" t="str">
        <f>CONCATENATE("https://bluedevils.org/events/event_details.php?eventID=", Table_eventID[[#This Row],[eventID]])</f>
        <v>https://bluedevils.org/events/event_details.php?eventID=11087</v>
      </c>
    </row>
    <row r="11" spans="1:8" x14ac:dyDescent="0.25">
      <c r="A11" s="5">
        <v>45475</v>
      </c>
      <c r="B11" t="s">
        <v>7</v>
      </c>
      <c r="C11" t="s">
        <v>99</v>
      </c>
      <c r="D11" s="6">
        <v>11088</v>
      </c>
      <c r="E11" t="str">
        <f>CONCATENATE("https://bluedevils.org/events/event_details.php?eventID=", Table_eventID[[#This Row],[eventID]])</f>
        <v>https://bluedevils.org/events/event_details.php?eventID=11088</v>
      </c>
    </row>
    <row r="12" spans="1:8" x14ac:dyDescent="0.25">
      <c r="A12" s="5">
        <v>45476</v>
      </c>
      <c r="B12" t="s">
        <v>7</v>
      </c>
      <c r="C12" t="s">
        <v>99</v>
      </c>
      <c r="D12" s="6">
        <v>11145</v>
      </c>
      <c r="E12" t="str">
        <f>CONCATENATE("https://bluedevils.org/events/event_details.php?eventID=", Table_eventID[[#This Row],[eventID]])</f>
        <v>https://bluedevils.org/events/event_details.php?eventID=11145</v>
      </c>
    </row>
    <row r="13" spans="1:8" x14ac:dyDescent="0.25">
      <c r="A13" s="5">
        <v>45477</v>
      </c>
      <c r="B13" t="s">
        <v>100</v>
      </c>
      <c r="C13" t="s">
        <v>99</v>
      </c>
      <c r="D13" s="6">
        <v>11090</v>
      </c>
      <c r="E13" t="str">
        <f>CONCATENATE("https://bluedevils.org/events/event_details.php?eventID=", Table_eventID[[#This Row],[eventID]])</f>
        <v>https://bluedevils.org/events/event_details.php?eventID=11090</v>
      </c>
    </row>
    <row r="14" spans="1:8" x14ac:dyDescent="0.25">
      <c r="A14" s="5">
        <v>45478</v>
      </c>
      <c r="B14" t="s">
        <v>9</v>
      </c>
      <c r="C14" t="s">
        <v>101</v>
      </c>
      <c r="D14" s="6">
        <v>11146</v>
      </c>
      <c r="E14" t="str">
        <f>CONCATENATE("https://bluedevils.org/events/event_details.php?eventID=", Table_eventID[[#This Row],[eventID]])</f>
        <v>https://bluedevils.org/events/event_details.php?eventID=11146</v>
      </c>
    </row>
    <row r="15" spans="1:8" x14ac:dyDescent="0.25">
      <c r="A15" s="5">
        <v>45479</v>
      </c>
      <c r="B15" t="s">
        <v>11</v>
      </c>
      <c r="C15" t="s">
        <v>10</v>
      </c>
      <c r="D15" s="6">
        <v>11147</v>
      </c>
      <c r="E15" t="str">
        <f>CONCATENATE("https://bluedevils.org/events/event_details.php?eventID=", Table_eventID[[#This Row],[eventID]])</f>
        <v>https://bluedevils.org/events/event_details.php?eventID=11147</v>
      </c>
    </row>
    <row r="16" spans="1:8" x14ac:dyDescent="0.25">
      <c r="A16" s="5">
        <v>45480</v>
      </c>
      <c r="B16" t="s">
        <v>12</v>
      </c>
      <c r="C16" t="s">
        <v>102</v>
      </c>
      <c r="D16" s="6">
        <v>11148</v>
      </c>
      <c r="E16" t="str">
        <f>CONCATENATE("https://bluedevils.org/events/event_details.php?eventID=", Table_eventID[[#This Row],[eventID]])</f>
        <v>https://bluedevils.org/events/event_details.php?eventID=11148</v>
      </c>
    </row>
    <row r="17" spans="1:5" x14ac:dyDescent="0.25">
      <c r="A17" s="5">
        <v>45481</v>
      </c>
      <c r="B17" t="s">
        <v>7</v>
      </c>
      <c r="C17" t="s">
        <v>72</v>
      </c>
      <c r="D17" s="6">
        <v>11149</v>
      </c>
      <c r="E17" t="str">
        <f>CONCATENATE("https://bluedevils.org/events/event_details.php?eventID=", Table_eventID[[#This Row],[eventID]])</f>
        <v>https://bluedevils.org/events/event_details.php?eventID=11149</v>
      </c>
    </row>
    <row r="18" spans="1:5" x14ac:dyDescent="0.25">
      <c r="A18" s="5">
        <v>45482</v>
      </c>
      <c r="B18" t="s">
        <v>7</v>
      </c>
      <c r="C18" t="s">
        <v>103</v>
      </c>
      <c r="D18" s="6">
        <v>11092</v>
      </c>
      <c r="E18" t="str">
        <f>CONCATENATE("https://bluedevils.org/events/event_details.php?eventID=", Table_eventID[[#This Row],[eventID]])</f>
        <v>https://bluedevils.org/events/event_details.php?eventID=11092</v>
      </c>
    </row>
    <row r="19" spans="1:5" x14ac:dyDescent="0.25">
      <c r="A19" s="5">
        <v>45483</v>
      </c>
      <c r="B19" t="s">
        <v>13</v>
      </c>
      <c r="C19" t="s">
        <v>103</v>
      </c>
      <c r="D19" s="6">
        <v>11150</v>
      </c>
      <c r="E19" t="str">
        <f>CONCATENATE("https://bluedevils.org/events/event_details.php?eventID=", Table_eventID[[#This Row],[eventID]])</f>
        <v>https://bluedevils.org/events/event_details.php?eventID=11150</v>
      </c>
    </row>
    <row r="20" spans="1:5" x14ac:dyDescent="0.25">
      <c r="A20" s="5">
        <v>45484</v>
      </c>
      <c r="B20" t="s">
        <v>7</v>
      </c>
      <c r="C20" t="s">
        <v>14</v>
      </c>
      <c r="D20" s="6">
        <v>11151</v>
      </c>
      <c r="E20" t="str">
        <f>CONCATENATE("https://bluedevils.org/events/event_details.php?eventID=", Table_eventID[[#This Row],[eventID]])</f>
        <v>https://bluedevils.org/events/event_details.php?eventID=11151</v>
      </c>
    </row>
    <row r="21" spans="1:5" x14ac:dyDescent="0.25">
      <c r="A21" s="5">
        <v>45485</v>
      </c>
      <c r="B21" t="s">
        <v>7</v>
      </c>
      <c r="C21" t="s">
        <v>14</v>
      </c>
      <c r="D21" s="6">
        <v>11152</v>
      </c>
      <c r="E21" t="str">
        <f>CONCATENATE("https://bluedevils.org/events/event_details.php?eventID=", Table_eventID[[#This Row],[eventID]])</f>
        <v>https://bluedevils.org/events/event_details.php?eventID=11152</v>
      </c>
    </row>
    <row r="22" spans="1:5" x14ac:dyDescent="0.25">
      <c r="A22" s="5">
        <v>45486</v>
      </c>
      <c r="B22" t="s">
        <v>16</v>
      </c>
      <c r="C22" t="s">
        <v>15</v>
      </c>
      <c r="D22" s="6">
        <v>11153</v>
      </c>
      <c r="E22" t="str">
        <f>CONCATENATE("https://bluedevils.org/events/event_details.php?eventID=", Table_eventID[[#This Row],[eventID]])</f>
        <v>https://bluedevils.org/events/event_details.php?eventID=11153</v>
      </c>
    </row>
    <row r="23" spans="1:5" x14ac:dyDescent="0.25">
      <c r="A23" s="5">
        <v>45487</v>
      </c>
      <c r="B23" t="s">
        <v>104</v>
      </c>
      <c r="C23" t="s">
        <v>73</v>
      </c>
      <c r="D23" s="6">
        <v>11154</v>
      </c>
      <c r="E23" t="str">
        <f>CONCATENATE("https://bluedevils.org/events/event_details.php?eventID=", Table_eventID[[#This Row],[eventID]])</f>
        <v>https://bluedevils.org/events/event_details.php?eventID=11154</v>
      </c>
    </row>
    <row r="24" spans="1:5" x14ac:dyDescent="0.25">
      <c r="A24" s="5">
        <v>45488</v>
      </c>
      <c r="B24" t="s">
        <v>7</v>
      </c>
      <c r="C24" t="s">
        <v>105</v>
      </c>
      <c r="D24" s="6">
        <v>11155</v>
      </c>
      <c r="E24" t="str">
        <f>CONCATENATE("https://bluedevils.org/events/event_details.php?eventID=", Table_eventID[[#This Row],[eventID]])</f>
        <v>https://bluedevils.org/events/event_details.php?eventID=11155</v>
      </c>
    </row>
    <row r="25" spans="1:5" x14ac:dyDescent="0.25">
      <c r="A25" s="5">
        <v>45489</v>
      </c>
      <c r="B25" t="s">
        <v>27</v>
      </c>
      <c r="C25" t="s">
        <v>28</v>
      </c>
      <c r="D25" s="6">
        <v>11156</v>
      </c>
      <c r="E25" t="str">
        <f>CONCATENATE("https://bluedevils.org/events/event_details.php?eventID=", Table_eventID[[#This Row],[eventID]])</f>
        <v>https://bluedevils.org/events/event_details.php?eventID=11156</v>
      </c>
    </row>
    <row r="26" spans="1:5" x14ac:dyDescent="0.25">
      <c r="A26" s="5">
        <v>45490</v>
      </c>
      <c r="B26" t="s">
        <v>7</v>
      </c>
      <c r="C26" t="s">
        <v>29</v>
      </c>
      <c r="D26" s="6">
        <v>11157</v>
      </c>
      <c r="E26" t="str">
        <f>CONCATENATE("https://bluedevils.org/events/event_details.php?eventID=", Table_eventID[[#This Row],[eventID]])</f>
        <v>https://bluedevils.org/events/event_details.php?eventID=11157</v>
      </c>
    </row>
    <row r="27" spans="1:5" x14ac:dyDescent="0.25">
      <c r="A27" s="5">
        <v>45491</v>
      </c>
      <c r="B27" t="s">
        <v>7</v>
      </c>
      <c r="C27" t="s">
        <v>29</v>
      </c>
      <c r="D27" s="6">
        <v>11158</v>
      </c>
      <c r="E27" t="str">
        <f>CONCATENATE("https://bluedevils.org/events/event_details.php?eventID=", Table_eventID[[#This Row],[eventID]])</f>
        <v>https://bluedevils.org/events/event_details.php?eventID=11158</v>
      </c>
    </row>
    <row r="28" spans="1:5" x14ac:dyDescent="0.25">
      <c r="A28" s="5">
        <v>45492</v>
      </c>
      <c r="B28" t="s">
        <v>30</v>
      </c>
      <c r="C28" t="s">
        <v>106</v>
      </c>
      <c r="D28" s="6">
        <v>11159</v>
      </c>
      <c r="E28" t="str">
        <f>CONCATENATE("https://bluedevils.org/events/event_details.php?eventID=", Table_eventID[[#This Row],[eventID]])</f>
        <v>https://bluedevils.org/events/event_details.php?eventID=11159</v>
      </c>
    </row>
    <row r="29" spans="1:5" x14ac:dyDescent="0.25">
      <c r="A29" s="5">
        <v>45493</v>
      </c>
      <c r="B29" t="s">
        <v>31</v>
      </c>
      <c r="C29" t="s">
        <v>32</v>
      </c>
      <c r="D29" s="6">
        <v>11160</v>
      </c>
      <c r="E29" t="str">
        <f>CONCATENATE("https://bluedevils.org/events/event_details.php?eventID=", Table_eventID[[#This Row],[eventID]])</f>
        <v>https://bluedevils.org/events/event_details.php?eventID=11160</v>
      </c>
    </row>
    <row r="30" spans="1:5" x14ac:dyDescent="0.25">
      <c r="A30" s="5">
        <v>45494</v>
      </c>
      <c r="B30" t="s">
        <v>104</v>
      </c>
      <c r="C30" t="s">
        <v>32</v>
      </c>
      <c r="D30" s="6">
        <v>11161</v>
      </c>
      <c r="E30" t="str">
        <f>CONCATENATE("https://bluedevils.org/events/event_details.php?eventID=", Table_eventID[[#This Row],[eventID]])</f>
        <v>https://bluedevils.org/events/event_details.php?eventID=11161</v>
      </c>
    </row>
    <row r="31" spans="1:5" x14ac:dyDescent="0.25">
      <c r="A31" s="5">
        <v>45495</v>
      </c>
      <c r="B31" t="s">
        <v>7</v>
      </c>
      <c r="C31" t="s">
        <v>33</v>
      </c>
      <c r="D31" s="6">
        <v>11162</v>
      </c>
      <c r="E31" t="str">
        <f>CONCATENATE("https://bluedevils.org/events/event_details.php?eventID=", Table_eventID[[#This Row],[eventID]])</f>
        <v>https://bluedevils.org/events/event_details.php?eventID=11162</v>
      </c>
    </row>
    <row r="32" spans="1:5" x14ac:dyDescent="0.25">
      <c r="A32" s="5">
        <v>45496</v>
      </c>
      <c r="B32" t="s">
        <v>7</v>
      </c>
      <c r="C32" t="s">
        <v>33</v>
      </c>
      <c r="D32" s="6">
        <v>11163</v>
      </c>
      <c r="E32" t="str">
        <f>CONCATENATE("https://bluedevils.org/events/event_details.php?eventID=", Table_eventID[[#This Row],[eventID]])</f>
        <v>https://bluedevils.org/events/event_details.php?eventID=11163</v>
      </c>
    </row>
    <row r="33" spans="1:5" x14ac:dyDescent="0.25">
      <c r="A33" s="5">
        <v>45497</v>
      </c>
      <c r="B33" t="s">
        <v>34</v>
      </c>
      <c r="C33" t="s">
        <v>33</v>
      </c>
      <c r="D33" s="6">
        <v>11164</v>
      </c>
      <c r="E33" t="str">
        <f>CONCATENATE("https://bluedevils.org/events/event_details.php?eventID=", Table_eventID[[#This Row],[eventID]])</f>
        <v>https://bluedevils.org/events/event_details.php?eventID=11164</v>
      </c>
    </row>
    <row r="34" spans="1:5" x14ac:dyDescent="0.25">
      <c r="A34" s="5">
        <v>45498</v>
      </c>
      <c r="B34" t="s">
        <v>7</v>
      </c>
      <c r="C34" t="s">
        <v>35</v>
      </c>
      <c r="D34" s="6">
        <v>11165</v>
      </c>
      <c r="E34" t="str">
        <f>CONCATENATE("https://bluedevils.org/events/event_details.php?eventID=", Table_eventID[[#This Row],[eventID]])</f>
        <v>https://bluedevils.org/events/event_details.php?eventID=11165</v>
      </c>
    </row>
    <row r="35" spans="1:5" x14ac:dyDescent="0.25">
      <c r="A35" s="5">
        <v>45499</v>
      </c>
      <c r="B35" t="s">
        <v>36</v>
      </c>
      <c r="C35" t="s">
        <v>35</v>
      </c>
      <c r="D35" s="6">
        <v>11166</v>
      </c>
      <c r="E35" t="str">
        <f>CONCATENATE("https://bluedevils.org/events/event_details.php?eventID=", Table_eventID[[#This Row],[eventID]])</f>
        <v>https://bluedevils.org/events/event_details.php?eventID=11166</v>
      </c>
    </row>
    <row r="36" spans="1:5" x14ac:dyDescent="0.25">
      <c r="A36" s="5">
        <v>45500</v>
      </c>
      <c r="B36" t="s">
        <v>37</v>
      </c>
      <c r="C36" t="s">
        <v>38</v>
      </c>
      <c r="D36" s="6">
        <v>11167</v>
      </c>
      <c r="E36" t="str">
        <f>CONCATENATE("https://bluedevils.org/events/event_details.php?eventID=", Table_eventID[[#This Row],[eventID]])</f>
        <v>https://bluedevils.org/events/event_details.php?eventID=11167</v>
      </c>
    </row>
    <row r="37" spans="1:5" x14ac:dyDescent="0.25">
      <c r="A37" s="5">
        <v>45501</v>
      </c>
      <c r="B37" t="s">
        <v>39</v>
      </c>
      <c r="C37" t="s">
        <v>40</v>
      </c>
      <c r="D37" s="6">
        <v>11168</v>
      </c>
      <c r="E37" t="str">
        <f>CONCATENATE("https://bluedevils.org/events/event_details.php?eventID=", Table_eventID[[#This Row],[eventID]])</f>
        <v>https://bluedevils.org/events/event_details.php?eventID=11168</v>
      </c>
    </row>
    <row r="38" spans="1:5" x14ac:dyDescent="0.25">
      <c r="A38" s="5">
        <v>45502</v>
      </c>
      <c r="B38" t="s">
        <v>107</v>
      </c>
      <c r="D38" s="6">
        <v>11169</v>
      </c>
      <c r="E38" t="str">
        <f>CONCATENATE("https://bluedevils.org/events/event_details.php?eventID=", Table_eventID[[#This Row],[eventID]])</f>
        <v>https://bluedevils.org/events/event_details.php?eventID=11169</v>
      </c>
    </row>
    <row r="39" spans="1:5" x14ac:dyDescent="0.25">
      <c r="A39" s="5">
        <v>45503</v>
      </c>
      <c r="B39" t="s">
        <v>108</v>
      </c>
      <c r="C39" t="s">
        <v>109</v>
      </c>
      <c r="D39" s="6">
        <v>11170</v>
      </c>
      <c r="E39" t="str">
        <f>CONCATENATE("https://bluedevils.org/events/event_details.php?eventID=", Table_eventID[[#This Row],[eventID]])</f>
        <v>https://bluedevils.org/events/event_details.php?eventID=11170</v>
      </c>
    </row>
    <row r="40" spans="1:5" x14ac:dyDescent="0.25">
      <c r="A40" s="5">
        <v>45504</v>
      </c>
      <c r="B40" t="s">
        <v>7</v>
      </c>
      <c r="C40" t="s">
        <v>41</v>
      </c>
      <c r="D40" s="6">
        <v>11171</v>
      </c>
      <c r="E40" t="str">
        <f>CONCATENATE("https://bluedevils.org/events/event_details.php?eventID=", Table_eventID[[#This Row],[eventID]])</f>
        <v>https://bluedevils.org/events/event_details.php?eventID=11171</v>
      </c>
    </row>
    <row r="41" spans="1:5" x14ac:dyDescent="0.25">
      <c r="A41" s="5">
        <v>45505</v>
      </c>
      <c r="B41" t="s">
        <v>7</v>
      </c>
      <c r="C41" t="s">
        <v>41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42</v>
      </c>
      <c r="C42" t="s">
        <v>43</v>
      </c>
      <c r="D42" s="6">
        <v>11173</v>
      </c>
      <c r="E42" t="str">
        <f>CONCATENATE("https://bluedevils.org/events/event_details.php?eventID=", Table_eventID[[#This Row],[eventID]])</f>
        <v>https://bluedevils.org/events/event_details.php?eventID=11173</v>
      </c>
    </row>
    <row r="43" spans="1:5" x14ac:dyDescent="0.25">
      <c r="A43" s="5">
        <v>45507</v>
      </c>
      <c r="B43" t="s">
        <v>7</v>
      </c>
      <c r="C43" t="s">
        <v>110</v>
      </c>
      <c r="D43" s="6">
        <v>10958</v>
      </c>
      <c r="E43" t="str">
        <f>CONCATENATE("https://bluedevils.org/events/event_details.php?eventID=", Table_eventID[[#This Row],[eventID]])</f>
        <v>https://bluedevils.org/events/event_details.php?eventID=10958</v>
      </c>
    </row>
    <row r="44" spans="1:5" x14ac:dyDescent="0.25">
      <c r="A44" s="5">
        <v>45508</v>
      </c>
      <c r="B44" t="s">
        <v>7</v>
      </c>
      <c r="C44" t="s">
        <v>110</v>
      </c>
      <c r="D44" s="6">
        <v>10960</v>
      </c>
      <c r="E44" t="str">
        <f>CONCATENATE("https://bluedevils.org/events/event_details.php?eventID=", Table_eventID[[#This Row],[eventID]])</f>
        <v>https://bluedevils.org/events/event_details.php?eventID=10960</v>
      </c>
    </row>
    <row r="45" spans="1:5" x14ac:dyDescent="0.25">
      <c r="A45" s="5">
        <v>45509</v>
      </c>
      <c r="B45" t="s">
        <v>111</v>
      </c>
      <c r="C45" t="s">
        <v>112</v>
      </c>
      <c r="D45" s="6">
        <v>10961</v>
      </c>
      <c r="E45" t="str">
        <f>CONCATENATE("https://bluedevils.org/events/event_details.php?eventID=", Table_eventID[[#This Row],[eventID]])</f>
        <v>https://bluedevils.org/events/event_details.php?eventID=10961</v>
      </c>
    </row>
    <row r="46" spans="1:5" x14ac:dyDescent="0.25">
      <c r="A46" s="5">
        <v>45510</v>
      </c>
      <c r="B46" t="s">
        <v>7</v>
      </c>
      <c r="C46" t="s">
        <v>44</v>
      </c>
      <c r="D46" s="6">
        <v>10962</v>
      </c>
      <c r="E46" t="str">
        <f>CONCATENATE("https://bluedevils.org/events/event_details.php?eventID=", Table_eventID[[#This Row],[eventID]])</f>
        <v>https://bluedevils.org/events/event_details.php?eventID=10962</v>
      </c>
    </row>
    <row r="47" spans="1:5" x14ac:dyDescent="0.25">
      <c r="A47" s="5">
        <v>45511</v>
      </c>
      <c r="B47" t="s">
        <v>7</v>
      </c>
      <c r="C47" t="s">
        <v>44</v>
      </c>
      <c r="D47" s="6">
        <v>11174</v>
      </c>
      <c r="E47" t="str">
        <f>CONCATENATE("https://bluedevils.org/events/event_details.php?eventID=", Table_eventID[[#This Row],[eventID]])</f>
        <v>https://bluedevils.org/events/event_details.php?eventID=11174</v>
      </c>
    </row>
    <row r="48" spans="1:5" x14ac:dyDescent="0.25">
      <c r="A48" s="5">
        <v>45512</v>
      </c>
      <c r="B48" t="s">
        <v>45</v>
      </c>
      <c r="C48" t="s">
        <v>44</v>
      </c>
      <c r="D48" s="6">
        <v>11175</v>
      </c>
      <c r="E48" t="str">
        <f>CONCATENATE("https://bluedevils.org/events/event_details.php?eventID=", Table_eventID[[#This Row],[eventID]])</f>
        <v>https://bluedevils.org/events/event_details.php?eventID=11175</v>
      </c>
    </row>
    <row r="49" spans="1:5" x14ac:dyDescent="0.25">
      <c r="A49" s="5">
        <v>45513</v>
      </c>
      <c r="B49" t="s">
        <v>46</v>
      </c>
      <c r="C49" t="s">
        <v>44</v>
      </c>
      <c r="D49" s="6">
        <v>11176</v>
      </c>
      <c r="E49" t="str">
        <f>CONCATENATE("https://bluedevils.org/events/event_details.php?eventID=", Table_eventID[[#This Row],[eventID]])</f>
        <v>https://bluedevils.org/events/event_details.php?eventID=11176</v>
      </c>
    </row>
    <row r="50" spans="1:5" x14ac:dyDescent="0.25">
      <c r="A50" s="5">
        <v>45514</v>
      </c>
      <c r="B50" t="s">
        <v>47</v>
      </c>
      <c r="C50" t="s">
        <v>44</v>
      </c>
      <c r="D50" s="6">
        <v>11177</v>
      </c>
      <c r="E50" t="str">
        <f>CONCATENATE("https://bluedevils.org/events/event_details.php?eventID=", Table_eventID[[#This Row],[eventID]])</f>
        <v>https://bluedevils.org/events/event_details.php?eventID=11177</v>
      </c>
    </row>
    <row r="51" spans="1:5" x14ac:dyDescent="0.25">
      <c r="A51" s="5">
        <v>45515</v>
      </c>
      <c r="B51" t="s">
        <v>47</v>
      </c>
      <c r="C51" t="s">
        <v>44</v>
      </c>
      <c r="D51" s="6">
        <v>11177</v>
      </c>
      <c r="E51" t="str">
        <f>CONCATENATE("https://bluedevils.org/events/event_details.php?eventID=", Table_eventID[[#This Row],[eventID]])</f>
        <v>https://bluedevils.org/events/event_details.php?eventID=11177</v>
      </c>
    </row>
    <row r="52" spans="1:5" x14ac:dyDescent="0.25">
      <c r="A52" s="5">
        <v>45516</v>
      </c>
      <c r="B52" t="s">
        <v>47</v>
      </c>
      <c r="C52" t="s">
        <v>44</v>
      </c>
      <c r="D52" s="6">
        <v>11177</v>
      </c>
      <c r="E52" t="str">
        <f>CONCATENATE("https://bluedevils.org/events/event_details.php?eventID=", Table_eventID[[#This Row],[eventID]])</f>
        <v>https://bluedevils.org/events/event_details.php?eventID=11177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F22" sqref="F22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62</v>
      </c>
      <c r="C3" t="s">
        <v>61</v>
      </c>
    </row>
    <row r="6" spans="1:6" x14ac:dyDescent="0.25">
      <c r="A6" t="s">
        <v>74</v>
      </c>
    </row>
    <row r="7" spans="1:6" x14ac:dyDescent="0.25">
      <c r="B7" t="s">
        <v>75</v>
      </c>
    </row>
    <row r="8" spans="1:6" x14ac:dyDescent="0.25">
      <c r="C8" t="s">
        <v>81</v>
      </c>
      <c r="D8" t="s">
        <v>82</v>
      </c>
      <c r="E8" t="s">
        <v>83</v>
      </c>
      <c r="F8" t="s">
        <v>117</v>
      </c>
    </row>
    <row r="10" spans="1:6" x14ac:dyDescent="0.25">
      <c r="B10" t="s">
        <v>76</v>
      </c>
    </row>
    <row r="11" spans="1:6" x14ac:dyDescent="0.25">
      <c r="C11" t="s">
        <v>86</v>
      </c>
      <c r="D11" t="s">
        <v>84</v>
      </c>
      <c r="E11" t="s">
        <v>85</v>
      </c>
      <c r="F11" t="s">
        <v>118</v>
      </c>
    </row>
    <row r="13" spans="1:6" x14ac:dyDescent="0.25">
      <c r="B13" t="s">
        <v>77</v>
      </c>
    </row>
    <row r="14" spans="1:6" x14ac:dyDescent="0.25">
      <c r="C14" t="s">
        <v>87</v>
      </c>
      <c r="D14" t="s">
        <v>88</v>
      </c>
      <c r="E14" t="s">
        <v>119</v>
      </c>
    </row>
    <row r="16" spans="1:6" x14ac:dyDescent="0.25">
      <c r="B16" t="s">
        <v>78</v>
      </c>
    </row>
    <row r="17" spans="2:4" x14ac:dyDescent="0.25">
      <c r="C17" t="s">
        <v>120</v>
      </c>
      <c r="D17" t="s">
        <v>121</v>
      </c>
    </row>
    <row r="19" spans="2:4" x14ac:dyDescent="0.25">
      <c r="B19" t="s">
        <v>79</v>
      </c>
    </row>
    <row r="20" spans="2:4" x14ac:dyDescent="0.25">
      <c r="C20" t="s">
        <v>89</v>
      </c>
      <c r="D20" t="s">
        <v>122</v>
      </c>
    </row>
    <row r="22" spans="2:4" x14ac:dyDescent="0.25">
      <c r="B22" t="s">
        <v>80</v>
      </c>
    </row>
    <row r="23" spans="2:4" x14ac:dyDescent="0.25">
      <c r="C23" t="s">
        <v>90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2024-07-24T03:23:02Z</cp:lastPrinted>
  <dcterms:created xsi:type="dcterms:W3CDTF">2023-06-12T06:40:09Z</dcterms:created>
  <dcterms:modified xsi:type="dcterms:W3CDTF">2024-08-04T22:54:16Z</dcterms:modified>
</cp:coreProperties>
</file>