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C8FD13A6-FEF3-44DC-AC4C-F8AD479E1929}" xr6:coauthVersionLast="47" xr6:coauthVersionMax="47" xr10:uidLastSave="{AB5C5AE9-16B3-4FEB-89D3-549B02D8ED4D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Event_Details_Previous!$A$1:$E$22</definedName>
    <definedName name="ExternalData_2" localSheetId="3" hidden="1">Event_Details_Next!$A$1:$E$27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Event_Details_Today!$A$1:$E$32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5" i="1" l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<sst xmlns="http://schemas.openxmlformats.org/spreadsheetml/2006/main" count="463" uniqueCount="238">
  <si>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</si>
  <si>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</si>
  <si>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</si>
  <si>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</si>
  <si>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</si>
  <si>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</si>
  <si>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</si>
  <si>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</si>
  <si>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</si>
  <si>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</si>
  <si>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</si>
  <si>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</si>
  <si>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</si>
  <si>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</si>
  <si>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</si>
  <si>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</si>
  <si>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</si>
  <si>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</si>
  <si>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</si>
  <si>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</si>
  <si>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</si>
  <si>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</si>
  <si>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</si>
  <si>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</si>
  <si>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</si>
  <si>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</si>
  <si>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</si>
  <si>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</si>
  <si>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</si>
  <si>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</si>
  <si>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</si>
  <si>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</si>
  <si>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</si>
  <si>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</si>
  <si>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</si>
  <si>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</si>
  <si>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</si>
  <si>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</si>
  <si>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</si>
  <si>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</si>
  <si>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</si>
  <si>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</si>
  <si>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</si>
  <si>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</si>
  <si>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</si>
  <si>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</si>
  <si>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</si>
  <si>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</si>
  <si>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</si>
  <si>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</si>
  <si>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</si>
  <si>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</si>
  <si>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</si>
  <si>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</si>
  <si>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</si>
  <si>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</si>
  <si>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</si>
  <si>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</si>
  <si>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</si>
  <si>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</si>
  <si>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</si>
  <si>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</si>
  <si>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</si>
  <si>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</si>
  <si>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</si>
  <si>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</si>
  <si>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</si>
  <si>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</si>
  <si>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</si>
  <si>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</si>
  <si>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</si>
  <si>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</si>
  <si>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</si>
  <si>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</si>
  <si>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</si>
  <si>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</si>
  <si>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</si>
  <si>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</si>
  <si>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</si>
  <si>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</si>
  <si>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</si>
  <si>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</si>
  <si>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</si>
  <si>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</si>
  <si>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</si>
  <si>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</si>
  <si>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</si>
  <si>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</si>
  <si>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</si>
  <si>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</si>
  <si>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</si>
  <si>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</si>
  <si>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</si>
  <si>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</si>
  <si>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</si>
  <si>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</si>
  <si>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</si>
  <si>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</si>
  <si>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</si>
  <si>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</si>
  <si>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</si>
  <si>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</si>
  <si>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</si>
  <si>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</si>
  <si>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</si>
  <si>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</si>
  <si>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</si>
  <si>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</si>
  <si>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</si>
  <si>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</si>
  <si>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</si>
  <si>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</si>
  <si>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</si>
  <si>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</si>
  <si>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</si>
  <si>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</si>
  <si>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</si>
  <si>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</si>
  <si>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</si>
  <si>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</si>
  <si>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</si>
  <si>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</si>
  <si>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</si>
  <si>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</si>
  <si>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</si>
  <si>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</si>
  <si>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</si>
  <si>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Snack</t>
  </si>
  <si>
    <t>11:30 PM</t>
  </si>
  <si>
    <t>Laundry day and Movie night</t>
  </si>
  <si>
    <t>Waterfront Hotel</t>
  </si>
  <si>
    <t>2930 Waterfront Parkway West Drive</t>
  </si>
  <si>
    <t>Indianapolis, IN 46214</t>
  </si>
  <si>
    <t>6:00 PM</t>
  </si>
  <si>
    <t>Load</t>
  </si>
  <si>
    <t>Depart for Hotel</t>
  </si>
  <si>
    <t>10:45 PM</t>
  </si>
  <si>
    <t>In Rooms</t>
  </si>
  <si>
    <t>10:00 AM</t>
  </si>
  <si>
    <t>Count of direction sheets:</t>
  </si>
  <si>
    <t>Meeting in Atrium</t>
  </si>
  <si>
    <t>1:45 PM</t>
  </si>
  <si>
    <t>Ben Davis High School</t>
  </si>
  <si>
    <t>1200 North Girl's School Rd.</t>
  </si>
  <si>
    <t>Ben Davis High School_x000D_
1200 North Girl's School Rd._x000D_
Indianapolis, IN 46214</t>
  </si>
  <si>
    <t>Time</t>
  </si>
  <si>
    <t>Wednesday</t>
  </si>
  <si>
    <t>Evening rehearsal at Ben Davis HS open to the public</t>
  </si>
  <si>
    <t>Breakfast and Pack Sack Lunch</t>
  </si>
  <si>
    <t>10:45 AM</t>
  </si>
  <si>
    <t>11:00 AM</t>
  </si>
  <si>
    <t>Leave for Colts Facility</t>
  </si>
  <si>
    <t>11:30 AM</t>
  </si>
  <si>
    <t>3:45 PM</t>
  </si>
  <si>
    <t>Leave for Hotel</t>
  </si>
  <si>
    <t>4:00 PM</t>
  </si>
  <si>
    <t>Back at Hotel</t>
  </si>
  <si>
    <t>4:30 PM</t>
  </si>
  <si>
    <t>Dinner at Hotel</t>
  </si>
  <si>
    <t>5:30 PM</t>
  </si>
  <si>
    <t>Leave for Ben Davis HS</t>
  </si>
  <si>
    <t>8:00 PM</t>
  </si>
  <si>
    <t>Ensemble</t>
  </si>
  <si>
    <t>9:30 PM</t>
  </si>
  <si>
    <t>Run</t>
  </si>
  <si>
    <t>10:15 PM</t>
  </si>
  <si>
    <t>11:45 PM</t>
  </si>
  <si>
    <t>Lucas Oil Stadium</t>
  </si>
  <si>
    <t>500 South Capitol Ave</t>
  </si>
  <si>
    <t>Indianapolis, IN 46225</t>
  </si>
  <si>
    <t>Lucas Oil Stadium_x000D_
500 South Capitol Ave_x000D_
Indianapolis, IN 46225</t>
  </si>
  <si>
    <t>Performance Time</t>
  </si>
  <si>
    <t>8:51 pm</t>
  </si>
  <si>
    <t>1:15 AM</t>
  </si>
  <si>
    <t>Breakfast</t>
  </si>
  <si>
    <t>Leave Hotel for Colts Facility</t>
  </si>
  <si>
    <t>Tavel back to Hotel</t>
  </si>
  <si>
    <t>Dinner</t>
  </si>
  <si>
    <t>6:30 PM</t>
  </si>
  <si>
    <t>Out of Hotel</t>
  </si>
  <si>
    <t>6:35 PM</t>
  </si>
  <si>
    <t>Depart Hotel</t>
  </si>
  <si>
    <t>7:15 PM</t>
  </si>
  <si>
    <t>Warm-up</t>
  </si>
  <si>
    <t>8:45 PM</t>
  </si>
  <si>
    <t>Load Busses</t>
  </si>
  <si>
    <t>8:55 PM</t>
  </si>
  <si>
    <t>Leave IU</t>
  </si>
  <si>
    <t>9:00 PM</t>
  </si>
  <si>
    <t>Meet percussion and drive</t>
  </si>
  <si>
    <t>9:05 PM</t>
  </si>
  <si>
    <t>At Stadium</t>
  </si>
  <si>
    <t>9:10 PM</t>
  </si>
  <si>
    <t>Walk Down Tunnel</t>
  </si>
  <si>
    <t>9:21 PM</t>
  </si>
  <si>
    <t>Corps Talk</t>
  </si>
  <si>
    <t>9:26 PM</t>
  </si>
  <si>
    <t>Walk from loading dock</t>
  </si>
  <si>
    <t>9:32 PM</t>
  </si>
  <si>
    <t>Walk on Field</t>
  </si>
  <si>
    <t>9:37 PM</t>
  </si>
  <si>
    <t>Performance</t>
  </si>
  <si>
    <t>10:51 PM</t>
  </si>
  <si>
    <t>Age Out Ceremony</t>
  </si>
  <si>
    <t>8:58 pm</t>
  </si>
  <si>
    <t>Breakfast - Pack Sack Lunch</t>
  </si>
  <si>
    <t>Metting in Atrium</t>
  </si>
  <si>
    <t>Depart for IUPUI</t>
  </si>
  <si>
    <t>11:45 AM</t>
  </si>
  <si>
    <t>Unload - Rehearsal</t>
  </si>
  <si>
    <t>Lunch break</t>
  </si>
  <si>
    <t>2:15 PM</t>
  </si>
  <si>
    <t>3:30 PM</t>
  </si>
  <si>
    <t>4:40 PM</t>
  </si>
  <si>
    <t>5:00 PM</t>
  </si>
  <si>
    <t>5:15 PM</t>
  </si>
  <si>
    <t>Travel Back</t>
  </si>
  <si>
    <t>7:50 PM</t>
  </si>
  <si>
    <t>Walk out of hotel for buses</t>
  </si>
  <si>
    <t>Travel to downtown Indy</t>
  </si>
  <si>
    <t>8:40 PM</t>
  </si>
  <si>
    <t>Warm-Up</t>
  </si>
  <si>
    <t>10:10 PM</t>
  </si>
  <si>
    <t>Load Buses</t>
  </si>
  <si>
    <t>10:20 PM</t>
  </si>
  <si>
    <t>Brass leave IU</t>
  </si>
  <si>
    <t>10:25 PM</t>
  </si>
  <si>
    <t>Meet Percussion - Travel to stadium</t>
  </si>
  <si>
    <t>10:32 PM</t>
  </si>
  <si>
    <t>At Lucas Oil Stadium</t>
  </si>
  <si>
    <t>10:37 PM</t>
  </si>
  <si>
    <t>Walk from Loading dock to Tunnel</t>
  </si>
  <si>
    <t>10:58 PM</t>
  </si>
  <si>
    <t>Walk On</t>
  </si>
  <si>
    <t>11:03 PM</t>
  </si>
  <si>
    <t>Pictures</t>
  </si>
  <si>
    <t>11:59 PM</t>
  </si>
  <si>
    <t>Return to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</si>
</sst>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17"/>
    <tableColumn id="2" xr3:uid="{76E8B6BD-C058-4DDF-AE06-E7E940F0AEB2}" uniqueName="2" name="Address1" queryTableFieldId="2" dataDxfId="16"/>
    <tableColumn id="3" xr3:uid="{C68BC5DA-96B5-4D97-9C78-A46412757A8D}" uniqueName="3" name="Address2" queryTableFieldId="3" dataDxfId="15"/>
    <tableColumn id="4" xr3:uid="{E0C83E79-65E5-424B-84C3-9F1741D9FA94}" uniqueName="4" name="Address3" queryTableFieldId="4" dataDxfId="14"/>
    <tableColumn id="5" xr3:uid="{DF9C93B3-C799-4892-8881-A8B629C8740A}" uniqueName="5" name="Column3" queryTableFieldId="5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6"/>
    <tableColumn id="3" xr3:uid="{ADAA3110-1E60-4011-8DCF-AE8E53EEB4FA}" uniqueName="3" name="Location" queryTableFieldId="3" dataDxfId="2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24"/>
    <tableColumn id="6" xr3:uid="{F22730FB-0FA8-47E8-8462-F80C7E229923}" uniqueName="6" name="Location" queryTableFieldId="7" dataDxfId="2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22"/>
    <tableColumn id="2" xr3:uid="{187C09FD-1A8B-4E4E-B52E-526A27C81825}" name="Event" dataDxfId="21"/>
    <tableColumn id="3" xr3:uid="{C6F49CAD-F8A3-4CE4-887A-CC0C5CEC2219}" name="Location" dataDxfId="20"/>
    <tableColumn id="4" xr3:uid="{F90EAABC-F279-40FB-8B44-7E674A9CDAA8}" name="eventID" dataDxfId="19"/>
    <tableColumn id="5" xr3:uid="{02EAF049-21B2-43CB-B7D9-C98D7D8C1E2B}" name="Link" dataDxfId="1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111" zoomScaleNormal="100" workbookViewId="0">
      <selection activeCell="D127" sqref="D12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139</v>
      </c>
      <c r="E136" s="48" cm="1">
        <f t="array" ref="E136">SUM(IF(_xlfn.ISFORMULA(D4:E133),1,0))</f>
        <v>44</v>
      </c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45148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Waterfront Hotel</v>
      </c>
      <c r="C9" s="20" t="str">
        <f>VLOOKUP("Location",Table_Event_Details_Today[],2,FALSE)</f>
        <v>Lucas Oil Stadium</v>
      </c>
    </row>
    <row r="10" spans="2:3" x14ac:dyDescent="0.25">
      <c r="B10" s="21" t="str">
        <f>VLOOKUP("Housing Location",Table_Event_Details_Today[],3,FALSE)</f>
        <v>2930 Waterfront Parkway West Drive</v>
      </c>
      <c r="C10" s="21" t="str">
        <f>VLOOKUP("Location",Table_Event_Details_Today[],3,FALSE)</f>
        <v>500 South Capitol Ave</v>
      </c>
    </row>
    <row r="11" spans="2:3" ht="15.75" thickBot="1" x14ac:dyDescent="0.3">
      <c r="B11" s="22" t="str">
        <f>VLOOKUP("Housing Location",Table_Event_Details_Today[],4,FALSE)</f>
        <v>Indianapolis, IN 46214</v>
      </c>
      <c r="C11" s="22" t="str">
        <f>VLOOKUP("Location",Table_Event_Details_Today[],4,FALSE)</f>
        <v>Indianapolis, IN 46225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45148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45147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10600</v>
      </c>
      <c r="B8" t="str">
        <f>VLOOKUP("Housing Location",Table_Event_Details_Previous[],2,FALSE)</f>
        <v>Waterfront Hotel</v>
      </c>
      <c r="C8" t="str">
        <f>VLOOKUP("Location",Table_Event_Details_Today[],2,FALSE)</f>
        <v>Lucas Oil Stadium</v>
      </c>
    </row>
    <row r="9" spans="1:10" x14ac:dyDescent="0.25">
      <c r="B9" t="str">
        <f>VLOOKUP("Housing Location",Table_Event_Details_Previous[],3,FALSE)</f>
        <v>2930 Waterfront Parkway West Drive</v>
      </c>
      <c r="C9" t="str">
        <f>VLOOKUP("Location",Table_Event_Details_Today[],3,FALSE)</f>
        <v>500 South Capitol Ave</v>
      </c>
    </row>
    <row r="10" spans="1:10" x14ac:dyDescent="0.25">
      <c r="B10" t="str">
        <f>VLOOKUP("Housing Location",Table_Event_Details_Previous[],4,FALSE)</f>
        <v>Indianapolis, IN 46214</v>
      </c>
      <c r="C10" t="str">
        <f>VLOOKUP("Location",Table_Event_Details_Today[],4,FALSE)</f>
        <v>Indianapolis, IN 46225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45148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10601</v>
      </c>
      <c r="B16" t="str">
        <f>VLOOKUP("Housing Location",Table_Event_Details_Today[],2,FALSE)</f>
        <v>Waterfront Hotel</v>
      </c>
      <c r="C16" t="str">
        <f>VLOOKUP("Location",Table_Event_Details_Today[],2,FALSE)</f>
        <v>Lucas Oil Stadium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2930 Waterfront Parkway West Drive</v>
      </c>
      <c r="C17" t="str">
        <f>VLOOKUP("Location",Table_Event_Details_Today[],3,FALSE)</f>
        <v>500 South Capitol Ave</v>
      </c>
      <c r="E17" t="str">
        <f>CONCATENATE("origin=",B17,"+",B18 )</f>
        <v>origin=2930 Waterfront Parkway West Drive+Indianapolis, IN 46214</v>
      </c>
      <c r="J17" t="str">
        <f>CONCATENATE("origin=",C17,"+",C18 )</f>
        <v>origin=500 South Capitol Ave+Indianapolis, IN 46225</v>
      </c>
    </row>
    <row r="18" spans="1:10" x14ac:dyDescent="0.25">
      <c r="B18" t="str">
        <f>VLOOKUP("Housing Location",Table_Event_Details_Today[],4,FALSE)</f>
        <v>Indianapolis, IN 46214</v>
      </c>
      <c r="C18" t="str">
        <f>VLOOKUP("Location",Table_Event_Details_Today[],4,FALSE)</f>
        <v>Indianapolis, IN 46225</v>
      </c>
      <c r="E18" t="str">
        <f>CONCATENATE("destination=",C17,"+",C18 )</f>
        <v>destination=500 South Capitol Ave+Indianapolis, IN 46225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Waterfront Hotel to Lucas Oil Stadium</v>
      </c>
      <c r="J21" s="13" t="str">
        <f>CONCATENATE(C16, " to ", B26)</f>
        <v>Lucas Oil Stadium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45149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10602</v>
      </c>
      <c r="B26" t="str">
        <f>VLOOKUP("Housing Location",Table_Event_Details_Next[],2,FALSE)</f>
        <v>Waterfront Hotel</v>
      </c>
      <c r="C26" t="str">
        <f>VLOOKUP("Location",Table_Event_Details_Today[],2,FALSE)</f>
        <v>Lucas Oil Stadium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500 South Capitol Ave</v>
      </c>
      <c r="E27" t="str">
        <f>CONCATENATE("origin=",B17,"+",B18 )</f>
        <v>origin=2930 Waterfront Parkway West Drive+Indianapolis, IN 46214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Indianapolis, IN 46225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Waterfront Hotel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7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167</v>
      </c>
      <c r="C2" s="50" t="s">
        <v>168</v>
      </c>
      <c r="D2" s="50" t="s">
        <v>169</v>
      </c>
      <c r="E2" s="50" t="s">
        <v>170</v>
      </c>
    </row>
    <row r="3" spans="1:5" x14ac:dyDescent="0.25">
      <c r="A3" s="50" t="s">
        <v>171</v>
      </c>
      <c r="B3" s="50" t="s">
        <v>172</v>
      </c>
      <c r="C3" s="50"/>
      <c r="D3" s="50"/>
      <c r="E3" s="50"/>
    </row>
    <row r="4" spans="1:5" x14ac:dyDescent="0.25">
      <c r="A4" s="50" t="s">
        <v>34</v>
      </c>
      <c r="B4" s="50" t="s">
        <v>34</v>
      </c>
      <c r="C4" s="50"/>
      <c r="D4" s="50"/>
      <c r="E4" s="50" t="s">
        <v>34</v>
      </c>
    </row>
    <row r="5" spans="1:5" x14ac:dyDescent="0.25">
      <c r="A5" s="50" t="s">
        <v>35</v>
      </c>
      <c r="B5" s="50" t="s">
        <v>130</v>
      </c>
      <c r="C5" s="50" t="s">
        <v>131</v>
      </c>
      <c r="D5" s="50" t="s">
        <v>132</v>
      </c>
      <c r="E5" s="50"/>
    </row>
    <row r="6" spans="1:5" x14ac:dyDescent="0.25">
      <c r="A6" s="50" t="s">
        <v>36</v>
      </c>
      <c r="B6" s="50" t="s">
        <v>36</v>
      </c>
      <c r="C6" s="50"/>
      <c r="D6" s="50"/>
      <c r="E6" s="50" t="s">
        <v>36</v>
      </c>
    </row>
    <row r="7" spans="1:5" x14ac:dyDescent="0.25">
      <c r="A7" s="50" t="s">
        <v>173</v>
      </c>
      <c r="B7" s="50" t="s">
        <v>137</v>
      </c>
      <c r="C7" s="50"/>
      <c r="D7" s="50"/>
      <c r="E7" s="50"/>
    </row>
    <row r="8" spans="1:5" x14ac:dyDescent="0.25">
      <c r="A8" s="50" t="s">
        <v>138</v>
      </c>
      <c r="B8" s="50" t="s">
        <v>174</v>
      </c>
      <c r="C8" s="50"/>
      <c r="D8" s="50"/>
      <c r="E8" s="50"/>
    </row>
    <row r="9" spans="1:5" x14ac:dyDescent="0.25">
      <c r="A9" s="50" t="s">
        <v>149</v>
      </c>
      <c r="B9" s="50" t="s">
        <v>140</v>
      </c>
      <c r="C9" s="50"/>
      <c r="D9" s="50"/>
      <c r="E9" s="50"/>
    </row>
    <row r="10" spans="1:5" x14ac:dyDescent="0.25">
      <c r="A10" s="50" t="s">
        <v>150</v>
      </c>
      <c r="B10" s="50" t="s">
        <v>175</v>
      </c>
      <c r="C10" s="50"/>
      <c r="D10" s="50"/>
      <c r="E10" s="50"/>
    </row>
    <row r="11" spans="1:5" x14ac:dyDescent="0.25">
      <c r="A11" s="50" t="s">
        <v>152</v>
      </c>
      <c r="B11" s="50" t="s">
        <v>14</v>
      </c>
      <c r="C11" s="50"/>
      <c r="D11" s="50"/>
      <c r="E11" s="50"/>
    </row>
    <row r="12" spans="1:5" x14ac:dyDescent="0.25">
      <c r="A12" s="50" t="s">
        <v>155</v>
      </c>
      <c r="B12" s="50" t="s">
        <v>176</v>
      </c>
      <c r="C12" s="50"/>
      <c r="D12" s="50"/>
      <c r="E12" s="50"/>
    </row>
    <row r="13" spans="1:5" x14ac:dyDescent="0.25">
      <c r="A13" s="50" t="s">
        <v>157</v>
      </c>
      <c r="B13" s="50" t="s">
        <v>177</v>
      </c>
      <c r="C13" s="50"/>
      <c r="D13" s="50"/>
      <c r="E13" s="50"/>
    </row>
    <row r="14" spans="1:5" x14ac:dyDescent="0.25">
      <c r="A14" s="50" t="s">
        <v>178</v>
      </c>
      <c r="B14" s="50" t="s">
        <v>179</v>
      </c>
      <c r="C14" s="50"/>
      <c r="D14" s="50"/>
      <c r="E14" s="50"/>
    </row>
    <row r="15" spans="1:5" x14ac:dyDescent="0.25">
      <c r="A15" s="50" t="s">
        <v>180</v>
      </c>
      <c r="B15" s="50" t="s">
        <v>181</v>
      </c>
      <c r="C15" s="50"/>
      <c r="D15" s="50"/>
      <c r="E15" s="50"/>
    </row>
    <row r="16" spans="1:5" x14ac:dyDescent="0.25">
      <c r="A16" s="50" t="s">
        <v>182</v>
      </c>
      <c r="B16" s="50" t="s">
        <v>183</v>
      </c>
      <c r="C16" s="50"/>
      <c r="D16" s="50"/>
      <c r="E16" s="50"/>
    </row>
    <row r="17" spans="1:5" x14ac:dyDescent="0.25">
      <c r="A17" s="50" t="s">
        <v>184</v>
      </c>
      <c r="B17" s="50" t="s">
        <v>185</v>
      </c>
      <c r="C17" s="50"/>
      <c r="D17" s="50"/>
      <c r="E17" s="50"/>
    </row>
    <row r="18" spans="1:5" x14ac:dyDescent="0.25">
      <c r="A18" s="50" t="s">
        <v>186</v>
      </c>
      <c r="B18" s="50" t="s">
        <v>187</v>
      </c>
      <c r="C18" s="50"/>
      <c r="D18" s="50"/>
      <c r="E18" s="50"/>
    </row>
    <row r="19" spans="1:5" x14ac:dyDescent="0.25">
      <c r="A19" s="50" t="s">
        <v>188</v>
      </c>
      <c r="B19" s="50" t="s">
        <v>189</v>
      </c>
      <c r="C19" s="50"/>
      <c r="D19" s="50"/>
      <c r="E19" s="50"/>
    </row>
    <row r="20" spans="1:5" x14ac:dyDescent="0.25">
      <c r="A20" s="50" t="s">
        <v>190</v>
      </c>
      <c r="B20" s="50" t="s">
        <v>191</v>
      </c>
      <c r="C20" s="50"/>
      <c r="D20" s="50"/>
      <c r="E20" s="50"/>
    </row>
    <row r="21" spans="1:5" x14ac:dyDescent="0.25">
      <c r="A21" s="50" t="s">
        <v>192</v>
      </c>
      <c r="B21" s="50" t="s">
        <v>193</v>
      </c>
      <c r="C21" s="50"/>
      <c r="D21" s="50"/>
      <c r="E21" s="50"/>
    </row>
    <row r="22" spans="1:5" x14ac:dyDescent="0.25">
      <c r="A22" s="50" t="s">
        <v>194</v>
      </c>
      <c r="B22" s="50" t="s">
        <v>195</v>
      </c>
      <c r="C22" s="50"/>
      <c r="D22" s="50"/>
      <c r="E22" s="50"/>
    </row>
    <row r="23" spans="1:5" x14ac:dyDescent="0.25">
      <c r="A23" s="50" t="s">
        <v>196</v>
      </c>
      <c r="B23" s="50" t="s">
        <v>197</v>
      </c>
      <c r="C23" s="50"/>
      <c r="D23" s="50"/>
      <c r="E23" s="50"/>
    </row>
    <row r="24" spans="1:5" x14ac:dyDescent="0.25">
      <c r="A24" s="50" t="s">
        <v>198</v>
      </c>
      <c r="B24" s="50" t="s">
        <v>199</v>
      </c>
      <c r="C24" s="50"/>
      <c r="D24" s="50"/>
      <c r="E24" s="50"/>
    </row>
    <row r="25" spans="1:5" x14ac:dyDescent="0.25">
      <c r="A25" s="50" t="s">
        <v>200</v>
      </c>
      <c r="B25" s="50" t="s">
        <v>201</v>
      </c>
      <c r="C25" s="50"/>
      <c r="D25" s="50"/>
      <c r="E25" s="50"/>
    </row>
    <row r="26" spans="1:5" x14ac:dyDescent="0.25">
      <c r="A26" s="50" t="s">
        <v>202</v>
      </c>
      <c r="B26" s="50" t="s">
        <v>203</v>
      </c>
      <c r="C26" s="50"/>
      <c r="D26" s="50"/>
      <c r="E26" s="50"/>
    </row>
    <row r="27" spans="1:5" x14ac:dyDescent="0.25">
      <c r="A27" s="50" t="s">
        <v>37</v>
      </c>
      <c r="B27" s="50" t="s">
        <v>37</v>
      </c>
      <c r="C27" s="50"/>
      <c r="D27" s="50"/>
      <c r="E27" s="50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2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142</v>
      </c>
      <c r="C2" s="50" t="s">
        <v>143</v>
      </c>
      <c r="D2" s="50" t="s">
        <v>132</v>
      </c>
      <c r="E2" s="50" t="s">
        <v>144</v>
      </c>
    </row>
    <row r="3" spans="1:5" x14ac:dyDescent="0.25">
      <c r="A3" s="50" t="s">
        <v>145</v>
      </c>
      <c r="B3" s="50" t="s">
        <v>146</v>
      </c>
      <c r="C3" s="50"/>
      <c r="D3" s="50"/>
      <c r="E3" s="50"/>
    </row>
    <row r="4" spans="1:5" x14ac:dyDescent="0.25">
      <c r="A4" s="50" t="s">
        <v>34</v>
      </c>
      <c r="B4" s="50" t="s">
        <v>34</v>
      </c>
      <c r="C4" s="50"/>
      <c r="D4" s="50"/>
      <c r="E4" s="50" t="s">
        <v>34</v>
      </c>
    </row>
    <row r="5" spans="1:5" x14ac:dyDescent="0.25">
      <c r="A5" s="50" t="s">
        <v>35</v>
      </c>
      <c r="B5" s="50" t="s">
        <v>130</v>
      </c>
      <c r="C5" s="50" t="s">
        <v>131</v>
      </c>
      <c r="D5" s="50" t="s">
        <v>132</v>
      </c>
      <c r="E5" s="50"/>
    </row>
    <row r="6" spans="1:5" x14ac:dyDescent="0.25">
      <c r="A6" s="50"/>
      <c r="B6" s="50" t="s">
        <v>147</v>
      </c>
      <c r="C6" s="50"/>
      <c r="D6" s="50"/>
      <c r="E6" s="50"/>
    </row>
    <row r="7" spans="1:5" x14ac:dyDescent="0.25">
      <c r="A7" s="50" t="s">
        <v>36</v>
      </c>
      <c r="B7" s="50" t="s">
        <v>36</v>
      </c>
      <c r="C7" s="50"/>
      <c r="D7" s="50"/>
      <c r="E7" s="50" t="s">
        <v>36</v>
      </c>
    </row>
    <row r="8" spans="1:5" x14ac:dyDescent="0.25">
      <c r="A8" s="50" t="s">
        <v>138</v>
      </c>
      <c r="B8" s="50" t="s">
        <v>148</v>
      </c>
      <c r="C8" s="50"/>
      <c r="D8" s="50"/>
      <c r="E8" s="50"/>
    </row>
    <row r="9" spans="1:5" x14ac:dyDescent="0.25">
      <c r="A9" s="50" t="s">
        <v>149</v>
      </c>
      <c r="B9" s="50" t="s">
        <v>140</v>
      </c>
      <c r="C9" s="50"/>
      <c r="D9" s="50"/>
      <c r="E9" s="50"/>
    </row>
    <row r="10" spans="1:5" x14ac:dyDescent="0.25">
      <c r="A10" s="50" t="s">
        <v>150</v>
      </c>
      <c r="B10" s="50" t="s">
        <v>151</v>
      </c>
      <c r="C10" s="50"/>
      <c r="D10" s="50"/>
      <c r="E10" s="50"/>
    </row>
    <row r="11" spans="1:5" x14ac:dyDescent="0.25">
      <c r="A11" s="50" t="s">
        <v>152</v>
      </c>
      <c r="B11" s="50" t="s">
        <v>14</v>
      </c>
      <c r="C11" s="50"/>
      <c r="D11" s="50"/>
      <c r="E11" s="50"/>
    </row>
    <row r="12" spans="1:5" x14ac:dyDescent="0.25">
      <c r="A12" s="50" t="s">
        <v>153</v>
      </c>
      <c r="B12" s="50" t="s">
        <v>154</v>
      </c>
      <c r="C12" s="50"/>
      <c r="D12" s="50"/>
      <c r="E12" s="50"/>
    </row>
    <row r="13" spans="1:5" x14ac:dyDescent="0.25">
      <c r="A13" s="50" t="s">
        <v>155</v>
      </c>
      <c r="B13" s="50" t="s">
        <v>156</v>
      </c>
      <c r="C13" s="50"/>
      <c r="D13" s="50"/>
      <c r="E13" s="50"/>
    </row>
    <row r="14" spans="1:5" x14ac:dyDescent="0.25">
      <c r="A14" s="50" t="s">
        <v>157</v>
      </c>
      <c r="B14" s="50" t="s">
        <v>158</v>
      </c>
      <c r="C14" s="50"/>
      <c r="D14" s="50"/>
      <c r="E14" s="50"/>
    </row>
    <row r="15" spans="1:5" x14ac:dyDescent="0.25">
      <c r="A15" s="50" t="s">
        <v>159</v>
      </c>
      <c r="B15" s="50" t="s">
        <v>160</v>
      </c>
      <c r="C15" s="50"/>
      <c r="D15" s="50"/>
      <c r="E15" s="50"/>
    </row>
    <row r="16" spans="1:5" x14ac:dyDescent="0.25">
      <c r="A16" s="50" t="s">
        <v>133</v>
      </c>
      <c r="B16" s="50" t="s">
        <v>14</v>
      </c>
      <c r="C16" s="50"/>
      <c r="D16" s="50"/>
      <c r="E16" s="50"/>
    </row>
    <row r="17" spans="1:5" x14ac:dyDescent="0.25">
      <c r="A17" s="50" t="s">
        <v>161</v>
      </c>
      <c r="B17" s="50" t="s">
        <v>162</v>
      </c>
      <c r="C17" s="50"/>
      <c r="D17" s="50"/>
      <c r="E17" s="50"/>
    </row>
    <row r="18" spans="1:5" x14ac:dyDescent="0.25">
      <c r="A18" s="50" t="s">
        <v>163</v>
      </c>
      <c r="B18" s="50" t="s">
        <v>164</v>
      </c>
      <c r="C18" s="50"/>
      <c r="D18" s="50"/>
      <c r="E18" s="50"/>
    </row>
    <row r="19" spans="1:5" x14ac:dyDescent="0.25">
      <c r="A19" s="50" t="s">
        <v>165</v>
      </c>
      <c r="B19" s="50" t="s">
        <v>135</v>
      </c>
      <c r="C19" s="50"/>
      <c r="D19" s="50"/>
      <c r="E19" s="50"/>
    </row>
    <row r="20" spans="1:5" x14ac:dyDescent="0.25">
      <c r="A20" s="50" t="s">
        <v>136</v>
      </c>
      <c r="B20" s="50" t="s">
        <v>127</v>
      </c>
      <c r="C20" s="50"/>
      <c r="D20" s="50"/>
      <c r="E20" s="50"/>
    </row>
    <row r="21" spans="1:5" x14ac:dyDescent="0.25">
      <c r="A21" s="50" t="s">
        <v>166</v>
      </c>
      <c r="B21" s="50" t="s">
        <v>137</v>
      </c>
      <c r="C21" s="50"/>
      <c r="D21" s="50"/>
      <c r="E21" s="50"/>
    </row>
    <row r="22" spans="1:5" x14ac:dyDescent="0.25">
      <c r="A22" s="50" t="s">
        <v>37</v>
      </c>
      <c r="B22" s="50" t="s">
        <v>37</v>
      </c>
      <c r="C22" s="50"/>
      <c r="D22" s="50"/>
      <c r="E22" s="50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32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167</v>
      </c>
      <c r="C2" s="50" t="s">
        <v>168</v>
      </c>
      <c r="D2" s="50" t="s">
        <v>169</v>
      </c>
      <c r="E2" s="50" t="s">
        <v>170</v>
      </c>
    </row>
    <row r="3" spans="1:5" x14ac:dyDescent="0.25">
      <c r="A3" s="50" t="s">
        <v>171</v>
      </c>
      <c r="B3" s="50" t="s">
        <v>204</v>
      </c>
      <c r="C3" s="50"/>
      <c r="D3" s="50"/>
      <c r="E3" s="50"/>
    </row>
    <row r="4" spans="1:5" x14ac:dyDescent="0.25">
      <c r="A4" s="50" t="s">
        <v>34</v>
      </c>
      <c r="B4" s="50" t="s">
        <v>34</v>
      </c>
      <c r="C4" s="50"/>
      <c r="D4" s="50"/>
      <c r="E4" s="50" t="s">
        <v>34</v>
      </c>
    </row>
    <row r="5" spans="1:5" x14ac:dyDescent="0.25">
      <c r="A5" s="50" t="s">
        <v>35</v>
      </c>
      <c r="B5" s="50" t="s">
        <v>130</v>
      </c>
      <c r="C5" s="50" t="s">
        <v>131</v>
      </c>
      <c r="D5" s="50" t="s">
        <v>132</v>
      </c>
      <c r="E5" s="50"/>
    </row>
    <row r="6" spans="1:5" x14ac:dyDescent="0.25">
      <c r="A6" s="50" t="s">
        <v>36</v>
      </c>
      <c r="B6" s="50" t="s">
        <v>36</v>
      </c>
      <c r="C6" s="50"/>
      <c r="D6" s="50"/>
      <c r="E6" s="50" t="s">
        <v>36</v>
      </c>
    </row>
    <row r="7" spans="1:5" x14ac:dyDescent="0.25">
      <c r="A7" s="50" t="s">
        <v>138</v>
      </c>
      <c r="B7" s="50" t="s">
        <v>205</v>
      </c>
      <c r="C7" s="50"/>
      <c r="D7" s="50"/>
      <c r="E7" s="50"/>
    </row>
    <row r="8" spans="1:5" x14ac:dyDescent="0.25">
      <c r="A8" s="50" t="s">
        <v>149</v>
      </c>
      <c r="B8" s="50" t="s">
        <v>206</v>
      </c>
      <c r="C8" s="50"/>
      <c r="D8" s="50"/>
      <c r="E8" s="50"/>
    </row>
    <row r="9" spans="1:5" x14ac:dyDescent="0.25">
      <c r="A9" s="50" t="s">
        <v>150</v>
      </c>
      <c r="B9" s="50" t="s">
        <v>207</v>
      </c>
      <c r="C9" s="50"/>
      <c r="D9" s="50"/>
      <c r="E9" s="50"/>
    </row>
    <row r="10" spans="1:5" x14ac:dyDescent="0.25">
      <c r="A10" s="50" t="s">
        <v>208</v>
      </c>
      <c r="B10" s="50" t="s">
        <v>209</v>
      </c>
      <c r="C10" s="50"/>
      <c r="D10" s="50"/>
      <c r="E10" s="50"/>
    </row>
    <row r="11" spans="1:5" x14ac:dyDescent="0.25">
      <c r="A11" s="50" t="s">
        <v>141</v>
      </c>
      <c r="B11" s="50" t="s">
        <v>210</v>
      </c>
      <c r="C11" s="50"/>
      <c r="D11" s="50"/>
      <c r="E11" s="50"/>
    </row>
    <row r="12" spans="1:5" x14ac:dyDescent="0.25">
      <c r="A12" s="50" t="s">
        <v>211</v>
      </c>
      <c r="B12" s="50" t="s">
        <v>14</v>
      </c>
      <c r="C12" s="50"/>
      <c r="D12" s="50"/>
      <c r="E12" s="50"/>
    </row>
    <row r="13" spans="1:5" x14ac:dyDescent="0.25">
      <c r="A13" s="50" t="s">
        <v>212</v>
      </c>
      <c r="B13" s="50" t="s">
        <v>162</v>
      </c>
      <c r="C13" s="50"/>
      <c r="D13" s="50"/>
      <c r="E13" s="50"/>
    </row>
    <row r="14" spans="1:5" x14ac:dyDescent="0.25">
      <c r="A14" s="50" t="s">
        <v>213</v>
      </c>
      <c r="B14" s="50" t="s">
        <v>164</v>
      </c>
      <c r="C14" s="50"/>
      <c r="D14" s="50"/>
      <c r="E14" s="50"/>
    </row>
    <row r="15" spans="1:5" x14ac:dyDescent="0.25">
      <c r="A15" s="50" t="s">
        <v>214</v>
      </c>
      <c r="B15" s="50" t="s">
        <v>134</v>
      </c>
      <c r="C15" s="50"/>
      <c r="D15" s="50"/>
      <c r="E15" s="50"/>
    </row>
    <row r="16" spans="1:5" x14ac:dyDescent="0.25">
      <c r="A16" s="50" t="s">
        <v>215</v>
      </c>
      <c r="B16" s="50" t="s">
        <v>216</v>
      </c>
      <c r="C16" s="50"/>
      <c r="D16" s="50"/>
      <c r="E16" s="50"/>
    </row>
    <row r="17" spans="1:5" x14ac:dyDescent="0.25">
      <c r="A17" s="50" t="s">
        <v>133</v>
      </c>
      <c r="B17" s="50" t="s">
        <v>177</v>
      </c>
      <c r="C17" s="50"/>
      <c r="D17" s="50"/>
      <c r="E17" s="50"/>
    </row>
    <row r="18" spans="1:5" x14ac:dyDescent="0.25">
      <c r="A18" s="50" t="s">
        <v>217</v>
      </c>
      <c r="B18" s="50" t="s">
        <v>218</v>
      </c>
      <c r="C18" s="50"/>
      <c r="D18" s="50"/>
      <c r="E18" s="50"/>
    </row>
    <row r="19" spans="1:5" x14ac:dyDescent="0.25">
      <c r="A19" s="50" t="s">
        <v>161</v>
      </c>
      <c r="B19" s="50" t="s">
        <v>219</v>
      </c>
      <c r="C19" s="50"/>
      <c r="D19" s="50"/>
      <c r="E19" s="50"/>
    </row>
    <row r="20" spans="1:5" x14ac:dyDescent="0.25">
      <c r="A20" s="50" t="s">
        <v>220</v>
      </c>
      <c r="B20" s="50" t="s">
        <v>221</v>
      </c>
      <c r="C20" s="50"/>
      <c r="D20" s="50"/>
      <c r="E20" s="50"/>
    </row>
    <row r="21" spans="1:5" x14ac:dyDescent="0.25">
      <c r="A21" s="50" t="s">
        <v>222</v>
      </c>
      <c r="B21" s="50" t="s">
        <v>223</v>
      </c>
      <c r="C21" s="50"/>
      <c r="D21" s="50"/>
      <c r="E21" s="50"/>
    </row>
    <row r="22" spans="1:5" x14ac:dyDescent="0.25">
      <c r="A22" s="50" t="s">
        <v>224</v>
      </c>
      <c r="B22" s="50" t="s">
        <v>225</v>
      </c>
      <c r="C22" s="50"/>
      <c r="D22" s="50"/>
      <c r="E22" s="50"/>
    </row>
    <row r="23" spans="1:5" x14ac:dyDescent="0.25">
      <c r="A23" s="50" t="s">
        <v>226</v>
      </c>
      <c r="B23" s="50" t="s">
        <v>227</v>
      </c>
      <c r="C23" s="50"/>
      <c r="D23" s="50"/>
      <c r="E23" s="50"/>
    </row>
    <row r="24" spans="1:5" x14ac:dyDescent="0.25">
      <c r="A24" s="50" t="s">
        <v>228</v>
      </c>
      <c r="B24" s="50" t="s">
        <v>229</v>
      </c>
      <c r="C24" s="50"/>
      <c r="D24" s="50"/>
      <c r="E24" s="50"/>
    </row>
    <row r="25" spans="1:5" x14ac:dyDescent="0.25">
      <c r="A25" s="50" t="s">
        <v>230</v>
      </c>
      <c r="B25" s="50" t="s">
        <v>193</v>
      </c>
      <c r="C25" s="50"/>
      <c r="D25" s="50"/>
      <c r="E25" s="50"/>
    </row>
    <row r="26" spans="1:5" x14ac:dyDescent="0.25">
      <c r="A26" s="50" t="s">
        <v>136</v>
      </c>
      <c r="B26" s="50" t="s">
        <v>195</v>
      </c>
      <c r="C26" s="50"/>
      <c r="D26" s="50"/>
      <c r="E26" s="50"/>
    </row>
    <row r="27" spans="1:5" x14ac:dyDescent="0.25">
      <c r="A27" s="50" t="s">
        <v>202</v>
      </c>
      <c r="B27" s="50" t="s">
        <v>231</v>
      </c>
      <c r="C27" s="50"/>
      <c r="D27" s="50"/>
      <c r="E27" s="50"/>
    </row>
    <row r="28" spans="1:5" x14ac:dyDescent="0.25">
      <c r="A28" s="50" t="s">
        <v>232</v>
      </c>
      <c r="B28" s="50" t="s">
        <v>233</v>
      </c>
      <c r="C28" s="50"/>
      <c r="D28" s="50"/>
      <c r="E28" s="50"/>
    </row>
    <row r="29" spans="1:5" x14ac:dyDescent="0.25">
      <c r="A29" s="50" t="s">
        <v>234</v>
      </c>
      <c r="B29" s="50" t="s">
        <v>201</v>
      </c>
      <c r="C29" s="50"/>
      <c r="D29" s="50"/>
      <c r="E29" s="50"/>
    </row>
    <row r="30" spans="1:5" x14ac:dyDescent="0.25">
      <c r="A30" s="50" t="s">
        <v>128</v>
      </c>
      <c r="B30" s="50" t="s">
        <v>235</v>
      </c>
      <c r="C30" s="50"/>
      <c r="D30" s="50"/>
      <c r="E30" s="50"/>
    </row>
    <row r="31" spans="1:5" x14ac:dyDescent="0.25">
      <c r="A31" s="50" t="s">
        <v>236</v>
      </c>
      <c r="B31" s="50" t="s">
        <v>237</v>
      </c>
      <c r="C31" s="50"/>
      <c r="D31" s="50"/>
      <c r="E31" s="50"/>
    </row>
    <row r="32" spans="1:5" x14ac:dyDescent="0.25">
      <c r="A32" s="50" t="s">
        <v>37</v>
      </c>
      <c r="B32" s="50" t="s">
        <v>37</v>
      </c>
      <c r="C32" s="50"/>
      <c r="D32" s="50"/>
      <c r="E32" s="50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129</v>
      </c>
      <c r="C32" t="s">
        <v>126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2023-08-05T21:13:46Z</dcterms:modified>
</cp:coreProperties>
</file>