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9" documentId="13_ncr:1_{8AD1AAB3-7683-4009-B7C5-04D68DBF1BC6}" xr6:coauthVersionLast="47" xr6:coauthVersionMax="47" xr10:uidLastSave="{E02DF7C3-90D6-458B-A383-7C0A255FE453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<sst xmlns="http://schemas.openxmlformats.org/spreadsheetml/2006/main" count="441" uniqueCount="192">
  <si>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</si>
  <si>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</si>
  <si>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</si>
  <si>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</si>
  <si>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</si>
  <si>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</si>
  <si>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</si>
  <si>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</si>
  <si>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</si>
  <si>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</si>
  <si>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</si>
  <si>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</si>
  <si>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</si>
  <si>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</si>
  <si>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</si>
  <si>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</si>
  <si>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</si>
  <si>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</si>
  <si>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</si>
  <si>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</si>
  <si>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</si>
  <si>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</si>
  <si>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</si>
  <si>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</si>
  <si>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</si>
  <si>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</si>
  <si>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</si>
  <si>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</si>
  <si>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</si>
  <si>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</si>
  <si>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</si>
  <si>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</si>
  <si>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</si>
  <si>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</si>
  <si>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</si>
  <si>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</si>
  <si>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</si>
  <si>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</si>
  <si>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</si>
  <si>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</si>
  <si>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</si>
  <si>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</si>
  <si>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</si>
  <si>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</si>
  <si>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</si>
  <si>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</si>
  <si>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</si>
  <si>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</si>
  <si>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</si>
  <si>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</si>
  <si>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</si>
  <si>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</si>
  <si>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</si>
  <si>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</si>
  <si>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</si>
  <si>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</si>
  <si>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</si>
  <si>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</si>
  <si>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</si>
  <si>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</si>
  <si>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</si>
  <si>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</si>
  <si>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</si>
  <si>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</si>
  <si>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</si>
  <si>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</si>
  <si>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</si>
  <si>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</si>
  <si>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</si>
  <si>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</si>
  <si>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</si>
  <si>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</si>
  <si>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</si>
  <si>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</si>
  <si>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</si>
  <si>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</si>
  <si>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</si>
  <si>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</si>
  <si>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</si>
  <si>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</si>
  <si>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</si>
  <si>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</si>
  <si>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</si>
  <si>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</si>
  <si>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</si>
  <si>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</si>
  <si>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</si>
  <si>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</si>
  <si>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</si>
  <si>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</si>
  <si>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</si>
  <si>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</si>
  <si>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</si>
  <si>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</si>
  <si>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</si>
  <si>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</si>
  <si>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</si>
  <si>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</si>
  <si>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</si>
  <si>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5:30 PM</t>
  </si>
  <si>
    <t>Snack</t>
  </si>
  <si>
    <t>1:00 PM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</si>
  <si>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</si>
  <si>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</si>
  <si>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</si>
  <si>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</si>
  <si>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</si>
  <si>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</si>
  <si>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</si>
  <si>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</si>
  <si>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</si>
  <si>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11:00 PM</t>
  </si>
  <si>
    <t>Palm Desert, Ca</t>
  </si>
  <si>
    <t>Arrive and Sleep</t>
  </si>
  <si>
    <t>Brunch</t>
  </si>
  <si>
    <t>Fresno State University</t>
  </si>
  <si>
    <t>5241 N. Maple</t>
  </si>
  <si>
    <t>Fresno, CA 93710</t>
  </si>
  <si>
    <t>Fresno State University_x000D_
5241 N. Maple_x000D_
Fresno, CA 93710</t>
  </si>
  <si>
    <t>Rio Vista MS</t>
  </si>
  <si>
    <t>6240 W. Palo Alto Ave</t>
  </si>
  <si>
    <t>Fresno, CA 93722</t>
  </si>
  <si>
    <t>Rehearsal and Show at Fresno State Stadium Members Sleep at Rio Vista MS and Bus Back-Forth to Stadium Staff Buses, Devils Food, and Trucks all Live at Stadium (showers, bathrooms there)</t>
  </si>
  <si>
    <t>8:00 AM</t>
  </si>
  <si>
    <t>Depart for Fresno State</t>
  </si>
  <si>
    <t>Breakfast</t>
  </si>
  <si>
    <t>10:00 AM</t>
  </si>
  <si>
    <t>2:00 PM</t>
  </si>
  <si>
    <t>Lunch</t>
  </si>
  <si>
    <t>Dinner</t>
  </si>
  <si>
    <t>9:00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</si>
  <si>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</si>
  <si>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</si>
  <si>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</si>
  <si>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</si>
  <si>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</si>
  <si>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</si>
  <si>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</si>
  <si>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</si>
  <si>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</si>
  <si>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</si>
  <si>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</si>
  <si>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</si>
  <si>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</si>
  <si>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</si>
  <si>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</si>
  <si>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</si>
  <si>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</si>
  <si>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</si>
  <si>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</si>
  <si>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</si>
  <si>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</si>
  <si>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</si>
  <si>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</si>
  <si>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</si>
  <si>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</si>
  <si>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</si>
  <si>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</si>
  <si>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Wake Up - Pack and Load</t>
  </si>
  <si>
    <t>8:00 PM</t>
  </si>
  <si>
    <t>9:35 PM</t>
  </si>
  <si>
    <t>9:50 PM</t>
  </si>
  <si>
    <t>10:06 PM</t>
  </si>
  <si>
    <t>10:11 PM</t>
  </si>
  <si>
    <t>Performance</t>
  </si>
  <si>
    <t>10:50 PM</t>
  </si>
  <si>
    <t>11:59 PM</t>
  </si>
  <si>
    <t>Depart for Pasadena - 235 miles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</si>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</sst>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3" zoomScaleNormal="100" workbookViewId="0">
      <selection activeCell="D26" sqref="D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"h2n.htm"), "From Housing -&gt; to Show Site")</f>
        <v>From Housing -&gt; to Show Site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45115</v>
      </c>
    </row>
    <row r="5" spans="2:3" ht="18.75" x14ac:dyDescent="0.25">
      <c r="B5" s="2" t="s">
        <v>104</v>
      </c>
    </row>
    <row r="6" spans="2:3" ht="18.75" x14ac:dyDescent="0.25">
      <c r="B6" s="2" t="s">
        <v>105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Arcadia High School</v>
      </c>
      <c r="C9" s="20" t="str">
        <f>VLOOKUP("Location",Table_Event_Details_Today[],2,FALSE)</f>
        <v>Rose Bowl Stadium</v>
      </c>
    </row>
    <row r="10" spans="2:3" x14ac:dyDescent="0.25">
      <c r="B10" s="21" t="str">
        <f>VLOOKUP("Housing Location",Table_Event_Details_Today[],3,FALSE)</f>
        <v>180 Campus Dr</v>
      </c>
      <c r="C10" s="21" t="str">
        <f>VLOOKUP("Location",Table_Event_Details_Today[],3,FALSE)</f>
        <v>1001 Rose Bowl Dr.</v>
      </c>
    </row>
    <row r="11" spans="2:3" ht="15.75" thickBot="1" x14ac:dyDescent="0.3">
      <c r="B11" s="22" t="str">
        <f>VLOOKUP("Housing Location",Table_Event_Details_Today[],4,FALSE)</f>
        <v>Arcadia, CA 91007</v>
      </c>
      <c r="C11" s="22" t="str">
        <f>VLOOKUP("Location",Table_Event_Details_Today[],4,FALSE)</f>
        <v>Pasadena, CA 91103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106</v>
      </c>
      <c r="C21" s="28"/>
    </row>
    <row r="22" spans="2:3" x14ac:dyDescent="0.25">
      <c r="B22" s="27"/>
      <c r="C22" s="30"/>
    </row>
    <row r="23" spans="2:3" x14ac:dyDescent="0.25">
      <c r="B23" s="27" t="s">
        <v>107</v>
      </c>
      <c r="C23" s="30"/>
    </row>
    <row r="24" spans="2:3" x14ac:dyDescent="0.25">
      <c r="B24" s="27"/>
      <c r="C24" s="30"/>
    </row>
    <row r="25" spans="2:3" x14ac:dyDescent="0.25">
      <c r="B25" s="27" t="s">
        <v>108</v>
      </c>
      <c r="C25" s="30"/>
    </row>
    <row r="26" spans="2:3" x14ac:dyDescent="0.25">
      <c r="B26" s="27"/>
      <c r="C26" s="28"/>
    </row>
    <row r="27" spans="2:3" x14ac:dyDescent="0.25">
      <c r="B27" s="27" t="s">
        <v>109</v>
      </c>
      <c r="C27" s="29"/>
    </row>
    <row r="28" spans="2:3" x14ac:dyDescent="0.25">
      <c r="B28" s="27"/>
      <c r="C28" s="28"/>
    </row>
    <row r="29" spans="2:3" x14ac:dyDescent="0.25">
      <c r="B29" s="27" t="s">
        <v>102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45115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45114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10319</v>
      </c>
      <c r="B8" t="str">
        <f>VLOOKUP("Housing Location",Table_Event_Details_Previous[],2,FALSE)</f>
        <v>Rio Vista MS</v>
      </c>
      <c r="C8" t="str">
        <f>VLOOKUP("Location",Table_Event_Details_Today[],2,FALSE)</f>
        <v>Rose Bowl Stadium</v>
      </c>
    </row>
    <row r="9" spans="1:10" x14ac:dyDescent="0.25">
      <c r="B9" t="str">
        <f>VLOOKUP("Housing Location",Table_Event_Details_Previous[],3,FALSE)</f>
        <v>6240 W. Palo Alto Ave</v>
      </c>
      <c r="C9" t="str">
        <f>VLOOKUP("Location",Table_Event_Details_Today[],3,FALSE)</f>
        <v>1001 Rose Bowl Dr.</v>
      </c>
    </row>
    <row r="10" spans="1:10" x14ac:dyDescent="0.25">
      <c r="B10" t="str">
        <f>VLOOKUP("Housing Location",Table_Event_Details_Previous[],4,FALSE)</f>
        <v>Fresno, CA 93722</v>
      </c>
      <c r="C10" t="str">
        <f>VLOOKUP("Location",Table_Event_Details_Today[],4,FALSE)</f>
        <v>Pasadena, CA 91103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45115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10320</v>
      </c>
      <c r="B16" t="str">
        <f>VLOOKUP("Housing Location",Table_Event_Details_Today[],2,FALSE)</f>
        <v>Arcadia High School</v>
      </c>
      <c r="C16" t="str">
        <f>VLOOKUP("Location",Table_Event_Details_Today[],2,FALSE)</f>
        <v>Rose Bowl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180 Campus Dr</v>
      </c>
      <c r="C17" t="str">
        <f>VLOOKUP("Location",Table_Event_Details_Today[],3,FALSE)</f>
        <v>1001 Rose Bowl Dr.</v>
      </c>
      <c r="E17" t="str">
        <f>CONCATENATE("origin=",B17,"+",B18 )</f>
        <v>origin=180 Campus Dr+Arcadia, CA 91007</v>
      </c>
      <c r="J17" t="str">
        <f>CONCATENATE("origin=",C17,"+",C18 )</f>
        <v>origin=1001 Rose Bowl Dr.+Pasadena, CA 91103</v>
      </c>
    </row>
    <row r="18" spans="1:10" x14ac:dyDescent="0.25">
      <c r="B18" t="str">
        <f>VLOOKUP("Housing Location",Table_Event_Details_Today[],4,FALSE)</f>
        <v>Arcadia, CA 91007</v>
      </c>
      <c r="C18" t="str">
        <f>VLOOKUP("Location",Table_Event_Details_Today[],4,FALSE)</f>
        <v>Pasadena, CA 91103</v>
      </c>
      <c r="E18" t="str">
        <f>CONCATENATE("destination=",C17,"+",C18 )</f>
        <v>destination=1001 Rose Bowl Dr.+Pasadena, CA 91103</v>
      </c>
      <c r="J18" t="str">
        <f>CONCATENATE("destination=",B27,"+",B28 )</f>
        <v>destination=199 Churchill Ave+Woodside, CA 94062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Arcadia High School to Rose Bowl Stadium</v>
      </c>
      <c r="J21" s="13" t="str">
        <f>CONCATENATE(C16, " to ", B26)</f>
        <v>Rose Bowl Stadium to Woodside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45116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10321</v>
      </c>
      <c r="B26" t="str">
        <f>VLOOKUP("Housing Location",Table_Event_Details_Next[],2,FALSE)</f>
        <v>Woodside HS</v>
      </c>
      <c r="C26" t="str">
        <f>VLOOKUP("Location",Table_Event_Details_Today[],2,FALSE)</f>
        <v>Rose Bowl Stadium</v>
      </c>
      <c r="E26" t="s">
        <v>94</v>
      </c>
    </row>
    <row r="27" spans="1:10" x14ac:dyDescent="0.25">
      <c r="B27" t="str">
        <f>VLOOKUP("Housing Location",Table_Event_Details_Next[],3,FALSE)</f>
        <v>199 Churchill Ave</v>
      </c>
      <c r="C27" t="str">
        <f>VLOOKUP("Location",Table_Event_Details_Today[],3,FALSE)</f>
        <v>1001 Rose Bowl Dr.</v>
      </c>
      <c r="E27" t="str">
        <f>CONCATENATE("origin=",B17,"+",B18 )</f>
        <v>origin=180 Campus Dr+Arcadia, CA 91007</v>
      </c>
    </row>
    <row r="28" spans="1:10" x14ac:dyDescent="0.25">
      <c r="B28" t="str">
        <f>VLOOKUP("Housing Location",Table_Event_Details_Next[],4,FALSE)</f>
        <v>Woodside, CA 94062</v>
      </c>
      <c r="C28" t="str">
        <f>VLOOKUP("Location",Table_Event_Details_Today[],4,FALSE)</f>
        <v>Pasadena, CA 91103</v>
      </c>
      <c r="E28" t="str">
        <f>CONCATENATE("destination=",B27,"+",B28 )</f>
        <v>destination=199 Churchill Ave+Woodside, CA 94062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Arcadia High School to Woodside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168</v>
      </c>
      <c r="C2" t="s">
        <v>169</v>
      </c>
      <c r="D2" t="s">
        <v>170</v>
      </c>
      <c r="E2" t="s">
        <v>171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172</v>
      </c>
      <c r="C4" t="s">
        <v>173</v>
      </c>
      <c r="D4" t="s">
        <v>174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175</v>
      </c>
      <c r="B6" t="s">
        <v>113</v>
      </c>
    </row>
    <row r="7" spans="1:5" x14ac:dyDescent="0.25">
      <c r="A7" t="s">
        <v>126</v>
      </c>
      <c r="B7" t="s">
        <v>176</v>
      </c>
    </row>
    <row r="8" spans="1:5" x14ac:dyDescent="0.25">
      <c r="A8" t="s">
        <v>140</v>
      </c>
      <c r="B8" t="s">
        <v>177</v>
      </c>
    </row>
    <row r="9" spans="1:5" x14ac:dyDescent="0.25">
      <c r="A9" t="s">
        <v>178</v>
      </c>
      <c r="B9" t="s">
        <v>179</v>
      </c>
    </row>
    <row r="10" spans="1:5" x14ac:dyDescent="0.25">
      <c r="A10" t="s">
        <v>142</v>
      </c>
      <c r="B10" t="s">
        <v>180</v>
      </c>
    </row>
    <row r="11" spans="1:5" x14ac:dyDescent="0.25">
      <c r="A11" t="s">
        <v>181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185</v>
      </c>
      <c r="B13" t="s">
        <v>148</v>
      </c>
    </row>
    <row r="14" spans="1:5" x14ac:dyDescent="0.25">
      <c r="A14" t="s">
        <v>186</v>
      </c>
      <c r="B14" t="s">
        <v>150</v>
      </c>
    </row>
    <row r="15" spans="1:5" x14ac:dyDescent="0.25">
      <c r="A15" t="s">
        <v>187</v>
      </c>
      <c r="B15" t="s">
        <v>152</v>
      </c>
    </row>
    <row r="16" spans="1:5" x14ac:dyDescent="0.25">
      <c r="A16" t="s">
        <v>188</v>
      </c>
      <c r="B16" t="s">
        <v>154</v>
      </c>
    </row>
    <row r="17" spans="1:5" x14ac:dyDescent="0.25">
      <c r="A17" t="s">
        <v>189</v>
      </c>
      <c r="B17" t="s">
        <v>164</v>
      </c>
    </row>
    <row r="18" spans="1:5" x14ac:dyDescent="0.25">
      <c r="A18" t="s">
        <v>111</v>
      </c>
      <c r="B18" t="s">
        <v>100</v>
      </c>
    </row>
    <row r="19" spans="1:5" x14ac:dyDescent="0.25">
      <c r="A19" t="s">
        <v>190</v>
      </c>
      <c r="B19" t="s">
        <v>191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115</v>
      </c>
      <c r="C2" t="s">
        <v>116</v>
      </c>
      <c r="D2" t="s">
        <v>117</v>
      </c>
      <c r="E2" t="s">
        <v>118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119</v>
      </c>
      <c r="C4" t="s">
        <v>120</v>
      </c>
      <c r="D4" t="s">
        <v>121</v>
      </c>
    </row>
    <row r="5" spans="1:5" x14ac:dyDescent="0.25">
      <c r="B5" t="s">
        <v>122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123</v>
      </c>
      <c r="B7" t="s">
        <v>158</v>
      </c>
    </row>
    <row r="8" spans="1:5" x14ac:dyDescent="0.25">
      <c r="A8" t="s">
        <v>110</v>
      </c>
      <c r="B8" t="s">
        <v>124</v>
      </c>
    </row>
    <row r="9" spans="1:5" x14ac:dyDescent="0.25">
      <c r="A9" t="s">
        <v>130</v>
      </c>
      <c r="B9" t="s">
        <v>125</v>
      </c>
    </row>
    <row r="10" spans="1:5" x14ac:dyDescent="0.25">
      <c r="A10" t="s">
        <v>126</v>
      </c>
      <c r="B10" t="s">
        <v>17</v>
      </c>
    </row>
    <row r="11" spans="1:5" x14ac:dyDescent="0.25">
      <c r="A11" t="s">
        <v>101</v>
      </c>
      <c r="B11" t="s">
        <v>128</v>
      </c>
    </row>
    <row r="12" spans="1:5" x14ac:dyDescent="0.25">
      <c r="A12" t="s">
        <v>127</v>
      </c>
      <c r="B12" t="s">
        <v>17</v>
      </c>
    </row>
    <row r="13" spans="1:5" x14ac:dyDescent="0.25">
      <c r="A13" t="s">
        <v>99</v>
      </c>
      <c r="B13" t="s">
        <v>129</v>
      </c>
    </row>
    <row r="14" spans="1:5" x14ac:dyDescent="0.25">
      <c r="A14" t="s">
        <v>159</v>
      </c>
      <c r="B14" t="s">
        <v>148</v>
      </c>
    </row>
    <row r="15" spans="1:5" x14ac:dyDescent="0.25">
      <c r="A15" t="s">
        <v>160</v>
      </c>
      <c r="B15" t="s">
        <v>150</v>
      </c>
    </row>
    <row r="16" spans="1:5" x14ac:dyDescent="0.25">
      <c r="A16" t="s">
        <v>161</v>
      </c>
      <c r="B16" t="s">
        <v>152</v>
      </c>
    </row>
    <row r="17" spans="1:5" x14ac:dyDescent="0.25">
      <c r="A17" t="s">
        <v>162</v>
      </c>
      <c r="B17" t="s">
        <v>154</v>
      </c>
    </row>
    <row r="18" spans="1:5" x14ac:dyDescent="0.25">
      <c r="A18" t="s">
        <v>163</v>
      </c>
      <c r="B18" t="s">
        <v>164</v>
      </c>
    </row>
    <row r="19" spans="1:5" x14ac:dyDescent="0.25">
      <c r="A19" t="s">
        <v>165</v>
      </c>
      <c r="B19" t="s">
        <v>100</v>
      </c>
    </row>
    <row r="20" spans="1:5" x14ac:dyDescent="0.25">
      <c r="A20" t="s">
        <v>166</v>
      </c>
      <c r="B20" t="s">
        <v>167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131</v>
      </c>
      <c r="C2" t="s">
        <v>132</v>
      </c>
      <c r="D2" t="s">
        <v>133</v>
      </c>
      <c r="E2" t="s">
        <v>134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135</v>
      </c>
      <c r="C4" t="s">
        <v>136</v>
      </c>
      <c r="D4" t="s">
        <v>137</v>
      </c>
    </row>
    <row r="5" spans="1:5" x14ac:dyDescent="0.25">
      <c r="B5" t="s">
        <v>138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139</v>
      </c>
      <c r="B7" t="s">
        <v>113</v>
      </c>
    </row>
    <row r="8" spans="1:5" x14ac:dyDescent="0.25">
      <c r="A8" t="s">
        <v>140</v>
      </c>
      <c r="B8" t="s">
        <v>114</v>
      </c>
    </row>
    <row r="9" spans="1:5" x14ac:dyDescent="0.25">
      <c r="A9" t="s">
        <v>141</v>
      </c>
      <c r="B9" t="s">
        <v>17</v>
      </c>
    </row>
    <row r="10" spans="1:5" x14ac:dyDescent="0.25">
      <c r="A10" t="s">
        <v>142</v>
      </c>
      <c r="B10" t="s">
        <v>143</v>
      </c>
    </row>
    <row r="11" spans="1:5" x14ac:dyDescent="0.25">
      <c r="A11" t="s">
        <v>144</v>
      </c>
      <c r="B11" t="s">
        <v>145</v>
      </c>
    </row>
    <row r="12" spans="1:5" x14ac:dyDescent="0.25">
      <c r="A12" t="s">
        <v>146</v>
      </c>
      <c r="B12" t="s">
        <v>147</v>
      </c>
    </row>
    <row r="13" spans="1:5" x14ac:dyDescent="0.25">
      <c r="A13" t="s">
        <v>103</v>
      </c>
      <c r="B13" t="s">
        <v>148</v>
      </c>
    </row>
    <row r="14" spans="1:5" x14ac:dyDescent="0.25">
      <c r="A14" t="s">
        <v>149</v>
      </c>
      <c r="B14" t="s">
        <v>150</v>
      </c>
    </row>
    <row r="15" spans="1:5" x14ac:dyDescent="0.25">
      <c r="A15" t="s">
        <v>151</v>
      </c>
      <c r="B15" t="s">
        <v>152</v>
      </c>
    </row>
    <row r="16" spans="1:5" x14ac:dyDescent="0.25">
      <c r="A16" t="s">
        <v>153</v>
      </c>
      <c r="B16" t="s">
        <v>154</v>
      </c>
    </row>
    <row r="17" spans="1:5" x14ac:dyDescent="0.25">
      <c r="A17" t="s">
        <v>155</v>
      </c>
      <c r="B17" t="s">
        <v>156</v>
      </c>
    </row>
    <row r="18" spans="1:5" x14ac:dyDescent="0.25">
      <c r="A18" t="s">
        <v>47</v>
      </c>
      <c r="B18" t="s">
        <v>100</v>
      </c>
    </row>
    <row r="19" spans="1:5" x14ac:dyDescent="0.25">
      <c r="A19" t="s">
        <v>111</v>
      </c>
      <c r="B19" t="s">
        <v>157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112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2023-07-06T22:21:21Z</dcterms:modified>
</cp:coreProperties>
</file>