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0" documentId="13_ncr:1_{EB6AB8E2-2E05-477C-AE07-CA08A4BB29C3}" xr6:coauthVersionLast="47" xr6:coauthVersionMax="47" xr10:uidLastSave="{4D86FA59-682C-4F46-AF59-169440CF9B39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Event_Details_Previous!$A$1:$E$14</definedName>
    <definedName name="ExternalData_2" localSheetId="3" hidden="1">Event_Details_Next!$A$1:$E$17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8" i="1" l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<sst xmlns="http://schemas.openxmlformats.org/spreadsheetml/2006/main" count="410" uniqueCount="196">
  <si>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</si>
  <si>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</si>
  <si>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</si>
  <si>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</si>
  <si>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</si>
  <si>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</si>
  <si>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</si>
  <si>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</si>
  <si>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</si>
  <si>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</si>
  <si>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</si>
  <si>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</si>
  <si>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</si>
  <si>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</si>
  <si>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</si>
  <si>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</si>
  <si>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</si>
  <si>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</si>
  <si>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</si>
  <si>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</si>
  <si>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</si>
  <si>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</si>
  <si>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</si>
  <si>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</si>
  <si>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</si>
  <si>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</si>
  <si>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</si>
  <si>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</si>
  <si>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</si>
  <si>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</si>
  <si>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</si>
  <si>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</si>
  <si>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</si>
  <si>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</si>
  <si>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</si>
  <si>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</si>
  <si>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</si>
  <si>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</si>
  <si>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</si>
  <si>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</si>
  <si>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</si>
  <si>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</si>
  <si>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</si>
  <si>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</si>
  <si>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</si>
  <si>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</si>
  <si>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</si>
  <si>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</si>
  <si>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</si>
  <si>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</si>
  <si>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</si>
  <si>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</si>
  <si>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</si>
  <si>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</si>
  <si>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</si>
  <si>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</si>
  <si>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</si>
  <si>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</si>
  <si>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</si>
  <si>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</si>
  <si>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</si>
  <si>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</si>
  <si>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</si>
  <si>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</si>
  <si>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</si>
  <si>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</si>
  <si>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</si>
  <si>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</si>
  <si>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</si>
  <si>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</si>
  <si>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</si>
  <si>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</si>
  <si>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</si>
  <si>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</si>
  <si>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</si>
  <si>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</si>
  <si>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</si>
  <si>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</si>
  <si>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</si>
  <si>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</si>
  <si>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</si>
  <si>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</si>
  <si>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</si>
  <si>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</si>
  <si>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</si>
  <si>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</si>
  <si>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</si>
  <si>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</si>
  <si>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</si>
  <si>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</si>
  <si>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</si>
  <si>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</si>
  <si>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</si>
  <si>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</si>
  <si>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</si>
  <si>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</si>
  <si>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</si>
  <si>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</si>
  <si>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</si>
  <si>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</si>
  <si>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</si>
  <si>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</si>
  <si>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</si>
  <si>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</si>
  <si>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</si>
  <si>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</si>
  <si>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</si>
  <si>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</si>
  <si>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</si>
  <si>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</si>
  <si>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</si>
  <si>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</si>
  <si>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</si>
  <si>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</si>
  <si>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</si>
  <si>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</si>
  <si>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</si>
  <si>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</si>
  <si>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</si>
  <si>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</si>
  <si>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</si>
  <si>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</si>
  <si>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</si>
  <si>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</si>
  <si>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</si>
  <si>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</si>
  <si>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</si>
  <si>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</si>
  <si>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</si>
  <si>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</si>
  <si>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</si>
  <si>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</si>
  <si>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</si>
  <si>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</si>
  <si>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</si>
  <si>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11:30 PM</t>
  </si>
  <si>
    <t>Arrive, sleep</t>
  </si>
  <si>
    <t>Brunch</t>
  </si>
  <si>
    <t>5:15 PM</t>
  </si>
  <si>
    <t>Arrive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</si>
  <si>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</si>
  <si>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</si>
  <si>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</si>
  <si>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</si>
  <si>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</si>
  <si>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</si>
  <si>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</si>
  <si>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</si>
  <si>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</si>
  <si>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</si>
  <si>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4:30 PM</t>
  </si>
  <si>
    <t>Return to school</t>
  </si>
  <si>
    <t>Depart to Mall and movies</t>
  </si>
  <si>
    <t>10:00 PM</t>
  </si>
  <si>
    <t>Depart back to school</t>
  </si>
  <si>
    <t>Laundry day and Movie night</t>
  </si>
  <si>
    <t>Hamburg High School</t>
  </si>
  <si>
    <t>701 Windsor St.</t>
  </si>
  <si>
    <t>Hamburg, PA 19526</t>
  </si>
  <si>
    <t>Hamburg High School_x000D_
701 Windsor St._x000D_
Hamburg, PA 19526</t>
  </si>
  <si>
    <t>Wednesday</t>
  </si>
  <si>
    <t>We have separate shower's for members and adult staff, follow signage</t>
  </si>
  <si>
    <t>2:00 AM</t>
  </si>
  <si>
    <t>9:00 AM</t>
  </si>
  <si>
    <t>10:00 AM</t>
  </si>
  <si>
    <t>Rehearse</t>
  </si>
  <si>
    <t>Lunch</t>
  </si>
  <si>
    <t>2:00 PM</t>
  </si>
  <si>
    <t>5:00 PM</t>
  </si>
  <si>
    <t>Dinner</t>
  </si>
  <si>
    <t>6:30 PM</t>
  </si>
  <si>
    <t>Navy-Marine Corps Memorial Stadium</t>
  </si>
  <si>
    <t>550 Taylor Ave</t>
  </si>
  <si>
    <t>Annapolis, MD 21401</t>
  </si>
  <si>
    <t>Navy-Marine Corps Memorial Stadium_x000D_
550 Taylor Ave_x000D_
Annapolis, MD 21401</t>
  </si>
  <si>
    <t>21 miles from HS to show site</t>
  </si>
  <si>
    <t>8:00 AM</t>
  </si>
  <si>
    <t>4:00 PM</t>
  </si>
  <si>
    <t>Dinner, pack, load</t>
  </si>
  <si>
    <t>6:00 PM</t>
  </si>
  <si>
    <t>Depart to show site - 21 miles</t>
  </si>
  <si>
    <t>6:45 PM</t>
  </si>
  <si>
    <t>Warmup</t>
  </si>
  <si>
    <t>8:15 PM</t>
  </si>
  <si>
    <t>Walk to Gate</t>
  </si>
  <si>
    <t>8:25 PM</t>
  </si>
  <si>
    <t>At Gate</t>
  </si>
  <si>
    <t>8:40 PM</t>
  </si>
  <si>
    <t>Walk On</t>
  </si>
  <si>
    <t>8:46 PM</t>
  </si>
  <si>
    <t>Perform</t>
  </si>
  <si>
    <t>9:15 PM</t>
  </si>
  <si>
    <t>Snack, load</t>
  </si>
  <si>
    <t>Depart to Hamburg, PA - 150 miles</t>
  </si>
  <si>
    <t>NOW Rehearse</t>
  </si>
  <si>
    <t>Laundry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</si>
</sst>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7" tableType="queryTable" totalsRowShown="0">
  <autoFilter ref="A1:E17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4" tableType="queryTable" totalsRowShown="0">
  <autoFilter ref="A1:E14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8" zoomScaleNormal="100" workbookViewId="0">
      <selection activeCell="G94" sqref="G9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45139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Charles Herbert Flowers HS</v>
      </c>
      <c r="C9" s="20" t="str">
        <f>VLOOKUP("Location",Table_Event_Details_Today[],2,FALSE)</f>
        <v>Navy-Marine Corps Memorial Stadium</v>
      </c>
    </row>
    <row r="10" spans="2:3" x14ac:dyDescent="0.25">
      <c r="B10" s="21" t="str">
        <f>VLOOKUP("Housing Location",Table_Event_Details_Today[],3,FALSE)</f>
        <v>10001 Ardwick Ardmore Rd</v>
      </c>
      <c r="C10" s="21" t="str">
        <f>VLOOKUP("Location",Table_Event_Details_Today[],3,FALSE)</f>
        <v>550 Taylor Ave</v>
      </c>
    </row>
    <row r="11" spans="2:3" ht="15.75" thickBot="1" x14ac:dyDescent="0.3">
      <c r="B11" s="22" t="str">
        <f>VLOOKUP("Housing Location",Table_Event_Details_Today[],4,FALSE)</f>
        <v>Springdale, MD 20774</v>
      </c>
      <c r="C11" s="22" t="str">
        <f>VLOOKUP("Location",Table_Event_Details_Today[],4,FALSE)</f>
        <v>Annapolis, MD 21401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6" workbookViewId="0">
      <selection activeCell="B26" sqref="B26:B2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45139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45138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10526</v>
      </c>
      <c r="B8" t="str">
        <f>VLOOKUP("Housing Location",Table_Event_Details_Previous[],2,FALSE)</f>
        <v>Charles Herbert Flowers HS</v>
      </c>
      <c r="C8" t="str">
        <f>VLOOKUP("Location",Table_Event_Details_Today[],2,FALSE)</f>
        <v>Navy-Marine Corps Memorial Stadium</v>
      </c>
    </row>
    <row r="9" spans="1:10" x14ac:dyDescent="0.25">
      <c r="B9" t="str">
        <f>VLOOKUP("Housing Location",Table_Event_Details_Previous[],3,FALSE)</f>
        <v>10001 Ardwick Ardmore Rd</v>
      </c>
      <c r="C9" t="str">
        <f>VLOOKUP("Location",Table_Event_Details_Today[],3,FALSE)</f>
        <v>550 Taylor Ave</v>
      </c>
    </row>
    <row r="10" spans="1:10" x14ac:dyDescent="0.25">
      <c r="B10" t="str">
        <f>VLOOKUP("Housing Location",Table_Event_Details_Previous[],4,FALSE)</f>
        <v>Springdale, MD 20774</v>
      </c>
      <c r="C10" t="str">
        <f>VLOOKUP("Location",Table_Event_Details_Today[],4,FALSE)</f>
        <v>Annapolis, MD 21401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45139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10338</v>
      </c>
      <c r="B16" t="str">
        <f>VLOOKUP("Housing Location",Table_Event_Details_Today[],2,FALSE)</f>
        <v>Charles Herbert Flowers HS</v>
      </c>
      <c r="C16" t="str">
        <f>VLOOKUP("Location",Table_Event_Details_Today[],2,FALSE)</f>
        <v>Navy-Marine Corps Memorial Stadium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10001 Ardwick Ardmore Rd</v>
      </c>
      <c r="C17" t="str">
        <f>VLOOKUP("Location",Table_Event_Details_Today[],3,FALSE)</f>
        <v>550 Taylor Ave</v>
      </c>
      <c r="E17" t="str">
        <f>CONCATENATE("origin=",B17,"+",B18 )</f>
        <v>origin=10001 Ardwick Ardmore Rd+Springdale, MD 20774</v>
      </c>
      <c r="J17" t="str">
        <f>CONCATENATE("origin=",C17,"+",C18 )</f>
        <v>origin=550 Taylor Ave+Annapolis, MD 21401</v>
      </c>
    </row>
    <row r="18" spans="1:10" x14ac:dyDescent="0.25">
      <c r="B18" t="str">
        <f>VLOOKUP("Housing Location",Table_Event_Details_Today[],4,FALSE)</f>
        <v>Springdale, MD 20774</v>
      </c>
      <c r="C18" t="str">
        <f>VLOOKUP("Location",Table_Event_Details_Today[],4,FALSE)</f>
        <v>Annapolis, MD 21401</v>
      </c>
      <c r="E18" t="str">
        <f>CONCATENATE("destination=",C17,"+",C18 )</f>
        <v>destination=550 Taylor Ave+Annapolis, MD 21401</v>
      </c>
      <c r="J18" t="str">
        <f>CONCATENATE("destination=",B27,"+",B28 )</f>
        <v>destination=701 Windsor St.+Hamburg, PA 19526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Charles Herbert Flowers HS to Navy-Marine Corps Memorial Stadium</v>
      </c>
      <c r="J21" s="13" t="str">
        <f>CONCATENATE(C16, " to ", B26)</f>
        <v>Navy-Marine Corps Memorial Stadium to Hamburg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45140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10597</v>
      </c>
      <c r="B26" t="str">
        <f>VLOOKUP("Housing Location",Table_Event_Details_Next[],2,FALSE)</f>
        <v>Hamburg High School</v>
      </c>
      <c r="C26" t="str">
        <f>VLOOKUP("Location",Table_Event_Details_Today[],2,FALSE)</f>
        <v>Navy-Marine Corps Memorial Stadium</v>
      </c>
      <c r="E26" t="s">
        <v>90</v>
      </c>
    </row>
    <row r="27" spans="1:10" x14ac:dyDescent="0.25">
      <c r="B27" t="str">
        <f>VLOOKUP("Housing Location",Table_Event_Details_Next[],3,FALSE)</f>
        <v>701 Windsor St.</v>
      </c>
      <c r="C27" t="str">
        <f>VLOOKUP("Location",Table_Event_Details_Today[],3,FALSE)</f>
        <v>550 Taylor Ave</v>
      </c>
      <c r="E27" t="str">
        <f>CONCATENATE("origin=",B17,"+",B18 )</f>
        <v>origin=10001 Ardwick Ardmore Rd+Springdale, MD 20774</v>
      </c>
    </row>
    <row r="28" spans="1:10" x14ac:dyDescent="0.25">
      <c r="B28" t="str">
        <f>VLOOKUP("Housing Location",Table_Event_Details_Next[],4,FALSE)</f>
        <v>Hamburg, PA 19526</v>
      </c>
      <c r="C28" t="str">
        <f>VLOOKUP("Location",Table_Event_Details_Today[],4,FALSE)</f>
        <v>Annapolis, MD 21401</v>
      </c>
      <c r="E28" t="str">
        <f>CONCATENATE("destination=",B27,"+",B28 )</f>
        <v>destination=701 Windsor St.+Hamburg, PA 19526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Charles Herbert Flowers HS to Hamburg High School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7"/>
  <sheetViews>
    <sheetView workbookViewId="0"/>
  </sheetViews>
  <sheetFormatPr defaultRowHeight="15" x14ac:dyDescent="0.25"/>
  <cols>
    <col min="1" max="1" width="54.140625" bestFit="1" customWidth="1"/>
    <col min="2" max="2" width="65.85546875" bestFit="1" customWidth="1"/>
    <col min="3" max="3" width="14.7109375" bestFit="1" customWidth="1"/>
    <col min="4" max="4" width="18.140625" bestFit="1" customWidth="1"/>
    <col min="5" max="5" width="54.140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128</v>
      </c>
      <c r="B3" t="s">
        <v>160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156</v>
      </c>
      <c r="C5" t="s">
        <v>157</v>
      </c>
      <c r="D5" t="s">
        <v>158</v>
      </c>
    </row>
    <row r="6" spans="1:5" x14ac:dyDescent="0.25">
      <c r="B6" t="s">
        <v>161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162</v>
      </c>
      <c r="B8" t="s">
        <v>136</v>
      </c>
    </row>
    <row r="9" spans="1:5" x14ac:dyDescent="0.25">
      <c r="A9" t="s">
        <v>163</v>
      </c>
      <c r="B9" t="s">
        <v>130</v>
      </c>
    </row>
    <row r="10" spans="1:5" x14ac:dyDescent="0.25">
      <c r="A10" t="s">
        <v>164</v>
      </c>
      <c r="B10" t="s">
        <v>165</v>
      </c>
    </row>
    <row r="11" spans="1:5" x14ac:dyDescent="0.25">
      <c r="A11" t="s">
        <v>133</v>
      </c>
      <c r="B11" t="s">
        <v>166</v>
      </c>
    </row>
    <row r="12" spans="1:5" x14ac:dyDescent="0.25">
      <c r="A12" t="s">
        <v>167</v>
      </c>
      <c r="B12" t="s">
        <v>16</v>
      </c>
    </row>
    <row r="13" spans="1:5" x14ac:dyDescent="0.25">
      <c r="A13" t="s">
        <v>168</v>
      </c>
      <c r="B13" t="s">
        <v>169</v>
      </c>
    </row>
    <row r="14" spans="1:5" x14ac:dyDescent="0.25">
      <c r="A14" t="s">
        <v>170</v>
      </c>
      <c r="B14" t="s">
        <v>165</v>
      </c>
    </row>
    <row r="15" spans="1:5" x14ac:dyDescent="0.25">
      <c r="A15" t="s">
        <v>153</v>
      </c>
      <c r="B15" t="s">
        <v>134</v>
      </c>
    </row>
    <row r="16" spans="1:5" x14ac:dyDescent="0.25">
      <c r="A16" t="s">
        <v>135</v>
      </c>
      <c r="B16" t="s">
        <v>149</v>
      </c>
    </row>
    <row r="17" spans="1:5" x14ac:dyDescent="0.25">
      <c r="A17" t="s">
        <v>39</v>
      </c>
      <c r="B17" t="s">
        <v>39</v>
      </c>
      <c r="E17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4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140</v>
      </c>
      <c r="C2" t="s">
        <v>141</v>
      </c>
      <c r="D2" t="s">
        <v>142</v>
      </c>
      <c r="E2" t="s">
        <v>143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A5" t="s">
        <v>38</v>
      </c>
      <c r="B5" t="s">
        <v>38</v>
      </c>
      <c r="E5" t="s">
        <v>38</v>
      </c>
    </row>
    <row r="6" spans="1:5" x14ac:dyDescent="0.25">
      <c r="A6" t="s">
        <v>145</v>
      </c>
      <c r="B6" t="s">
        <v>136</v>
      </c>
    </row>
    <row r="7" spans="1:5" x14ac:dyDescent="0.25">
      <c r="A7" t="s">
        <v>132</v>
      </c>
      <c r="B7" t="s">
        <v>137</v>
      </c>
    </row>
    <row r="8" spans="1:5" x14ac:dyDescent="0.25">
      <c r="A8" t="s">
        <v>133</v>
      </c>
      <c r="B8" t="s">
        <v>146</v>
      </c>
    </row>
    <row r="9" spans="1:5" x14ac:dyDescent="0.25">
      <c r="A9" t="s">
        <v>147</v>
      </c>
      <c r="B9" t="s">
        <v>195</v>
      </c>
    </row>
    <row r="10" spans="1:5" x14ac:dyDescent="0.25">
      <c r="A10" t="s">
        <v>150</v>
      </c>
      <c r="B10" t="s">
        <v>151</v>
      </c>
    </row>
    <row r="11" spans="1:5" x14ac:dyDescent="0.25">
      <c r="A11" t="s">
        <v>138</v>
      </c>
      <c r="B11" t="s">
        <v>152</v>
      </c>
    </row>
    <row r="12" spans="1:5" x14ac:dyDescent="0.25">
      <c r="A12" t="s">
        <v>153</v>
      </c>
      <c r="B12" t="s">
        <v>154</v>
      </c>
    </row>
    <row r="13" spans="1:5" x14ac:dyDescent="0.25">
      <c r="A13" t="s">
        <v>148</v>
      </c>
      <c r="B13" t="s">
        <v>149</v>
      </c>
    </row>
    <row r="14" spans="1:5" x14ac:dyDescent="0.25">
      <c r="A14" t="s">
        <v>39</v>
      </c>
      <c r="B14" t="s">
        <v>39</v>
      </c>
      <c r="E14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69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171</v>
      </c>
      <c r="C2" t="s">
        <v>172</v>
      </c>
      <c r="D2" t="s">
        <v>173</v>
      </c>
      <c r="E2" t="s">
        <v>174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144</v>
      </c>
      <c r="C4" t="s">
        <v>141</v>
      </c>
      <c r="D4" t="s">
        <v>142</v>
      </c>
    </row>
    <row r="5" spans="1:5" x14ac:dyDescent="0.25">
      <c r="B5" t="s">
        <v>175</v>
      </c>
    </row>
    <row r="6" spans="1:5" x14ac:dyDescent="0.25">
      <c r="A6" t="s">
        <v>38</v>
      </c>
      <c r="B6" t="s">
        <v>38</v>
      </c>
      <c r="E6" t="s">
        <v>38</v>
      </c>
    </row>
    <row r="7" spans="1:5" x14ac:dyDescent="0.25">
      <c r="A7" t="s">
        <v>176</v>
      </c>
      <c r="B7" t="s">
        <v>130</v>
      </c>
    </row>
    <row r="8" spans="1:5" x14ac:dyDescent="0.25">
      <c r="A8" t="s">
        <v>163</v>
      </c>
      <c r="B8" t="s">
        <v>194</v>
      </c>
    </row>
    <row r="9" spans="1:5" x14ac:dyDescent="0.25">
      <c r="A9" t="s">
        <v>132</v>
      </c>
      <c r="B9" t="s">
        <v>166</v>
      </c>
    </row>
    <row r="10" spans="1:5" x14ac:dyDescent="0.25">
      <c r="A10" t="s">
        <v>133</v>
      </c>
      <c r="B10" t="s">
        <v>165</v>
      </c>
    </row>
    <row r="11" spans="1:5" x14ac:dyDescent="0.25">
      <c r="A11" t="s">
        <v>177</v>
      </c>
      <c r="B11" t="s">
        <v>178</v>
      </c>
    </row>
    <row r="12" spans="1:5" x14ac:dyDescent="0.25">
      <c r="A12" t="s">
        <v>179</v>
      </c>
      <c r="B12" t="s">
        <v>180</v>
      </c>
    </row>
    <row r="13" spans="1:5" x14ac:dyDescent="0.25">
      <c r="A13" t="s">
        <v>170</v>
      </c>
      <c r="B13" t="s">
        <v>139</v>
      </c>
    </row>
    <row r="14" spans="1:5" x14ac:dyDescent="0.25">
      <c r="A14" t="s">
        <v>181</v>
      </c>
      <c r="B14" t="s">
        <v>182</v>
      </c>
    </row>
    <row r="15" spans="1:5" x14ac:dyDescent="0.25">
      <c r="A15" t="s">
        <v>183</v>
      </c>
      <c r="B15" t="s">
        <v>184</v>
      </c>
    </row>
    <row r="16" spans="1:5" x14ac:dyDescent="0.25">
      <c r="A16" t="s">
        <v>185</v>
      </c>
      <c r="B16" t="s">
        <v>186</v>
      </c>
    </row>
    <row r="17" spans="1:5" x14ac:dyDescent="0.25">
      <c r="A17" t="s">
        <v>187</v>
      </c>
      <c r="B17" t="s">
        <v>188</v>
      </c>
    </row>
    <row r="18" spans="1:5" x14ac:dyDescent="0.25">
      <c r="A18" t="s">
        <v>189</v>
      </c>
      <c r="B18" t="s">
        <v>190</v>
      </c>
    </row>
    <row r="19" spans="1:5" x14ac:dyDescent="0.25">
      <c r="A19" t="s">
        <v>191</v>
      </c>
      <c r="B19" t="s">
        <v>192</v>
      </c>
    </row>
    <row r="20" spans="1:5" x14ac:dyDescent="0.25">
      <c r="A20" t="s">
        <v>129</v>
      </c>
      <c r="B20" t="s">
        <v>193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103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104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155</v>
      </c>
      <c r="C32" t="s">
        <v>131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105</v>
      </c>
    </row>
    <row r="7" spans="1:6" x14ac:dyDescent="0.25">
      <c r="B7" t="s">
        <v>106</v>
      </c>
    </row>
    <row r="8" spans="1:6" x14ac:dyDescent="0.25">
      <c r="C8" t="s">
        <v>112</v>
      </c>
      <c r="D8" t="s">
        <v>113</v>
      </c>
      <c r="E8" t="s">
        <v>114</v>
      </c>
      <c r="F8" t="s">
        <v>115</v>
      </c>
    </row>
    <row r="10" spans="1:6" x14ac:dyDescent="0.25">
      <c r="B10" t="s">
        <v>107</v>
      </c>
    </row>
    <row r="11" spans="1:6" x14ac:dyDescent="0.25">
      <c r="C11" t="s">
        <v>116</v>
      </c>
      <c r="D11" t="s">
        <v>117</v>
      </c>
      <c r="E11" t="s">
        <v>118</v>
      </c>
      <c r="F11" t="s">
        <v>119</v>
      </c>
    </row>
    <row r="13" spans="1:6" x14ac:dyDescent="0.25">
      <c r="B13" t="s">
        <v>108</v>
      </c>
    </row>
    <row r="14" spans="1:6" x14ac:dyDescent="0.25">
      <c r="C14" t="s">
        <v>122</v>
      </c>
      <c r="D14" t="s">
        <v>123</v>
      </c>
      <c r="E14" t="s">
        <v>124</v>
      </c>
    </row>
    <row r="16" spans="1:6" x14ac:dyDescent="0.25">
      <c r="B16" t="s">
        <v>109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110</v>
      </c>
    </row>
    <row r="20" spans="2:4" x14ac:dyDescent="0.25">
      <c r="C20" t="s">
        <v>125</v>
      </c>
      <c r="D20" t="s">
        <v>126</v>
      </c>
    </row>
    <row r="22" spans="2:4" x14ac:dyDescent="0.25">
      <c r="B22" t="s">
        <v>111</v>
      </c>
    </row>
    <row r="23" spans="2:4" x14ac:dyDescent="0.25">
      <c r="C23" t="s">
        <v>127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2023-08-01T16:58:43Z</dcterms:modified>
</cp:coreProperties>
</file>