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65" documentId="8_{7D6A3065-8CC6-4DDF-B72A-3B704923DDEC}" xr6:coauthVersionLast="47" xr6:coauthVersionMax="47" xr10:uidLastSave="{F1987D9B-BE49-47F1-86EA-3A782DAEB91E}"/>
  <bookViews>
    <workbookView xWindow="-120" yWindow="-120" windowWidth="24240" windowHeight="1329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<sst xmlns="http://schemas.openxmlformats.org/spreadsheetml/2006/main" count="439" uniqueCount="190">
  <si>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</si>
  <si>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</si>
  <si>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</si>
  <si>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</si>
  <si>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</si>
  <si>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</si>
  <si>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</si>
  <si>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</si>
  <si>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</si>
  <si>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</si>
  <si>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</si>
  <si>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</si>
  <si>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</si>
  <si>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</si>
  <si>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</si>
  <si>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</si>
  <si>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</si>
  <si>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</si>
  <si>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</si>
  <si>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</si>
  <si>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</si>
  <si>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</si>
  <si>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</si>
  <si>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</si>
  <si>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</si>
  <si>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</si>
  <si>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</si>
  <si>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</si>
  <si>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</si>
  <si>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</si>
  <si>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</si>
  <si>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</si>
  <si>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</si>
  <si>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</si>
  <si>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</si>
  <si>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</si>
  <si>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</si>
  <si>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</si>
  <si>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</si>
  <si>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</si>
  <si>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</si>
  <si>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</si>
  <si>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</si>
  <si>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</si>
  <si>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</si>
  <si>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</si>
  <si>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</si>
  <si>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</si>
  <si>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</si>
  <si>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</si>
  <si>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</si>
  <si>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</si>
  <si>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</si>
  <si>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</si>
  <si>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</si>
  <si>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</si>
  <si>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</si>
  <si>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</si>
  <si>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</si>
  <si>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</si>
  <si>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</si>
  <si>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</si>
  <si>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</si>
  <si>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</si>
  <si>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</si>
  <si>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</si>
  <si>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</si>
  <si>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</si>
  <si>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</si>
  <si>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</si>
  <si>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</si>
  <si>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</si>
  <si>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</si>
  <si>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</si>
  <si>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</si>
  <si>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</si>
  <si>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</si>
  <si>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</si>
  <si>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</si>
  <si>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</si>
  <si>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</si>
  <si>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</si>
  <si>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</si>
  <si>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</si>
  <si>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</si>
  <si>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</si>
  <si>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</si>
  <si>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</si>
  <si>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</si>
  <si>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</si>
  <si>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</si>
  <si>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</si>
  <si>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</si>
  <si>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</si>
  <si>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</si>
  <si>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Performance</t>
  </si>
  <si>
    <t>5:00 PM</t>
  </si>
  <si>
    <t>Walk on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</si>
  <si>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</si>
  <si>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</si>
  <si>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</si>
  <si>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</si>
  <si>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</si>
  <si>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</si>
  <si>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</si>
  <si>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</si>
  <si>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</si>
  <si>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</si>
  <si>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</si>
  <si>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</si>
  <si>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</si>
  <si>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</si>
  <si>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</si>
  <si>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</si>
  <si>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</si>
  <si>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</si>
  <si>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</si>
  <si>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</si>
  <si>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</si>
  <si>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</si>
  <si>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</si>
  <si>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</si>
  <si>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</si>
  <si>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</si>
  <si>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</si>
  <si>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</si>
  <si>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</si>
  <si>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</si>
  <si>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</si>
  <si>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6:00 PM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</si>
  <si>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</si>
  <si>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</si>
  <si>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</si>
  <si>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</si>
  <si>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</si>
  <si>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</si>
  <si>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</si>
  <si>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Staff Showers: Before Wake-Up, During Rehearsal Blocks, 2pm-2:30pm</t>
  </si>
  <si>
    <t>8:30 AM</t>
  </si>
  <si>
    <t>9:30 AM</t>
  </si>
  <si>
    <t>1:30 PM</t>
  </si>
  <si>
    <t>11:00 PM</t>
  </si>
  <si>
    <t>Longhorn Stadium at Rancho Buena Vista H.S.</t>
  </si>
  <si>
    <t>1601 Longhorn Drive</t>
  </si>
  <si>
    <t>Vista, CA 92081</t>
  </si>
  <si>
    <t>Longhorn Stadium at Rancho Buena Vista H.S._x000D_
1601 Longhorn Drive_x000D_
Vista, CA 92081</t>
  </si>
  <si>
    <t>Dana Hills HS</t>
  </si>
  <si>
    <t>33333 Golden Lantern</t>
  </si>
  <si>
    <t>Dana Point, CA 92629</t>
  </si>
  <si>
    <t>8:00 AM</t>
  </si>
  <si>
    <t>Breakfast</t>
  </si>
  <si>
    <t>12:00 PM</t>
  </si>
  <si>
    <t>4:30 PM</t>
  </si>
  <si>
    <t>Dinner, load</t>
  </si>
  <si>
    <t>Equipment Trucks Depart</t>
  </si>
  <si>
    <t>Depart for Vista Ca - 40 miles</t>
  </si>
  <si>
    <t>Warm up</t>
  </si>
  <si>
    <t>Walk to gate</t>
  </si>
  <si>
    <t>At gate</t>
  </si>
  <si>
    <t>9:11 PM</t>
  </si>
  <si>
    <t>9:16 PM</t>
  </si>
  <si>
    <t>10:30 PM</t>
  </si>
  <si>
    <t>Depart back to Dana Hills Ca</t>
  </si>
  <si>
    <t>11:55 PM</t>
  </si>
  <si>
    <t>Lights out</t>
  </si>
  <si>
    <t>Palm Desert, Ca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</si>
  <si>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</si>
  <si>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</si>
  <si>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</si>
  <si>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</si>
  <si>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</si>
  <si>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</si>
  <si>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</si>
  <si>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Staff Showers: Before Wake-Up, During Rehearsal Blocks, 4pm-4:30pm</t>
  </si>
  <si>
    <t>6:00 AM</t>
  </si>
  <si>
    <t>Arrive and Sleep</t>
  </si>
  <si>
    <t>11:30 AM</t>
  </si>
  <si>
    <t>Brunch</t>
  </si>
  <si>
    <t>12:30 PM</t>
  </si>
  <si>
    <t>4:00 PM</t>
  </si>
  <si>
    <t>Dinner Pack and Load</t>
  </si>
  <si>
    <t>Depart for Show</t>
  </si>
  <si>
    <t>6:30 PM</t>
  </si>
  <si>
    <t>Arrive and Unload</t>
  </si>
  <si>
    <t>8:30 PM</t>
  </si>
  <si>
    <t>9:30 PM</t>
  </si>
  <si>
    <t>Depart for Palm Desert, Ca - 275 miles</t>
  </si>
  <si>
    <t>Staff Showers: Before Wake-Up, During Rehearsal Blocks, 4:30-5pm, After Lights-Out</t>
  </si>
  <si>
    <t>Lunch</t>
  </si>
  <si>
    <t>NOW Rehearsal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</si>
</sst>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G5" sqref="G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36" t="s">
        <v>8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83</v>
      </c>
      <c r="E116" s="36" t="s">
        <v>84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83</v>
      </c>
      <c r="E119" s="36" t="s">
        <v>84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83</v>
      </c>
      <c r="E122" s="36" t="s">
        <v>84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131</v>
      </c>
    </row>
    <row r="6" spans="2:3" ht="18.75" x14ac:dyDescent="0.25">
      <c r="B6" s="2" t="s">
        <v>132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e">
        <f>VLOOKUP("Housing Location",Table_Event_Details_Today[],2,FALSE)</f>
        <v>#N/A</v>
      </c>
      <c r="C9" s="20" t="str">
        <f>VLOOKUP("Location",Table_Event_Details_Today[],2,FALSE)</f>
        <v>San Bernardino Valley College</v>
      </c>
    </row>
    <row r="10" spans="2:3" x14ac:dyDescent="0.25">
      <c r="B10" s="21" t="e">
        <f>VLOOKUP("Housing Location",Table_Event_Details_Today[],3,FALSE)</f>
        <v>#N/A</v>
      </c>
      <c r="C10" s="21" t="str">
        <f>VLOOKUP("Location",Table_Event_Details_Today[],3,FALSE)</f>
        <v>701 S. Mount Vernon</v>
      </c>
    </row>
    <row r="11" spans="2:3" ht="15.75" thickBot="1" x14ac:dyDescent="0.3">
      <c r="B11" s="22" t="e">
        <f>VLOOKUP("Housing Location",Table_Event_Details_Today[],4,FALSE)</f>
        <v>#N/A</v>
      </c>
      <c r="C11" s="22" t="str">
        <f>VLOOKUP("Location",Table_Event_Details_Today[],4,FALSE)</f>
        <v>San Bernardino, CA 92410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88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133</v>
      </c>
      <c r="C21" s="28"/>
    </row>
    <row r="22" spans="2:3" x14ac:dyDescent="0.25">
      <c r="B22" s="27"/>
      <c r="C22" s="30"/>
    </row>
    <row r="23" spans="2:3" x14ac:dyDescent="0.25">
      <c r="B23" s="27" t="s">
        <v>134</v>
      </c>
      <c r="C23" s="30"/>
    </row>
    <row r="24" spans="2:3" x14ac:dyDescent="0.25">
      <c r="B24" s="27"/>
      <c r="C24" s="30"/>
    </row>
    <row r="25" spans="2:3" x14ac:dyDescent="0.25">
      <c r="B25" s="27" t="s">
        <v>135</v>
      </c>
      <c r="C25" s="30"/>
    </row>
    <row r="26" spans="2:3" x14ac:dyDescent="0.25">
      <c r="B26" s="27"/>
      <c r="C26" s="28"/>
    </row>
    <row r="27" spans="2:3" x14ac:dyDescent="0.25">
      <c r="B27" s="27" t="s">
        <v>136</v>
      </c>
      <c r="C27" s="29"/>
    </row>
    <row r="28" spans="2:3" x14ac:dyDescent="0.25">
      <c r="B28" s="27"/>
      <c r="C28" s="28"/>
    </row>
    <row r="29" spans="2:3" x14ac:dyDescent="0.25">
      <c r="B29" s="27" t="s">
        <v>128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K9" sqref="K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92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47</v>
      </c>
      <c r="B7" s="3" t="s">
        <v>37</v>
      </c>
      <c r="C7" s="4" t="s">
        <v>90</v>
      </c>
    </row>
    <row r="8" spans="1:10" x14ac:dyDescent="0.25">
      <c r="A8" s="17">
        <f>VLOOKUP($B6,Table_eventID[],4,FALSE)</f>
        <v>10315</v>
      </c>
      <c r="B8" t="str">
        <f>VLOOKUP("Housing Location",Table_Event_Details_Previous[],2,FALSE)</f>
        <v>Dana Hills HS</v>
      </c>
      <c r="C8" t="str">
        <f>VLOOKUP("Location",Table_Event_Details_Today[],2,FALSE)</f>
        <v>San Bernardino Valley College</v>
      </c>
    </row>
    <row r="9" spans="1:10" x14ac:dyDescent="0.25">
      <c r="B9" t="str">
        <f>VLOOKUP("Housing Location",Table_Event_Details_Previous[],3,FALSE)</f>
        <v>33333 Golden Lantern</v>
      </c>
      <c r="C9" t="str">
        <f>VLOOKUP("Location",Table_Event_Details_Today[],3,FALSE)</f>
        <v>701 S. Mount Vernon</v>
      </c>
    </row>
    <row r="10" spans="1:10" x14ac:dyDescent="0.25">
      <c r="B10" t="str">
        <f>VLOOKUP("Housing Location",Table_Event_Details_Previous[],4,FALSE)</f>
        <v>Dana Point, CA 92629</v>
      </c>
      <c r="C10" t="str">
        <f>VLOOKUP("Location",Table_Event_Details_Today[],4,FALSE)</f>
        <v>San Bernardino, CA 92410</v>
      </c>
    </row>
    <row r="13" spans="1:10" x14ac:dyDescent="0.25">
      <c r="A13" s="1" t="s">
        <v>91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47</v>
      </c>
      <c r="B15" s="3" t="s">
        <v>37</v>
      </c>
      <c r="C15" s="4" t="s">
        <v>90</v>
      </c>
      <c r="E15" s="16" t="s">
        <v>89</v>
      </c>
      <c r="J15" s="16" t="s">
        <v>102</v>
      </c>
    </row>
    <row r="16" spans="1:10" x14ac:dyDescent="0.25">
      <c r="A16" s="17">
        <f>VLOOKUP($B14,Table_eventID[],4,FALSE)</f>
        <v>10316</v>
      </c>
      <c r="B16" t="e">
        <f>VLOOKUP("Housing Location",Table_Event_Details_Today[],2,FALSE)</f>
        <v>#N/A</v>
      </c>
      <c r="C16" t="str">
        <f>VLOOKUP("Location",Table_Event_Details_Today[],2,FALSE)</f>
        <v>San Bernardino Valley College</v>
      </c>
      <c r="E16" t="s">
        <v>99</v>
      </c>
      <c r="J16" t="s">
        <v>99</v>
      </c>
    </row>
    <row r="17" spans="1:10" x14ac:dyDescent="0.25">
      <c r="B17" t="e">
        <f>VLOOKUP("Housing Location",Table_Event_Details_Today[],3,FALSE)</f>
        <v>#N/A</v>
      </c>
      <c r="C17" t="str">
        <f>VLOOKUP("Location",Table_Event_Details_Today[],3,FALSE)</f>
        <v>701 S. Mount Vernon</v>
      </c>
      <c r="E17" t="e">
        <f>CONCATENATE("origin=",B17,"+",B18 )</f>
        <v>#N/A</v>
      </c>
      <c r="J17" t="str">
        <f>CONCATENATE("origin=",C17,"+",C18 )</f>
        <v>origin=701 S. Mount Vernon+San Bernardino, CA 92410</v>
      </c>
    </row>
    <row r="18" spans="1:10" x14ac:dyDescent="0.25">
      <c r="B18" t="e">
        <f>VLOOKUP("Housing Location",Table_Event_Details_Today[],4,FALSE)</f>
        <v>#N/A</v>
      </c>
      <c r="C18" t="str">
        <f>VLOOKUP("Location",Table_Event_Details_Today[],4,FALSE)</f>
        <v>San Bernardino, CA 92410</v>
      </c>
      <c r="E18" t="str">
        <f>CONCATENATE("destination=",C17,"+",C18 )</f>
        <v>destination=701 S. Mount Vernon+San Bernardino, CA 92410</v>
      </c>
      <c r="J18" t="str">
        <f>CONCATENATE("destination=",B27,"+",B28 )</f>
        <v>destination=2076 S. Higley Rd+Gilbert, AZ 85295</v>
      </c>
    </row>
    <row r="19" spans="1:10" x14ac:dyDescent="0.25">
      <c r="E19" t="s">
        <v>98</v>
      </c>
      <c r="J19" t="s">
        <v>98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e">
        <f>CONCATENATE(B16, " to ", C16)</f>
        <v>#N/A</v>
      </c>
      <c r="J21" s="13" t="str">
        <f>CONCATENATE(C16, " to ", B26)</f>
        <v>San Bernardino Valley College to Williams Field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93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47</v>
      </c>
      <c r="B25" s="3" t="s">
        <v>37</v>
      </c>
      <c r="C25" s="4" t="s">
        <v>90</v>
      </c>
      <c r="E25" s="16" t="s">
        <v>103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Williams Field HS</v>
      </c>
      <c r="C26" t="str">
        <f>VLOOKUP("Location",Table_Event_Details_Today[],2,FALSE)</f>
        <v>San Bernardino Valley College</v>
      </c>
      <c r="E26" t="s">
        <v>99</v>
      </c>
    </row>
    <row r="27" spans="1:10" x14ac:dyDescent="0.25">
      <c r="B27" t="str">
        <f>VLOOKUP("Housing Location",Table_Event_Details_Next[],3,FALSE)</f>
        <v>2076 S. Higley Rd</v>
      </c>
      <c r="C27" t="str">
        <f>VLOOKUP("Location",Table_Event_Details_Today[],3,FALSE)</f>
        <v>701 S. Mount Vernon</v>
      </c>
      <c r="E27" t="e">
        <f>CONCATENATE("origin=",B17,"+",B18 )</f>
        <v>#N/A</v>
      </c>
    </row>
    <row r="28" spans="1:10" x14ac:dyDescent="0.25">
      <c r="B28" t="str">
        <f>VLOOKUP("Housing Location",Table_Event_Details_Next[],4,FALSE)</f>
        <v>Gilbert, AZ 85295</v>
      </c>
      <c r="C28" t="str">
        <f>VLOOKUP("Location",Table_Event_Details_Today[],4,FALSE)</f>
        <v>San Bernardino, CA 92410</v>
      </c>
      <c r="E28" t="str">
        <f>CONCATENATE("destination=",B27,"+",B28 )</f>
        <v>destination=2076 S. Higley Rd+Gilbert, AZ 85295</v>
      </c>
    </row>
    <row r="29" spans="1:10" x14ac:dyDescent="0.25">
      <c r="E29" t="s">
        <v>98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22.85546875" bestFit="1" customWidth="1"/>
    <col min="4" max="4" width="16" bestFit="1" customWidth="1"/>
    <col min="5" max="5" width="62.42578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166</v>
      </c>
      <c r="C2" t="s">
        <v>167</v>
      </c>
      <c r="D2" t="s">
        <v>168</v>
      </c>
      <c r="E2" t="s">
        <v>169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170</v>
      </c>
      <c r="C4" t="s">
        <v>171</v>
      </c>
      <c r="D4" t="s">
        <v>172</v>
      </c>
    </row>
    <row r="5" spans="1:5" x14ac:dyDescent="0.25">
      <c r="B5" t="s">
        <v>173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174</v>
      </c>
      <c r="B7" t="s">
        <v>175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178</v>
      </c>
      <c r="B9" t="s">
        <v>17</v>
      </c>
    </row>
    <row r="10" spans="1:5" x14ac:dyDescent="0.25">
      <c r="A10" t="s">
        <v>179</v>
      </c>
      <c r="B10" t="s">
        <v>180</v>
      </c>
    </row>
    <row r="11" spans="1:5" x14ac:dyDescent="0.25">
      <c r="A11" t="s">
        <v>129</v>
      </c>
      <c r="B11" t="s">
        <v>181</v>
      </c>
    </row>
    <row r="12" spans="1:5" x14ac:dyDescent="0.25">
      <c r="A12" t="s">
        <v>182</v>
      </c>
      <c r="B12" t="s">
        <v>183</v>
      </c>
    </row>
    <row r="13" spans="1:5" x14ac:dyDescent="0.25">
      <c r="A13" t="s">
        <v>130</v>
      </c>
      <c r="B13" t="s">
        <v>116</v>
      </c>
    </row>
    <row r="14" spans="1:5" x14ac:dyDescent="0.25">
      <c r="A14" t="s">
        <v>184</v>
      </c>
      <c r="B14" t="s">
        <v>118</v>
      </c>
    </row>
    <row r="15" spans="1:5" x14ac:dyDescent="0.25">
      <c r="A15" t="s">
        <v>46</v>
      </c>
      <c r="B15" t="s">
        <v>120</v>
      </c>
    </row>
    <row r="16" spans="1:5" x14ac:dyDescent="0.25">
      <c r="A16" t="s">
        <v>117</v>
      </c>
      <c r="B16" t="s">
        <v>127</v>
      </c>
    </row>
    <row r="17" spans="1:5" x14ac:dyDescent="0.25">
      <c r="A17" t="s">
        <v>126</v>
      </c>
      <c r="B17" t="s">
        <v>95</v>
      </c>
    </row>
    <row r="18" spans="1:5" x14ac:dyDescent="0.25">
      <c r="A18" t="s">
        <v>185</v>
      </c>
      <c r="B18" t="s">
        <v>123</v>
      </c>
    </row>
    <row r="19" spans="1:5" x14ac:dyDescent="0.25">
      <c r="A19" t="s">
        <v>161</v>
      </c>
      <c r="B19" t="s">
        <v>186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7.28515625" bestFit="1" customWidth="1"/>
    <col min="3" max="3" width="20.28515625" bestFit="1" customWidth="1"/>
    <col min="4" max="4" width="19.7109375" bestFit="1" customWidth="1"/>
    <col min="5" max="5" width="76.42578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B5" t="s">
        <v>187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149</v>
      </c>
      <c r="B7" t="s">
        <v>150</v>
      </c>
    </row>
    <row r="8" spans="1:5" x14ac:dyDescent="0.25">
      <c r="A8" t="s">
        <v>94</v>
      </c>
      <c r="B8" t="s">
        <v>17</v>
      </c>
    </row>
    <row r="9" spans="1:5" x14ac:dyDescent="0.25">
      <c r="A9" t="s">
        <v>151</v>
      </c>
      <c r="B9" t="s">
        <v>188</v>
      </c>
    </row>
    <row r="10" spans="1:5" x14ac:dyDescent="0.25">
      <c r="A10" t="s">
        <v>125</v>
      </c>
      <c r="B10" t="s">
        <v>189</v>
      </c>
    </row>
    <row r="11" spans="1:5" x14ac:dyDescent="0.25">
      <c r="A11" t="s">
        <v>152</v>
      </c>
      <c r="B11" t="s">
        <v>153</v>
      </c>
    </row>
    <row r="12" spans="1:5" x14ac:dyDescent="0.25">
      <c r="A12" t="s">
        <v>113</v>
      </c>
      <c r="B12" t="s">
        <v>154</v>
      </c>
    </row>
    <row r="13" spans="1:5" x14ac:dyDescent="0.25">
      <c r="A13" t="s">
        <v>129</v>
      </c>
      <c r="B13" t="s">
        <v>155</v>
      </c>
    </row>
    <row r="14" spans="1:5" x14ac:dyDescent="0.25">
      <c r="A14" t="s">
        <v>130</v>
      </c>
      <c r="B14" t="s">
        <v>112</v>
      </c>
    </row>
    <row r="15" spans="1:5" x14ac:dyDescent="0.25">
      <c r="A15" t="s">
        <v>115</v>
      </c>
      <c r="B15" t="s">
        <v>156</v>
      </c>
    </row>
    <row r="16" spans="1:5" x14ac:dyDescent="0.25">
      <c r="A16" t="s">
        <v>46</v>
      </c>
      <c r="B16" t="s">
        <v>157</v>
      </c>
    </row>
    <row r="17" spans="1:5" x14ac:dyDescent="0.25">
      <c r="A17" t="s">
        <v>126</v>
      </c>
      <c r="B17" t="s">
        <v>158</v>
      </c>
    </row>
    <row r="18" spans="1:5" x14ac:dyDescent="0.25">
      <c r="A18" t="s">
        <v>159</v>
      </c>
      <c r="B18" t="s">
        <v>127</v>
      </c>
    </row>
    <row r="19" spans="1:5" x14ac:dyDescent="0.25">
      <c r="A19" t="s">
        <v>160</v>
      </c>
      <c r="B19" t="s">
        <v>95</v>
      </c>
    </row>
    <row r="20" spans="1:5" x14ac:dyDescent="0.25">
      <c r="A20" t="s">
        <v>161</v>
      </c>
      <c r="B20" t="s">
        <v>162</v>
      </c>
    </row>
    <row r="21" spans="1:5" x14ac:dyDescent="0.25">
      <c r="A21" t="s">
        <v>163</v>
      </c>
      <c r="B21" t="s">
        <v>164</v>
      </c>
    </row>
    <row r="22" spans="1:5" x14ac:dyDescent="0.25">
      <c r="A22" t="s">
        <v>40</v>
      </c>
      <c r="B22" t="s">
        <v>40</v>
      </c>
      <c r="E22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9.5703125" bestFit="1" customWidth="1"/>
    <col min="4" max="4" width="23.7109375" bestFit="1" customWidth="1"/>
    <col min="5" max="5" width="72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104</v>
      </c>
      <c r="C2" t="s">
        <v>105</v>
      </c>
      <c r="D2" t="s">
        <v>106</v>
      </c>
      <c r="E2" t="s">
        <v>107</v>
      </c>
    </row>
    <row r="3" spans="1:5" x14ac:dyDescent="0.25">
      <c r="B3" t="s">
        <v>137</v>
      </c>
    </row>
    <row r="4" spans="1:5" x14ac:dyDescent="0.25">
      <c r="A4" t="s">
        <v>39</v>
      </c>
      <c r="B4" t="s">
        <v>39</v>
      </c>
      <c r="E4" t="s">
        <v>39</v>
      </c>
    </row>
    <row r="5" spans="1:5" x14ac:dyDescent="0.25">
      <c r="A5" t="s">
        <v>138</v>
      </c>
      <c r="B5" t="s">
        <v>108</v>
      </c>
    </row>
    <row r="6" spans="1:5" x14ac:dyDescent="0.25">
      <c r="A6" t="s">
        <v>139</v>
      </c>
      <c r="B6" t="s">
        <v>17</v>
      </c>
    </row>
    <row r="7" spans="1:5" x14ac:dyDescent="0.25">
      <c r="A7" t="s">
        <v>140</v>
      </c>
      <c r="B7" t="s">
        <v>109</v>
      </c>
    </row>
    <row r="8" spans="1:5" x14ac:dyDescent="0.25">
      <c r="A8" t="s">
        <v>110</v>
      </c>
      <c r="B8" t="s">
        <v>111</v>
      </c>
    </row>
    <row r="9" spans="1:5" x14ac:dyDescent="0.25">
      <c r="A9" t="s">
        <v>96</v>
      </c>
      <c r="B9" t="s">
        <v>112</v>
      </c>
    </row>
    <row r="10" spans="1:5" x14ac:dyDescent="0.25">
      <c r="A10" t="s">
        <v>113</v>
      </c>
      <c r="B10" t="s">
        <v>114</v>
      </c>
    </row>
    <row r="11" spans="1:5" x14ac:dyDescent="0.25">
      <c r="A11" t="s">
        <v>115</v>
      </c>
      <c r="B11" t="s">
        <v>116</v>
      </c>
    </row>
    <row r="12" spans="1:5" x14ac:dyDescent="0.25">
      <c r="A12" t="s">
        <v>117</v>
      </c>
      <c r="B12" t="s">
        <v>118</v>
      </c>
    </row>
    <row r="13" spans="1:5" x14ac:dyDescent="0.25">
      <c r="A13" t="s">
        <v>119</v>
      </c>
      <c r="B13" t="s">
        <v>120</v>
      </c>
    </row>
    <row r="14" spans="1:5" x14ac:dyDescent="0.25">
      <c r="A14" t="s">
        <v>121</v>
      </c>
      <c r="B14" t="s">
        <v>97</v>
      </c>
    </row>
    <row r="15" spans="1:5" x14ac:dyDescent="0.25">
      <c r="A15" t="s">
        <v>122</v>
      </c>
      <c r="B15" t="s">
        <v>95</v>
      </c>
    </row>
    <row r="16" spans="1:5" x14ac:dyDescent="0.25">
      <c r="A16" t="s">
        <v>48</v>
      </c>
      <c r="B16" t="s">
        <v>123</v>
      </c>
    </row>
    <row r="17" spans="1:5" x14ac:dyDescent="0.25">
      <c r="A17" t="s">
        <v>141</v>
      </c>
      <c r="B17" t="s">
        <v>124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165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49</v>
      </c>
    </row>
    <row r="19" spans="1:3" x14ac:dyDescent="0.25">
      <c r="A19" s="5">
        <v>45125</v>
      </c>
      <c r="B19" t="s">
        <v>50</v>
      </c>
      <c r="C19" t="s">
        <v>51</v>
      </c>
    </row>
    <row r="20" spans="1:3" x14ac:dyDescent="0.25">
      <c r="A20" s="5">
        <v>45126</v>
      </c>
      <c r="B20" t="s">
        <v>17</v>
      </c>
      <c r="C20" t="s">
        <v>52</v>
      </c>
    </row>
    <row r="21" spans="1:3" x14ac:dyDescent="0.25">
      <c r="A21" s="5">
        <v>45127</v>
      </c>
      <c r="B21" t="s">
        <v>17</v>
      </c>
      <c r="C21" t="s">
        <v>53</v>
      </c>
    </row>
    <row r="22" spans="1:3" x14ac:dyDescent="0.25">
      <c r="A22" s="5">
        <v>45128</v>
      </c>
      <c r="B22" t="s">
        <v>54</v>
      </c>
      <c r="C22" t="s">
        <v>55</v>
      </c>
    </row>
    <row r="23" spans="1:3" x14ac:dyDescent="0.25">
      <c r="A23" s="5">
        <v>45129</v>
      </c>
      <c r="B23" t="s">
        <v>56</v>
      </c>
      <c r="C23" t="s">
        <v>57</v>
      </c>
    </row>
    <row r="24" spans="1:3" x14ac:dyDescent="0.25">
      <c r="A24" s="5">
        <v>45130</v>
      </c>
      <c r="B24" t="s">
        <v>33</v>
      </c>
      <c r="C24" t="s">
        <v>57</v>
      </c>
    </row>
    <row r="25" spans="1:3" x14ac:dyDescent="0.25">
      <c r="A25" s="5">
        <v>45131</v>
      </c>
      <c r="B25" t="s">
        <v>17</v>
      </c>
      <c r="C25" t="s">
        <v>58</v>
      </c>
    </row>
    <row r="26" spans="1:3" x14ac:dyDescent="0.25">
      <c r="A26" s="5">
        <v>45132</v>
      </c>
      <c r="B26" t="s">
        <v>17</v>
      </c>
      <c r="C26" t="s">
        <v>58</v>
      </c>
    </row>
    <row r="27" spans="1:3" x14ac:dyDescent="0.25">
      <c r="A27" s="5">
        <v>45133</v>
      </c>
      <c r="B27" t="s">
        <v>59</v>
      </c>
      <c r="C27" t="s">
        <v>58</v>
      </c>
    </row>
    <row r="28" spans="1:3" x14ac:dyDescent="0.25">
      <c r="A28" s="5">
        <v>45134</v>
      </c>
      <c r="B28" t="s">
        <v>17</v>
      </c>
      <c r="C28" t="s">
        <v>60</v>
      </c>
    </row>
    <row r="29" spans="1:3" x14ac:dyDescent="0.25">
      <c r="A29" s="5">
        <v>45135</v>
      </c>
      <c r="B29" t="s">
        <v>61</v>
      </c>
      <c r="C29" t="s">
        <v>60</v>
      </c>
    </row>
    <row r="30" spans="1:3" x14ac:dyDescent="0.25">
      <c r="A30" s="5">
        <v>45136</v>
      </c>
      <c r="B30" t="s">
        <v>62</v>
      </c>
      <c r="C30" t="s">
        <v>63</v>
      </c>
    </row>
    <row r="31" spans="1:3" x14ac:dyDescent="0.25">
      <c r="A31" s="5">
        <v>45137</v>
      </c>
      <c r="B31" t="s">
        <v>64</v>
      </c>
      <c r="C31" t="s">
        <v>65</v>
      </c>
    </row>
    <row r="32" spans="1:3" x14ac:dyDescent="0.25">
      <c r="A32" s="5">
        <v>45138</v>
      </c>
      <c r="B32" t="s">
        <v>66</v>
      </c>
      <c r="C32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68</v>
      </c>
      <c r="C2" t="s">
        <v>69</v>
      </c>
    </row>
    <row r="3" spans="1:3" x14ac:dyDescent="0.25">
      <c r="A3" s="5">
        <v>45140</v>
      </c>
      <c r="B3" t="s">
        <v>17</v>
      </c>
      <c r="C3" t="s">
        <v>70</v>
      </c>
    </row>
    <row r="4" spans="1:3" x14ac:dyDescent="0.25">
      <c r="A4" s="5">
        <v>45141</v>
      </c>
      <c r="B4" t="s">
        <v>17</v>
      </c>
      <c r="C4" t="s">
        <v>70</v>
      </c>
    </row>
    <row r="5" spans="1:3" x14ac:dyDescent="0.25">
      <c r="A5" s="5">
        <v>45142</v>
      </c>
      <c r="B5" t="s">
        <v>71</v>
      </c>
      <c r="C5" t="s">
        <v>72</v>
      </c>
    </row>
    <row r="6" spans="1:3" x14ac:dyDescent="0.25">
      <c r="A6" s="5">
        <v>45143</v>
      </c>
      <c r="B6" t="s">
        <v>17</v>
      </c>
      <c r="C6" t="s">
        <v>73</v>
      </c>
    </row>
    <row r="7" spans="1:3" x14ac:dyDescent="0.25">
      <c r="A7" s="5">
        <v>45144</v>
      </c>
      <c r="B7" t="s">
        <v>74</v>
      </c>
      <c r="C7" t="s">
        <v>73</v>
      </c>
    </row>
    <row r="8" spans="1:3" x14ac:dyDescent="0.25">
      <c r="A8" s="5">
        <v>45145</v>
      </c>
      <c r="B8" t="s">
        <v>17</v>
      </c>
      <c r="C8" t="s">
        <v>75</v>
      </c>
    </row>
    <row r="9" spans="1:3" x14ac:dyDescent="0.25">
      <c r="A9" s="5">
        <v>45146</v>
      </c>
      <c r="B9" t="s">
        <v>17</v>
      </c>
      <c r="C9" t="s">
        <v>75</v>
      </c>
    </row>
    <row r="10" spans="1:3" x14ac:dyDescent="0.25">
      <c r="A10" s="5">
        <v>45147</v>
      </c>
      <c r="B10" t="s">
        <v>17</v>
      </c>
      <c r="C10" t="s">
        <v>75</v>
      </c>
    </row>
    <row r="11" spans="1:3" x14ac:dyDescent="0.25">
      <c r="A11" s="5">
        <v>45148</v>
      </c>
      <c r="B11" t="s">
        <v>76</v>
      </c>
      <c r="C11" t="s">
        <v>75</v>
      </c>
    </row>
    <row r="12" spans="1:3" x14ac:dyDescent="0.25">
      <c r="A12" s="5">
        <v>45149</v>
      </c>
      <c r="B12" t="s">
        <v>77</v>
      </c>
      <c r="C12" t="s">
        <v>75</v>
      </c>
    </row>
    <row r="13" spans="1:3" x14ac:dyDescent="0.25">
      <c r="A13" s="5">
        <v>45150</v>
      </c>
      <c r="B13" t="s">
        <v>78</v>
      </c>
      <c r="C13" t="s">
        <v>75</v>
      </c>
    </row>
    <row r="14" spans="1:3" x14ac:dyDescent="0.25">
      <c r="A14" s="5">
        <v>45150</v>
      </c>
      <c r="B14" t="s">
        <v>79</v>
      </c>
      <c r="C14" t="s">
        <v>80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81</v>
      </c>
      <c r="E1" t="s">
        <v>82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49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50</v>
      </c>
      <c r="C19" t="s">
        <v>51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52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53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54</v>
      </c>
      <c r="C22" t="s">
        <v>55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56</v>
      </c>
      <c r="C23" t="s">
        <v>57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57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58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58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59</v>
      </c>
      <c r="C27" t="s">
        <v>58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60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61</v>
      </c>
      <c r="C29" t="s">
        <v>60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62</v>
      </c>
      <c r="C30" t="s">
        <v>63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64</v>
      </c>
      <c r="C31" t="s">
        <v>65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66</v>
      </c>
      <c r="C32" t="s">
        <v>67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68</v>
      </c>
      <c r="C33" t="s">
        <v>69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70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70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71</v>
      </c>
      <c r="C36" t="s">
        <v>72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73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74</v>
      </c>
      <c r="C38" t="s">
        <v>73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75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75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75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76</v>
      </c>
      <c r="C42" t="s">
        <v>75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77</v>
      </c>
      <c r="C43" t="s">
        <v>75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78</v>
      </c>
      <c r="C44" t="s">
        <v>75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101</v>
      </c>
      <c r="C3" t="s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2023-07-01T20:59:50Z</dcterms:modified>
</cp:coreProperties>
</file>