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01" documentId="13_ncr:1_{8AD1AAB3-7683-4009-B7C5-04D68DBF1BC6}" xr6:coauthVersionLast="47" xr6:coauthVersionMax="47" xr10:uidLastSave="{050993C2-67FC-4AB1-8E2B-1EBA54BC8500}"/>
  <bookViews>
    <workbookView xWindow="1380" yWindow="285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Event_Details_Previous!$A$1:$E$20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" l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<sst xmlns="http://schemas.openxmlformats.org/spreadsheetml/2006/main" count="437" uniqueCount="179">
  <si>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</si>
  <si>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</si>
  <si>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</si>
  <si>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</si>
  <si>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</si>
  <si>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</si>
  <si>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</si>
  <si>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</si>
  <si>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</si>
  <si>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</si>
  <si>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</si>
  <si>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</si>
  <si>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</si>
  <si>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</si>
  <si>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</si>
  <si>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</si>
  <si>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</si>
  <si>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</si>
  <si>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</si>
  <si>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</si>
  <si>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</si>
  <si>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</si>
  <si>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</si>
  <si>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</si>
  <si>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</si>
  <si>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</si>
  <si>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</si>
  <si>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</si>
  <si>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</si>
  <si>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</si>
  <si>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</si>
  <si>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</si>
  <si>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</si>
  <si>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</si>
  <si>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</si>
  <si>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</si>
  <si>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</si>
  <si>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</si>
  <si>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</si>
  <si>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</si>
  <si>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</si>
  <si>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</si>
  <si>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</si>
  <si>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</si>
  <si>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</si>
  <si>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</si>
  <si>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</si>
  <si>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</si>
  <si>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</si>
  <si>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</si>
  <si>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</si>
  <si>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</si>
  <si>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</si>
  <si>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</si>
  <si>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</si>
  <si>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</si>
  <si>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</si>
  <si>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</si>
  <si>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</si>
  <si>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</si>
  <si>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</si>
  <si>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</si>
  <si>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</si>
  <si>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</si>
  <si>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</si>
  <si>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</si>
  <si>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</si>
  <si>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</si>
  <si>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</si>
  <si>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</si>
  <si>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</si>
  <si>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</si>
  <si>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</si>
  <si>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</si>
  <si>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</si>
  <si>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</si>
  <si>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</si>
  <si>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</si>
  <si>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</si>
  <si>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</si>
  <si>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</si>
  <si>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</si>
  <si>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</si>
  <si>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</si>
  <si>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</si>
  <si>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</si>
  <si>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</si>
  <si>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</si>
  <si>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</si>
  <si>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</si>
  <si>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</si>
  <si>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</si>
  <si>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</si>
  <si>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</si>
  <si>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</si>
  <si>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</si>
  <si>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</si>
  <si>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</si>
  <si>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</si>
  <si>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</si>
  <si>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</si>
  <si>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</si>
  <si>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</si>
  <si>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</si>
  <si>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</si>
  <si>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</si>
  <si>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</si>
  <si>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</si>
  <si>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11:00 PM</t>
  </si>
  <si>
    <t>Palm Desert, Ca</t>
  </si>
  <si>
    <t>Arrive and Sleep</t>
  </si>
  <si>
    <t>Brunch</t>
  </si>
  <si>
    <t>10:00 AM</t>
  </si>
  <si>
    <t>Rose Bowl Stadium</t>
  </si>
  <si>
    <t>1001 Rose Bowl Dr.</t>
  </si>
  <si>
    <t>Pasadena, CA 91103</t>
  </si>
  <si>
    <t>Rose Bowl Stadium_x000D_
1001 Rose Bowl Dr._x000D_
Pasadena, CA 91103</t>
  </si>
  <si>
    <t>Arcadia High School</t>
  </si>
  <si>
    <t>180 Campus Dr</t>
  </si>
  <si>
    <t>Arcadia, CA 91007</t>
  </si>
  <si>
    <t>Staff Showers: Before Wake-Up, During Rehearsal Blocks, 4pm-4:30pm</t>
  </si>
  <si>
    <t>4:00 AM</t>
  </si>
  <si>
    <t>11:00 AM</t>
  </si>
  <si>
    <t>12:00 PM</t>
  </si>
  <si>
    <t>4:00 PM</t>
  </si>
  <si>
    <t>Dinner Pack and Load</t>
  </si>
  <si>
    <t>6:00 PM</t>
  </si>
  <si>
    <t>Depart for the Rose Bowl - 10 miles</t>
  </si>
  <si>
    <t>6:30 PM</t>
  </si>
  <si>
    <t>Arrive and Unload</t>
  </si>
  <si>
    <t>Warm Up</t>
  </si>
  <si>
    <t>8:30 PM</t>
  </si>
  <si>
    <t>Walk to Gate</t>
  </si>
  <si>
    <t>8:45 PM</t>
  </si>
  <si>
    <t>At Gate</t>
  </si>
  <si>
    <t>8:58 PM</t>
  </si>
  <si>
    <t>Walk On</t>
  </si>
  <si>
    <t>9:03 PM</t>
  </si>
  <si>
    <t>Perform</t>
  </si>
  <si>
    <t>Depart for Woodside, Ca (Stanford) - 360 miles</t>
  </si>
  <si>
    <t>Performance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</si>
  <si>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</si>
  <si>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</si>
  <si>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</si>
  <si>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</si>
  <si>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</si>
  <si>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</si>
  <si>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</si>
  <si>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</si>
  <si>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Breakfast Pack and Load</t>
  </si>
  <si>
    <t>Depart for Stanford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</si>
  <si>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</si>
  <si>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</si>
  <si>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</si>
  <si>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</si>
  <si>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</si>
  <si>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</si>
  <si>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</si>
  <si>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</si>
  <si>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</si>
  <si>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</si>
  <si>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</si>
  <si>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</si>
  <si>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</si>
  <si>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</si>
  <si>
    <t>West Park High School</t>
  </si>
  <si>
    <t>2401 Panther Place</t>
  </si>
  <si>
    <t>Roseville, CA 95747</t>
  </si>
  <si>
    <t>West Park High School_x000D_
2401 Panther Place_x000D_
Roseville, CA 95747</t>
  </si>
  <si>
    <t>River City High School</t>
  </si>
  <si>
    <t>1100 Clarendon St</t>
  </si>
  <si>
    <t>West Sacramento, CA 95691</t>
  </si>
  <si>
    <t>2:00 AM</t>
  </si>
  <si>
    <t>10:30 AM</t>
  </si>
  <si>
    <t>Depart for Show</t>
  </si>
  <si>
    <t>6:45 PM</t>
  </si>
  <si>
    <t>9:01 PM</t>
  </si>
  <si>
    <t>9:06 PM</t>
  </si>
  <si>
    <t>Depart for Nevada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</si>
</sst>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0" tableType="queryTable" totalsRowShown="0">
  <autoFilter ref="A1:E20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17" zoomScaleNormal="100" workbookViewId="0">
      <selection activeCell="G29" sqref="G2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45116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Woodside HS</v>
      </c>
      <c r="C9" s="20" t="str">
        <f>VLOOKUP("Location",Table_Event_Details_Today[],2,FALSE)</f>
        <v>Stanford Stadium</v>
      </c>
    </row>
    <row r="10" spans="2:3" x14ac:dyDescent="0.25">
      <c r="B10" s="21" t="str">
        <f>VLOOKUP("Housing Location",Table_Event_Details_Today[],3,FALSE)</f>
        <v>199 Churchill Ave</v>
      </c>
      <c r="C10" s="21" t="str">
        <f>VLOOKUP("Location",Table_Event_Details_Today[],3,FALSE)</f>
        <v>625 Nelson Road</v>
      </c>
    </row>
    <row r="11" spans="2:3" ht="15.75" thickBot="1" x14ac:dyDescent="0.3">
      <c r="B11" s="22" t="str">
        <f>VLOOKUP("Housing Location",Table_Event_Details_Today[],4,FALSE)</f>
        <v>Woodside, CA 94062</v>
      </c>
      <c r="C11" s="22" t="str">
        <f>VLOOKUP("Location",Table_Event_Details_Today[],4,FALSE)</f>
        <v>Stanford, CA 94305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4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45116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45115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10320</v>
      </c>
      <c r="B8" t="str">
        <f>VLOOKUP("Housing Location",Table_Event_Details_Previous[],2,FALSE)</f>
        <v>Arcadia High School</v>
      </c>
      <c r="C8" t="str">
        <f>VLOOKUP("Location",Table_Event_Details_Today[],2,FALSE)</f>
        <v>Stanford Stadium</v>
      </c>
    </row>
    <row r="9" spans="1:10" x14ac:dyDescent="0.25">
      <c r="B9" t="str">
        <f>VLOOKUP("Housing Location",Table_Event_Details_Previous[],3,FALSE)</f>
        <v>180 Campus Dr</v>
      </c>
      <c r="C9" t="str">
        <f>VLOOKUP("Location",Table_Event_Details_Today[],3,FALSE)</f>
        <v>625 Nelson Road</v>
      </c>
    </row>
    <row r="10" spans="1:10" x14ac:dyDescent="0.25">
      <c r="B10" t="str">
        <f>VLOOKUP("Housing Location",Table_Event_Details_Previous[],4,FALSE)</f>
        <v>Arcadia, CA 91007</v>
      </c>
      <c r="C10" t="str">
        <f>VLOOKUP("Location",Table_Event_Details_Today[],4,FALSE)</f>
        <v>Stanford, CA 94305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45116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10321</v>
      </c>
      <c r="B16" t="str">
        <f>VLOOKUP("Housing Location",Table_Event_Details_Today[],2,FALSE)</f>
        <v>Woodside HS</v>
      </c>
      <c r="C16" t="str">
        <f>VLOOKUP("Location",Table_Event_Details_Today[],2,FALSE)</f>
        <v>Stanford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199 Churchill Ave</v>
      </c>
      <c r="C17" t="str">
        <f>VLOOKUP("Location",Table_Event_Details_Today[],3,FALSE)</f>
        <v>625 Nelson Road</v>
      </c>
      <c r="E17" t="str">
        <f>CONCATENATE("origin=",B17,"+",B18 )</f>
        <v>origin=199 Churchill Ave+Woodside, CA 94062</v>
      </c>
      <c r="J17" t="str">
        <f>CONCATENATE("origin=",C17,"+",C18 )</f>
        <v>origin=625 Nelson Road+Stanford, CA 94305</v>
      </c>
    </row>
    <row r="18" spans="1:10" x14ac:dyDescent="0.25">
      <c r="B18" t="str">
        <f>VLOOKUP("Housing Location",Table_Event_Details_Today[],4,FALSE)</f>
        <v>Woodside, CA 94062</v>
      </c>
      <c r="C18" t="str">
        <f>VLOOKUP("Location",Table_Event_Details_Today[],4,FALSE)</f>
        <v>Stanford, CA 94305</v>
      </c>
      <c r="E18" t="str">
        <f>CONCATENATE("destination=",C17,"+",C18 )</f>
        <v>destination=625 Nelson Road+Stanford, CA 94305</v>
      </c>
      <c r="J18" t="str">
        <f>CONCATENATE("destination=",B27,"+",B28 )</f>
        <v>destination=1100 Clarendon St+West Sacramento, CA 95691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Woodside HS to Stanford Stadium</v>
      </c>
      <c r="J21" s="13" t="str">
        <f>CONCATENATE(C16, " to ", B26)</f>
        <v>Stanford Stadium to River City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45117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10465</v>
      </c>
      <c r="B26" t="str">
        <f>VLOOKUP("Housing Location",Table_Event_Details_Next[],2,FALSE)</f>
        <v>River City High School</v>
      </c>
      <c r="C26" t="str">
        <f>VLOOKUP("Location",Table_Event_Details_Today[],2,FALSE)</f>
        <v>Stanford Stadium</v>
      </c>
      <c r="E26" t="s">
        <v>94</v>
      </c>
    </row>
    <row r="27" spans="1:10" x14ac:dyDescent="0.25">
      <c r="B27" t="str">
        <f>VLOOKUP("Housing Location",Table_Event_Details_Next[],3,FALSE)</f>
        <v>1100 Clarendon St</v>
      </c>
      <c r="C27" t="str">
        <f>VLOOKUP("Location",Table_Event_Details_Today[],3,FALSE)</f>
        <v>625 Nelson Road</v>
      </c>
      <c r="E27" t="str">
        <f>CONCATENATE("origin=",B17,"+",B18 )</f>
        <v>origin=199 Churchill Ave+Woodside, CA 94062</v>
      </c>
    </row>
    <row r="28" spans="1:10" x14ac:dyDescent="0.25">
      <c r="B28" t="str">
        <f>VLOOKUP("Housing Location",Table_Event_Details_Next[],4,FALSE)</f>
        <v>West Sacramento, CA 95691</v>
      </c>
      <c r="C28" t="str">
        <f>VLOOKUP("Location",Table_Event_Details_Today[],4,FALSE)</f>
        <v>Stanford, CA 94305</v>
      </c>
      <c r="E28" t="str">
        <f>CONCATENATE("destination=",B27,"+",B28 )</f>
        <v>destination=1100 Clarendon St+West Sacramento, CA 95691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Woodside HS to River City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25.85546875" bestFit="1" customWidth="1"/>
    <col min="5" max="5" width="58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165</v>
      </c>
      <c r="C2" t="s">
        <v>166</v>
      </c>
      <c r="D2" t="s">
        <v>167</v>
      </c>
      <c r="E2" t="s">
        <v>168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169</v>
      </c>
      <c r="C4" t="s">
        <v>170</v>
      </c>
      <c r="D4" t="s">
        <v>171</v>
      </c>
    </row>
    <row r="5" spans="1:5" x14ac:dyDescent="0.25">
      <c r="B5" t="s">
        <v>120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172</v>
      </c>
      <c r="B7" t="s">
        <v>110</v>
      </c>
    </row>
    <row r="8" spans="1:5" x14ac:dyDescent="0.25">
      <c r="A8" t="s">
        <v>173</v>
      </c>
      <c r="B8" t="s">
        <v>111</v>
      </c>
    </row>
    <row r="9" spans="1:5" x14ac:dyDescent="0.25">
      <c r="A9" t="s">
        <v>151</v>
      </c>
      <c r="B9" t="s">
        <v>17</v>
      </c>
    </row>
    <row r="10" spans="1:5" x14ac:dyDescent="0.25">
      <c r="A10" t="s">
        <v>124</v>
      </c>
      <c r="B10" t="s">
        <v>125</v>
      </c>
    </row>
    <row r="11" spans="1:5" x14ac:dyDescent="0.25">
      <c r="A11" t="s">
        <v>126</v>
      </c>
      <c r="B11" t="s">
        <v>174</v>
      </c>
    </row>
    <row r="12" spans="1:5" x14ac:dyDescent="0.25">
      <c r="A12" t="s">
        <v>175</v>
      </c>
      <c r="B12" t="s">
        <v>129</v>
      </c>
    </row>
    <row r="13" spans="1:5" x14ac:dyDescent="0.25">
      <c r="A13" t="s">
        <v>101</v>
      </c>
      <c r="B13" t="s">
        <v>130</v>
      </c>
    </row>
    <row r="14" spans="1:5" x14ac:dyDescent="0.25">
      <c r="A14" t="s">
        <v>131</v>
      </c>
      <c r="B14" t="s">
        <v>132</v>
      </c>
    </row>
    <row r="15" spans="1:5" x14ac:dyDescent="0.25">
      <c r="A15" t="s">
        <v>133</v>
      </c>
      <c r="B15" t="s">
        <v>134</v>
      </c>
    </row>
    <row r="16" spans="1:5" x14ac:dyDescent="0.25">
      <c r="A16" t="s">
        <v>176</v>
      </c>
      <c r="B16" t="s">
        <v>136</v>
      </c>
    </row>
    <row r="17" spans="1:5" x14ac:dyDescent="0.25">
      <c r="A17" t="s">
        <v>177</v>
      </c>
      <c r="B17" t="s">
        <v>140</v>
      </c>
    </row>
    <row r="18" spans="1:5" x14ac:dyDescent="0.25">
      <c r="A18" t="s">
        <v>47</v>
      </c>
      <c r="B18" t="s">
        <v>99</v>
      </c>
    </row>
    <row r="19" spans="1:5" x14ac:dyDescent="0.25">
      <c r="A19" t="s">
        <v>108</v>
      </c>
      <c r="B19" t="s">
        <v>178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0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18.5703125" bestFit="1" customWidth="1"/>
    <col min="5" max="5" width="55.57031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113</v>
      </c>
      <c r="C2" t="s">
        <v>114</v>
      </c>
      <c r="D2" t="s">
        <v>115</v>
      </c>
      <c r="E2" t="s">
        <v>116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117</v>
      </c>
      <c r="C4" t="s">
        <v>118</v>
      </c>
      <c r="D4" t="s">
        <v>119</v>
      </c>
    </row>
    <row r="5" spans="1:5" x14ac:dyDescent="0.25">
      <c r="B5" t="s">
        <v>120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121</v>
      </c>
      <c r="B7" t="s">
        <v>110</v>
      </c>
    </row>
    <row r="8" spans="1:5" x14ac:dyDescent="0.25">
      <c r="A8" t="s">
        <v>122</v>
      </c>
      <c r="B8" t="s">
        <v>111</v>
      </c>
    </row>
    <row r="9" spans="1:5" x14ac:dyDescent="0.25">
      <c r="A9" t="s">
        <v>123</v>
      </c>
      <c r="B9" t="s">
        <v>17</v>
      </c>
    </row>
    <row r="10" spans="1:5" x14ac:dyDescent="0.25">
      <c r="A10" t="s">
        <v>124</v>
      </c>
      <c r="B10" t="s">
        <v>125</v>
      </c>
    </row>
    <row r="11" spans="1:5" x14ac:dyDescent="0.25">
      <c r="A11" t="s">
        <v>126</v>
      </c>
      <c r="B11" t="s">
        <v>127</v>
      </c>
    </row>
    <row r="12" spans="1:5" x14ac:dyDescent="0.25">
      <c r="A12" t="s">
        <v>128</v>
      </c>
      <c r="B12" t="s">
        <v>129</v>
      </c>
    </row>
    <row r="13" spans="1:5" x14ac:dyDescent="0.25">
      <c r="A13" t="s">
        <v>101</v>
      </c>
      <c r="B13" t="s">
        <v>130</v>
      </c>
    </row>
    <row r="14" spans="1:5" x14ac:dyDescent="0.25">
      <c r="A14" t="s">
        <v>131</v>
      </c>
      <c r="B14" t="s">
        <v>132</v>
      </c>
    </row>
    <row r="15" spans="1:5" x14ac:dyDescent="0.25">
      <c r="A15" t="s">
        <v>133</v>
      </c>
      <c r="B15" t="s">
        <v>134</v>
      </c>
    </row>
    <row r="16" spans="1:5" x14ac:dyDescent="0.25">
      <c r="A16" t="s">
        <v>135</v>
      </c>
      <c r="B16" t="s">
        <v>136</v>
      </c>
    </row>
    <row r="17" spans="1:5" x14ac:dyDescent="0.25">
      <c r="A17" t="s">
        <v>137</v>
      </c>
      <c r="B17" t="s">
        <v>138</v>
      </c>
    </row>
    <row r="18" spans="1:5" x14ac:dyDescent="0.25">
      <c r="A18" t="s">
        <v>47</v>
      </c>
      <c r="B18" t="s">
        <v>99</v>
      </c>
    </row>
    <row r="19" spans="1:5" x14ac:dyDescent="0.25">
      <c r="A19" t="s">
        <v>108</v>
      </c>
      <c r="B19" t="s">
        <v>139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141</v>
      </c>
      <c r="C2" t="s">
        <v>142</v>
      </c>
      <c r="D2" t="s">
        <v>143</v>
      </c>
      <c r="E2" t="s">
        <v>144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145</v>
      </c>
      <c r="C4" t="s">
        <v>146</v>
      </c>
      <c r="D4" t="s">
        <v>147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148</v>
      </c>
      <c r="B6" t="s">
        <v>110</v>
      </c>
    </row>
    <row r="7" spans="1:5" x14ac:dyDescent="0.25">
      <c r="A7" t="s">
        <v>112</v>
      </c>
      <c r="B7" t="s">
        <v>149</v>
      </c>
    </row>
    <row r="8" spans="1:5" x14ac:dyDescent="0.25">
      <c r="A8" t="s">
        <v>122</v>
      </c>
      <c r="B8" t="s">
        <v>150</v>
      </c>
    </row>
    <row r="9" spans="1:5" x14ac:dyDescent="0.25">
      <c r="A9" t="s">
        <v>151</v>
      </c>
      <c r="B9" t="s">
        <v>152</v>
      </c>
    </row>
    <row r="10" spans="1:5" x14ac:dyDescent="0.25">
      <c r="A10" t="s">
        <v>124</v>
      </c>
      <c r="B10" t="s">
        <v>153</v>
      </c>
    </row>
    <row r="11" spans="1:5" x14ac:dyDescent="0.25">
      <c r="A11" t="s">
        <v>154</v>
      </c>
      <c r="B11" t="s">
        <v>155</v>
      </c>
    </row>
    <row r="12" spans="1:5" x14ac:dyDescent="0.25">
      <c r="A12" t="s">
        <v>156</v>
      </c>
      <c r="B12" t="s">
        <v>157</v>
      </c>
    </row>
    <row r="13" spans="1:5" x14ac:dyDescent="0.25">
      <c r="A13" t="s">
        <v>158</v>
      </c>
      <c r="B13" t="s">
        <v>130</v>
      </c>
    </row>
    <row r="14" spans="1:5" x14ac:dyDescent="0.25">
      <c r="A14" t="s">
        <v>159</v>
      </c>
      <c r="B14" t="s">
        <v>132</v>
      </c>
    </row>
    <row r="15" spans="1:5" x14ac:dyDescent="0.25">
      <c r="A15" t="s">
        <v>160</v>
      </c>
      <c r="B15" t="s">
        <v>134</v>
      </c>
    </row>
    <row r="16" spans="1:5" x14ac:dyDescent="0.25">
      <c r="A16" t="s">
        <v>161</v>
      </c>
      <c r="B16" t="s">
        <v>136</v>
      </c>
    </row>
    <row r="17" spans="1:5" x14ac:dyDescent="0.25">
      <c r="A17" t="s">
        <v>162</v>
      </c>
      <c r="B17" t="s">
        <v>140</v>
      </c>
    </row>
    <row r="18" spans="1:5" x14ac:dyDescent="0.25">
      <c r="A18" t="s">
        <v>108</v>
      </c>
      <c r="B18" t="s">
        <v>99</v>
      </c>
    </row>
    <row r="19" spans="1:5" x14ac:dyDescent="0.25">
      <c r="A19" t="s">
        <v>163</v>
      </c>
      <c r="B19" t="s">
        <v>164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109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2023-07-07T19:16:18Z</dcterms:modified>
</cp:coreProperties>
</file>