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</sheets>
  <definedNames/>
  <calcPr/>
</workbook>
</file>

<file path=xl/sharedStrings.xml><?xml version="1.0" encoding="utf-8"?>
<sst xmlns="http://schemas.openxmlformats.org/spreadsheetml/2006/main" count="840" uniqueCount="237">
  <si>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</si>
  <si>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</si>
  <si>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</si>
  <si>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</si>
  <si>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</si>
  <si>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</si>
  <si>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</si>
  <si>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</si>
  <si>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</si>
  <si>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</si>
  <si>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&gt;50,000</t>
  </si>
  <si>
    <t>Performance rating</t>
  </si>
  <si>
    <t>AND</t>
  </si>
  <si>
    <t>OR</t>
  </si>
  <si>
    <t>NOT</t>
  </si>
  <si>
    <t>VLOOKUP</t>
  </si>
  <si>
    <t>HLOOKUP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</si>
  <si>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</si>
  <si>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</si>
  <si>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</si>
  <si>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</si>
  <si>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</si>
  <si>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</si>
  <si>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</si>
  <si>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</si>
  <si>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</si>
  <si>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</si>
  <si>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</si>
  <si>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</si>
  <si>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</si>
  <si>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</si>
  <si>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</si>
  <si>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</si>
  <si>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</si>
  <si>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</si>
  <si>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</si>
  <si>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</si>
  <si>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</si>
  <si>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</si>
  <si>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</si>
  <si>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</si>
  <si>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</si>
  <si>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</si>
  <si>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</si>
  <si>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</si>
  <si>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</si>
  <si>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</si>
  <si>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</si>
  <si>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</si>
  <si>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</si>
  <si>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</si>
  <si>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</si>
  <si>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</si>
  <si>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</si>
  <si>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</si>
  <si>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</si>
  <si>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</si>
  <si>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</si>
  <si>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</si>
  <si>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</si>
  <si>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</si>
  <si>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</si>
  <si>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</si>
  <si>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</si>
  <si>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</si>
  <si>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</si>
  <si>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</si>
  <si>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</si>
  <si>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</si>
  <si>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</si>
  <si>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</si>
  <si>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</si>
  <si>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</si>
  <si>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</si>
  <si>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</si>
  <si>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</si>
  <si>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</si>
  <si>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</si>
  <si>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</si>
  <si>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</si>
  <si>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</si>
  <si>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</si>
  <si>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</si>
  <si>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</si>
  <si>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</si>
  <si>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</si>
  <si>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</si>
  <si>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</si>
  <si>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</si>
  <si>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</si>
  <si>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</si>
  <si>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</si>
  <si>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</si>
  <si>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</si>
  <si>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</si>
  <si>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</si>
  <si>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</si>
  <si>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</si>
  <si>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</si>
  <si>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</si>
  <si>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</si>
  <si>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</si>
  <si>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</si>
  <si>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</si>
  <si>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</si>
  <si>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</si>
  <si>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</si>
  <si>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</si>
  <si>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</si>
  <si>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</si>
  <si>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</si>
  <si>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</si>
  <si>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</si>
  <si>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</si>
  <si>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</si>
  <si>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</si>
  <si>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</si>
  <si>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</si>
  <si>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</si>
  <si>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</si>
  <si>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</si>
  <si>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</si>
  <si>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</si>
  <si>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</si>
  <si>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</si>
  <si>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</si>
  <si>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</si>
  <si>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</si>
  <si>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</si>
  <si>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</si>
  <si>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</si>
  <si>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</si>
  <si>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</si>
  <si>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</si>
  <si>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</si>
  <si>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</si>
  <si>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</si>
  <si>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</si>
  <si>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</si>
  <si>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</si>
  <si>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</si>
  <si>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</si>
  <si>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</si>
  <si>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</si>
  <si>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</si>
  <si>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</si>
  <si>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</si>
  <si>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</si>
  <si>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</si>
  <si>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</si>
  <si>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</si>
  <si>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</si>
  <si>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</si>
  <si>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</si>
  <si>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</si>
  <si>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</si>
  <si>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</si>
  <si>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</si>
  <si>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</si>
  <si>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</si>
  <si>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</si>
  <si>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</si>
  <si>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</si>
  <si>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</si>
  <si>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</si>
  <si>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</si>
  <si>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</si>
  <si>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</si>
  <si>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</si>
  <si>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</si>
  <si>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</si>
  <si>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</si>
  <si>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</si>
  <si>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</si>
  <si>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</si>
  <si>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</si>
  <si>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</si>
  <si>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</si>
  <si>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</si>
  <si>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</si>
  <si>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</si>
  <si>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</si>
  <si>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</si>
  <si>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</si>
  <si>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</si>
  <si>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</si>
  <si>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</si>
  <si>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</si>
  <si>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</si>
  <si>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</si>
  <si>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</si>
  <si>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</si>
  <si>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</si>
  <si>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</si>
  <si>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</si>
  <si>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</si>
  <si>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</si>
  <si>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</si>
  <si>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</si>
  <si>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</si>
  <si>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</si>
  <si>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</si>
  <si>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</si>
  <si>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</si>
  <si>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</si>
  <si>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</si>
  <si>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</si>
  <si>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</si>
  <si>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</si>
  <si>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</si>
  <si>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</si>
  <si>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</si>
  <si>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</si>
  <si>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</si>
  <si>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</si>
  <si>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</si>
  <si>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</si>
  <si>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</si>
  <si>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</si>
  <si>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</si>
  <si>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</si>
  <si>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</si>
  <si>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</si>
  <si>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</si>
  <si>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</si>
  <si>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</si>
  <si>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calculate total salary of employes from sales department</t>
  </si>
  <si>
    <t>Total salary of employees in IT department having project hours more than 35 hours</t>
  </si>
  <si>
    <t>count no of employee in HR department</t>
  </si>
  <si>
    <t>count no of female employees in finance department</t>
  </si>
  <si>
    <t>find average salary of employees in marketing department</t>
  </si>
  <si>
    <t>find average salary for employees in North region with project hours above 40</t>
  </si>
  <si>
    <t>determine maximum salary among employees in south department</t>
  </si>
  <si>
    <t>minimum no of project hours for employees in finance department</t>
  </si>
  <si>
    <t xml:space="preserve"> sales amount for specific employee using index</t>
  </si>
  <si>
    <t>AVERAGE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</si>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</sst>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/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readingOrder="0"/>
    </xf>
    <xf borderId="3" fillId="2" fontId="2" numFmtId="0" xfId="0" applyAlignment="1" applyBorder="1" applyFont="1">
      <alignment readingOrder="0"/>
    </xf>
    <xf borderId="3" fillId="0" fontId="3" numFmtId="0" xfId="0" applyBorder="1" applyFont="1"/>
    <xf borderId="1" fillId="2" fontId="2" numFmtId="0" xfId="0" applyAlignment="1" applyBorder="1" applyFont="1">
      <alignment readingOrder="0"/>
    </xf>
    <xf borderId="0" fillId="0" fontId="4" numFmtId="0" xfId="0" applyFont="1"/>
    <xf borderId="0" fillId="0" fontId="5" numFmtId="164" xfId="0" applyFont="1" applyNumberFormat="1"/>
    <xf borderId="0" fillId="0" fontId="4" numFmtId="164" xfId="0" applyFont="1" applyNumberFormat="1"/>
    <xf borderId="2" fillId="3" fontId="1" numFmtId="0" xfId="0" applyAlignment="1" applyBorder="1" applyFill="1" applyFont="1">
      <alignment horizontal="center" readingOrder="0" vertical="bottom"/>
    </xf>
    <xf borderId="4" fillId="0" fontId="3" numFmtId="0" xfId="0" applyBorder="1" applyFont="1"/>
    <xf borderId="2" fillId="3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7.71"/>
    <col customWidth="1" min="3" max="6" width="8.71"/>
    <col customWidth="1" min="7" max="7" width="32.86"/>
    <col customWidth="1" min="8" max="8" width="23.43"/>
    <col customWidth="1" min="9" max="9" width="16.14"/>
    <col customWidth="1" min="10" max="10" width="18.14"/>
    <col customWidth="1" min="11" max="11" width="14.57"/>
    <col customWidth="1" min="12" max="20" width="8.71"/>
    <col customWidth="1" min="21" max="21" width="10.71"/>
    <col customWidth="1" min="22" max="22" width="13.57"/>
    <col customWidth="1" min="2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2" t="s">
        <v>11</v>
      </c>
      <c r="N1" s="4"/>
      <c r="O1" s="2" t="s">
        <v>12</v>
      </c>
      <c r="P1" s="4"/>
      <c r="Q1" s="2" t="s">
        <v>13</v>
      </c>
      <c r="R1" s="4"/>
      <c r="S1" s="2" t="s">
        <v>14</v>
      </c>
      <c r="T1" s="4"/>
      <c r="U1" s="5" t="s">
        <v>15</v>
      </c>
      <c r="V1" s="5" t="s">
        <v>16</v>
      </c>
    </row>
    <row r="2" ht="14.25" customHeight="1">
      <c r="A2" s="6">
        <v>1.0</v>
      </c>
      <c r="B2" s="6" t="s">
        <v>17</v>
      </c>
      <c r="C2" s="6">
        <v>35.0</v>
      </c>
      <c r="D2" s="6" t="s">
        <v>18</v>
      </c>
      <c r="E2" s="6" t="s">
        <v>19</v>
      </c>
      <c r="F2" s="6">
        <v>70986.0</v>
      </c>
      <c r="G2" s="7">
        <v>44354.0</v>
      </c>
      <c r="H2" s="6">
        <v>13394.0</v>
      </c>
      <c r="I2" s="6" t="s">
        <v>20</v>
      </c>
      <c r="J2" s="6">
        <v>44.0</v>
      </c>
      <c r="K2" s="6" t="str">
        <f t="shared" ref="K2:K201" si="1">IF(F1&gt;50000,"Above","Below")</f>
        <v>Above</v>
      </c>
      <c r="M2" s="6" t="str">
        <f t="shared" ref="M2:M201" si="2">IFS(J2&gt;=50,"Excellent",J2&gt;=40,"Good",J2&gt;=30,"Average",J2&lt;30,"Poor")</f>
        <v>Good</v>
      </c>
      <c r="O2" s="6" t="b">
        <f t="shared" ref="O2:O201" si="3">AND(E2="HR",I2="north",H2&gt;15000)</f>
        <v>0</v>
      </c>
      <c r="Q2" s="6" t="b">
        <f t="shared" ref="Q2:Q201" si="4">OR(E2="IT",F2&gt;60000)</f>
        <v>1</v>
      </c>
      <c r="S2" s="6" t="b">
        <f t="shared" ref="S2:S201" si="5">NOT(E2="Marketing")</f>
        <v>1</v>
      </c>
      <c r="U2" s="6">
        <f t="shared" ref="U2:U201" si="6">VLOOKUP(A2,$A$2:$F$201,6,FALSE)</f>
        <v>70986</v>
      </c>
      <c r="V2" s="8">
        <f t="shared" ref="V2:V10" si="7">HLOOKUP(G2,$E$2:$G$201,2,FALSE)</f>
        <v>44566</v>
      </c>
    </row>
    <row r="3" ht="14.25" customHeight="1">
      <c r="A3" s="6">
        <v>2.0</v>
      </c>
      <c r="B3" s="6" t="s">
        <v>21</v>
      </c>
      <c r="C3" s="6">
        <v>40.0</v>
      </c>
      <c r="D3" s="6" t="s">
        <v>22</v>
      </c>
      <c r="E3" s="6" t="s">
        <v>7</v>
      </c>
      <c r="F3" s="6">
        <v>63849.0</v>
      </c>
      <c r="G3" s="7">
        <v>44566.0</v>
      </c>
      <c r="H3" s="6">
        <v>28070.0</v>
      </c>
      <c r="I3" s="6" t="s">
        <v>20</v>
      </c>
      <c r="J3" s="6">
        <v>40.0</v>
      </c>
      <c r="K3" s="6" t="str">
        <f t="shared" si="1"/>
        <v>Above</v>
      </c>
      <c r="M3" s="6" t="str">
        <f t="shared" si="2"/>
        <v>Good</v>
      </c>
      <c r="O3" s="6" t="b">
        <f t="shared" si="3"/>
        <v>0</v>
      </c>
      <c r="Q3" s="6" t="b">
        <f t="shared" si="4"/>
        <v>1</v>
      </c>
      <c r="S3" s="6" t="b">
        <f t="shared" si="5"/>
        <v>1</v>
      </c>
      <c r="U3" s="6">
        <f t="shared" si="6"/>
        <v>63849</v>
      </c>
      <c r="V3" s="6" t="str">
        <f t="shared" si="7"/>
        <v>#N/A</v>
      </c>
    </row>
    <row r="4" ht="14.25" customHeight="1">
      <c r="A4" s="6">
        <v>3.0</v>
      </c>
      <c r="B4" s="6" t="s">
        <v>23</v>
      </c>
      <c r="C4" s="6">
        <v>55.0</v>
      </c>
      <c r="D4" s="6" t="s">
        <v>22</v>
      </c>
      <c r="E4" s="6" t="s">
        <v>24</v>
      </c>
      <c r="F4" s="6">
        <v>52537.0</v>
      </c>
      <c r="G4" s="7">
        <v>44418.0</v>
      </c>
      <c r="H4" s="6">
        <v>38327.0</v>
      </c>
      <c r="I4" s="6" t="s">
        <v>25</v>
      </c>
      <c r="J4" s="6">
        <v>52.0</v>
      </c>
      <c r="K4" s="6" t="str">
        <f t="shared" si="1"/>
        <v>Above</v>
      </c>
      <c r="M4" s="6" t="str">
        <f t="shared" si="2"/>
        <v>Excellent</v>
      </c>
      <c r="O4" s="6" t="b">
        <f t="shared" si="3"/>
        <v>0</v>
      </c>
      <c r="Q4" s="6" t="b">
        <f t="shared" si="4"/>
        <v>0</v>
      </c>
      <c r="S4" s="6" t="b">
        <f t="shared" si="5"/>
        <v>1</v>
      </c>
      <c r="U4" s="6">
        <f t="shared" si="6"/>
        <v>52537</v>
      </c>
      <c r="V4" s="6" t="str">
        <f t="shared" si="7"/>
        <v>#N/A</v>
      </c>
    </row>
    <row r="5" ht="14.25" customHeight="1">
      <c r="A5" s="6">
        <v>4.0</v>
      </c>
      <c r="B5" s="6" t="s">
        <v>26</v>
      </c>
      <c r="C5" s="6">
        <v>44.0</v>
      </c>
      <c r="D5" s="6" t="s">
        <v>18</v>
      </c>
      <c r="E5" s="6" t="s">
        <v>27</v>
      </c>
      <c r="F5" s="6">
        <v>77358.0</v>
      </c>
      <c r="G5" s="7">
        <v>43385.0</v>
      </c>
      <c r="H5" s="6">
        <v>20413.0</v>
      </c>
      <c r="I5" s="6" t="s">
        <v>28</v>
      </c>
      <c r="J5" s="6">
        <v>38.0</v>
      </c>
      <c r="K5" s="6" t="str">
        <f t="shared" si="1"/>
        <v>Above</v>
      </c>
      <c r="M5" s="6" t="str">
        <f t="shared" si="2"/>
        <v>Average</v>
      </c>
      <c r="O5" s="6" t="b">
        <f t="shared" si="3"/>
        <v>0</v>
      </c>
      <c r="Q5" s="6" t="b">
        <f t="shared" si="4"/>
        <v>1</v>
      </c>
      <c r="S5" s="6" t="b">
        <f t="shared" si="5"/>
        <v>1</v>
      </c>
      <c r="U5" s="6">
        <f t="shared" si="6"/>
        <v>77358</v>
      </c>
      <c r="V5" s="6" t="str">
        <f t="shared" si="7"/>
        <v>#N/A</v>
      </c>
    </row>
    <row r="6" ht="14.25" customHeight="1">
      <c r="A6" s="6">
        <v>5.0</v>
      </c>
      <c r="B6" s="6" t="s">
        <v>29</v>
      </c>
      <c r="C6" s="6">
        <v>37.0</v>
      </c>
      <c r="D6" s="6" t="s">
        <v>22</v>
      </c>
      <c r="E6" s="6" t="s">
        <v>24</v>
      </c>
      <c r="F6" s="6">
        <v>70572.0</v>
      </c>
      <c r="G6" s="7">
        <v>43945.0</v>
      </c>
      <c r="H6" s="6">
        <v>31025.0</v>
      </c>
      <c r="I6" s="6" t="s">
        <v>30</v>
      </c>
      <c r="J6" s="6">
        <v>33.0</v>
      </c>
      <c r="K6" s="6" t="str">
        <f t="shared" si="1"/>
        <v>Above</v>
      </c>
      <c r="M6" s="6" t="str">
        <f t="shared" si="2"/>
        <v>Average</v>
      </c>
      <c r="O6" s="6" t="b">
        <f t="shared" si="3"/>
        <v>0</v>
      </c>
      <c r="Q6" s="6" t="b">
        <f t="shared" si="4"/>
        <v>1</v>
      </c>
      <c r="S6" s="6" t="b">
        <f t="shared" si="5"/>
        <v>1</v>
      </c>
      <c r="U6" s="6">
        <f t="shared" si="6"/>
        <v>70572</v>
      </c>
      <c r="V6" s="6" t="str">
        <f t="shared" si="7"/>
        <v>#N/A</v>
      </c>
    </row>
    <row r="7" ht="14.25" customHeight="1">
      <c r="A7" s="6">
        <v>6.0</v>
      </c>
      <c r="B7" s="6" t="s">
        <v>31</v>
      </c>
      <c r="C7" s="6">
        <v>44.0</v>
      </c>
      <c r="D7" s="6" t="s">
        <v>22</v>
      </c>
      <c r="E7" s="6" t="s">
        <v>7</v>
      </c>
      <c r="F7" s="6">
        <v>67081.0</v>
      </c>
      <c r="G7" s="7">
        <v>42465.0</v>
      </c>
      <c r="H7" s="6">
        <v>12096.0</v>
      </c>
      <c r="I7" s="6" t="s">
        <v>20</v>
      </c>
      <c r="J7" s="6">
        <v>28.0</v>
      </c>
      <c r="K7" s="6" t="str">
        <f t="shared" si="1"/>
        <v>Above</v>
      </c>
      <c r="M7" s="6" t="str">
        <f t="shared" si="2"/>
        <v>Poor</v>
      </c>
      <c r="O7" s="6" t="b">
        <f t="shared" si="3"/>
        <v>0</v>
      </c>
      <c r="Q7" s="6" t="b">
        <f t="shared" si="4"/>
        <v>1</v>
      </c>
      <c r="S7" s="6" t="b">
        <f t="shared" si="5"/>
        <v>1</v>
      </c>
      <c r="U7" s="6">
        <f t="shared" si="6"/>
        <v>67081</v>
      </c>
      <c r="V7" s="6" t="str">
        <f t="shared" si="7"/>
        <v>#N/A</v>
      </c>
    </row>
    <row r="8" ht="14.25" customHeight="1">
      <c r="A8" s="6">
        <v>7.0</v>
      </c>
      <c r="B8" s="6" t="s">
        <v>32</v>
      </c>
      <c r="C8" s="6">
        <v>26.0</v>
      </c>
      <c r="D8" s="6" t="s">
        <v>18</v>
      </c>
      <c r="E8" s="6" t="s">
        <v>27</v>
      </c>
      <c r="F8" s="6">
        <v>53813.0</v>
      </c>
      <c r="G8" s="7">
        <v>44694.0</v>
      </c>
      <c r="H8" s="6">
        <v>39507.0</v>
      </c>
      <c r="I8" s="6" t="s">
        <v>20</v>
      </c>
      <c r="J8" s="6">
        <v>25.0</v>
      </c>
      <c r="K8" s="6" t="str">
        <f t="shared" si="1"/>
        <v>Above</v>
      </c>
      <c r="M8" s="6" t="str">
        <f t="shared" si="2"/>
        <v>Poor</v>
      </c>
      <c r="O8" s="6" t="b">
        <f t="shared" si="3"/>
        <v>0</v>
      </c>
      <c r="Q8" s="6" t="b">
        <f t="shared" si="4"/>
        <v>0</v>
      </c>
      <c r="S8" s="6" t="b">
        <f t="shared" si="5"/>
        <v>1</v>
      </c>
      <c r="U8" s="6">
        <f t="shared" si="6"/>
        <v>53813</v>
      </c>
      <c r="V8" s="6" t="str">
        <f t="shared" si="7"/>
        <v>#N/A</v>
      </c>
    </row>
    <row r="9" ht="14.25" customHeight="1">
      <c r="A9" s="6">
        <v>8.0</v>
      </c>
      <c r="B9" s="6" t="s">
        <v>33</v>
      </c>
      <c r="C9" s="6">
        <v>30.0</v>
      </c>
      <c r="D9" s="6" t="s">
        <v>22</v>
      </c>
      <c r="E9" s="6" t="s">
        <v>24</v>
      </c>
      <c r="F9" s="6">
        <v>54706.0</v>
      </c>
      <c r="G9" s="7">
        <v>44216.0</v>
      </c>
      <c r="H9" s="6">
        <v>16865.0</v>
      </c>
      <c r="I9" s="6" t="s">
        <v>20</v>
      </c>
      <c r="J9" s="6">
        <v>59.0</v>
      </c>
      <c r="K9" s="6" t="str">
        <f t="shared" si="1"/>
        <v>Above</v>
      </c>
      <c r="M9" s="6" t="str">
        <f t="shared" si="2"/>
        <v>Excellent</v>
      </c>
      <c r="O9" s="6" t="b">
        <f t="shared" si="3"/>
        <v>1</v>
      </c>
      <c r="Q9" s="6" t="b">
        <f t="shared" si="4"/>
        <v>0</v>
      </c>
      <c r="S9" s="6" t="b">
        <f t="shared" si="5"/>
        <v>1</v>
      </c>
      <c r="U9" s="6">
        <f t="shared" si="6"/>
        <v>54706</v>
      </c>
      <c r="V9" s="6" t="str">
        <f t="shared" si="7"/>
        <v>#N/A</v>
      </c>
    </row>
    <row r="10" ht="14.25" customHeight="1">
      <c r="A10" s="6">
        <v>9.0</v>
      </c>
      <c r="B10" s="6" t="s">
        <v>34</v>
      </c>
      <c r="C10" s="6">
        <v>20.0</v>
      </c>
      <c r="D10" s="6" t="s">
        <v>22</v>
      </c>
      <c r="E10" s="6" t="s">
        <v>19</v>
      </c>
      <c r="F10" s="6">
        <v>76304.0</v>
      </c>
      <c r="G10" s="7">
        <v>42597.0</v>
      </c>
      <c r="H10" s="6">
        <v>22260.0</v>
      </c>
      <c r="I10" s="6" t="s">
        <v>20</v>
      </c>
      <c r="J10" s="6">
        <v>38.0</v>
      </c>
      <c r="K10" s="6" t="str">
        <f t="shared" si="1"/>
        <v>Above</v>
      </c>
      <c r="M10" s="6" t="str">
        <f t="shared" si="2"/>
        <v>Average</v>
      </c>
      <c r="O10" s="6" t="b">
        <f t="shared" si="3"/>
        <v>0</v>
      </c>
      <c r="Q10" s="6" t="b">
        <f t="shared" si="4"/>
        <v>1</v>
      </c>
      <c r="S10" s="6" t="b">
        <f t="shared" si="5"/>
        <v>1</v>
      </c>
      <c r="U10" s="6">
        <f t="shared" si="6"/>
        <v>76304</v>
      </c>
      <c r="V10" s="6" t="str">
        <f t="shared" si="7"/>
        <v>#N/A</v>
      </c>
    </row>
    <row r="11" ht="14.25" customHeight="1">
      <c r="A11" s="6">
        <v>10.0</v>
      </c>
      <c r="B11" s="6" t="s">
        <v>35</v>
      </c>
      <c r="C11" s="6">
        <v>56.0</v>
      </c>
      <c r="D11" s="6" t="s">
        <v>18</v>
      </c>
      <c r="E11" s="6" t="s">
        <v>36</v>
      </c>
      <c r="F11" s="6">
        <v>44181.0</v>
      </c>
      <c r="G11" s="7">
        <v>44690.0</v>
      </c>
      <c r="H11" s="6">
        <v>19002.0</v>
      </c>
      <c r="I11" s="6" t="s">
        <v>25</v>
      </c>
      <c r="J11" s="6">
        <v>38.0</v>
      </c>
      <c r="K11" s="6" t="str">
        <f t="shared" si="1"/>
        <v>Above</v>
      </c>
      <c r="M11" s="6" t="str">
        <f t="shared" si="2"/>
        <v>Average</v>
      </c>
      <c r="O11" s="6" t="b">
        <f t="shared" si="3"/>
        <v>0</v>
      </c>
      <c r="Q11" s="6" t="b">
        <f t="shared" si="4"/>
        <v>0</v>
      </c>
      <c r="S11" s="6" t="b">
        <f t="shared" si="5"/>
        <v>0</v>
      </c>
      <c r="U11" s="6">
        <f t="shared" si="6"/>
        <v>44181</v>
      </c>
    </row>
    <row r="12" ht="14.25" customHeight="1">
      <c r="A12" s="6">
        <v>11.0</v>
      </c>
      <c r="B12" s="6" t="s">
        <v>37</v>
      </c>
      <c r="C12" s="6">
        <v>42.0</v>
      </c>
      <c r="D12" s="6" t="s">
        <v>18</v>
      </c>
      <c r="E12" s="6" t="s">
        <v>19</v>
      </c>
      <c r="F12" s="6">
        <v>47225.0</v>
      </c>
      <c r="G12" s="7">
        <v>44064.0</v>
      </c>
      <c r="H12" s="6">
        <v>39772.0</v>
      </c>
      <c r="I12" s="6" t="s">
        <v>28</v>
      </c>
      <c r="J12" s="6">
        <v>41.0</v>
      </c>
      <c r="K12" s="6" t="str">
        <f t="shared" si="1"/>
        <v>Below</v>
      </c>
      <c r="M12" s="6" t="str">
        <f t="shared" si="2"/>
        <v>Good</v>
      </c>
      <c r="O12" s="6" t="b">
        <f t="shared" si="3"/>
        <v>0</v>
      </c>
      <c r="Q12" s="6" t="b">
        <f t="shared" si="4"/>
        <v>1</v>
      </c>
      <c r="S12" s="6" t="b">
        <f t="shared" si="5"/>
        <v>1</v>
      </c>
      <c r="U12" s="6">
        <f t="shared" si="6"/>
        <v>47225</v>
      </c>
    </row>
    <row r="13" ht="14.25" customHeight="1">
      <c r="A13" s="6">
        <v>12.0</v>
      </c>
      <c r="B13" s="6" t="s">
        <v>38</v>
      </c>
      <c r="C13" s="6">
        <v>43.0</v>
      </c>
      <c r="D13" s="6" t="s">
        <v>22</v>
      </c>
      <c r="E13" s="6" t="s">
        <v>36</v>
      </c>
      <c r="F13" s="6">
        <v>43769.0</v>
      </c>
      <c r="G13" s="7">
        <v>44800.0</v>
      </c>
      <c r="H13" s="6">
        <v>25897.0</v>
      </c>
      <c r="I13" s="6" t="s">
        <v>28</v>
      </c>
      <c r="J13" s="6">
        <v>56.0</v>
      </c>
      <c r="K13" s="6" t="str">
        <f t="shared" si="1"/>
        <v>Below</v>
      </c>
      <c r="M13" s="6" t="str">
        <f t="shared" si="2"/>
        <v>Excellent</v>
      </c>
      <c r="O13" s="6" t="b">
        <f t="shared" si="3"/>
        <v>0</v>
      </c>
      <c r="Q13" s="6" t="b">
        <f t="shared" si="4"/>
        <v>0</v>
      </c>
      <c r="S13" s="6" t="b">
        <f t="shared" si="5"/>
        <v>0</v>
      </c>
      <c r="U13" s="6">
        <f t="shared" si="6"/>
        <v>43769</v>
      </c>
    </row>
    <row r="14" ht="14.25" customHeight="1">
      <c r="A14" s="6">
        <v>13.0</v>
      </c>
      <c r="B14" s="6" t="s">
        <v>39</v>
      </c>
      <c r="C14" s="6">
        <v>27.0</v>
      </c>
      <c r="D14" s="6" t="s">
        <v>18</v>
      </c>
      <c r="E14" s="6" t="s">
        <v>7</v>
      </c>
      <c r="F14" s="6">
        <v>77634.0</v>
      </c>
      <c r="G14" s="7">
        <v>43650.0</v>
      </c>
      <c r="H14" s="6">
        <v>22359.0</v>
      </c>
      <c r="I14" s="6" t="s">
        <v>20</v>
      </c>
      <c r="J14" s="6">
        <v>41.0</v>
      </c>
      <c r="K14" s="6" t="str">
        <f t="shared" si="1"/>
        <v>Below</v>
      </c>
      <c r="M14" s="6" t="str">
        <f t="shared" si="2"/>
        <v>Good</v>
      </c>
      <c r="O14" s="6" t="b">
        <f t="shared" si="3"/>
        <v>0</v>
      </c>
      <c r="Q14" s="6" t="b">
        <f t="shared" si="4"/>
        <v>1</v>
      </c>
      <c r="S14" s="6" t="b">
        <f t="shared" si="5"/>
        <v>1</v>
      </c>
      <c r="U14" s="6">
        <f t="shared" si="6"/>
        <v>77634</v>
      </c>
    </row>
    <row r="15" ht="14.25" customHeight="1">
      <c r="A15" s="6">
        <v>14.0</v>
      </c>
      <c r="B15" s="6" t="s">
        <v>40</v>
      </c>
      <c r="C15" s="6">
        <v>55.0</v>
      </c>
      <c r="D15" s="6" t="s">
        <v>18</v>
      </c>
      <c r="E15" s="6" t="s">
        <v>7</v>
      </c>
      <c r="F15" s="6">
        <v>46025.0</v>
      </c>
      <c r="G15" s="7">
        <v>42014.0</v>
      </c>
      <c r="H15" s="6">
        <v>14774.0</v>
      </c>
      <c r="I15" s="6" t="s">
        <v>25</v>
      </c>
      <c r="J15" s="6">
        <v>44.0</v>
      </c>
      <c r="K15" s="6" t="str">
        <f t="shared" si="1"/>
        <v>Above</v>
      </c>
      <c r="M15" s="6" t="str">
        <f t="shared" si="2"/>
        <v>Good</v>
      </c>
      <c r="O15" s="6" t="b">
        <f t="shared" si="3"/>
        <v>0</v>
      </c>
      <c r="Q15" s="6" t="b">
        <f t="shared" si="4"/>
        <v>0</v>
      </c>
      <c r="S15" s="6" t="b">
        <f t="shared" si="5"/>
        <v>1</v>
      </c>
      <c r="U15" s="6">
        <f t="shared" si="6"/>
        <v>46025</v>
      </c>
    </row>
    <row r="16" ht="14.25" customHeight="1">
      <c r="A16" s="6">
        <v>15.0</v>
      </c>
      <c r="B16" s="6" t="s">
        <v>41</v>
      </c>
      <c r="C16" s="6">
        <v>57.0</v>
      </c>
      <c r="D16" s="6" t="s">
        <v>18</v>
      </c>
      <c r="E16" s="6" t="s">
        <v>19</v>
      </c>
      <c r="F16" s="6">
        <v>72009.0</v>
      </c>
      <c r="G16" s="7">
        <v>42668.0</v>
      </c>
      <c r="H16" s="6">
        <v>36836.0</v>
      </c>
      <c r="I16" s="6" t="s">
        <v>25</v>
      </c>
      <c r="J16" s="6">
        <v>54.0</v>
      </c>
      <c r="K16" s="6" t="str">
        <f t="shared" si="1"/>
        <v>Below</v>
      </c>
      <c r="M16" s="6" t="str">
        <f t="shared" si="2"/>
        <v>Excellent</v>
      </c>
      <c r="O16" s="6" t="b">
        <f t="shared" si="3"/>
        <v>0</v>
      </c>
      <c r="Q16" s="6" t="b">
        <f t="shared" si="4"/>
        <v>1</v>
      </c>
      <c r="S16" s="6" t="b">
        <f t="shared" si="5"/>
        <v>1</v>
      </c>
      <c r="U16" s="6">
        <f t="shared" si="6"/>
        <v>72009</v>
      </c>
    </row>
    <row r="17" ht="14.25" customHeight="1">
      <c r="A17" s="6">
        <v>16.0</v>
      </c>
      <c r="B17" s="6" t="s">
        <v>42</v>
      </c>
      <c r="C17" s="6">
        <v>57.0</v>
      </c>
      <c r="D17" s="6" t="s">
        <v>22</v>
      </c>
      <c r="E17" s="6" t="s">
        <v>36</v>
      </c>
      <c r="F17" s="6">
        <v>62745.0</v>
      </c>
      <c r="G17" s="7">
        <v>42794.0</v>
      </c>
      <c r="H17" s="6">
        <v>36474.0</v>
      </c>
      <c r="I17" s="6" t="s">
        <v>25</v>
      </c>
      <c r="J17" s="6">
        <v>60.0</v>
      </c>
      <c r="K17" s="6" t="str">
        <f t="shared" si="1"/>
        <v>Above</v>
      </c>
      <c r="M17" s="6" t="str">
        <f t="shared" si="2"/>
        <v>Excellent</v>
      </c>
      <c r="O17" s="6" t="b">
        <f t="shared" si="3"/>
        <v>0</v>
      </c>
      <c r="Q17" s="6" t="b">
        <f t="shared" si="4"/>
        <v>1</v>
      </c>
      <c r="S17" s="6" t="b">
        <f t="shared" si="5"/>
        <v>0</v>
      </c>
      <c r="U17" s="6">
        <f t="shared" si="6"/>
        <v>62745</v>
      </c>
    </row>
    <row r="18" ht="14.25" customHeight="1">
      <c r="A18" s="6">
        <v>17.0</v>
      </c>
      <c r="B18" s="6" t="s">
        <v>43</v>
      </c>
      <c r="C18" s="6">
        <v>55.0</v>
      </c>
      <c r="D18" s="6" t="s">
        <v>18</v>
      </c>
      <c r="E18" s="6" t="s">
        <v>24</v>
      </c>
      <c r="F18" s="6">
        <v>39959.0</v>
      </c>
      <c r="G18" s="7">
        <v>44822.0</v>
      </c>
      <c r="H18" s="6">
        <v>22654.0</v>
      </c>
      <c r="I18" s="6" t="s">
        <v>28</v>
      </c>
      <c r="J18" s="6">
        <v>47.0</v>
      </c>
      <c r="K18" s="6" t="str">
        <f t="shared" si="1"/>
        <v>Above</v>
      </c>
      <c r="M18" s="6" t="str">
        <f t="shared" si="2"/>
        <v>Good</v>
      </c>
      <c r="O18" s="6" t="b">
        <f t="shared" si="3"/>
        <v>0</v>
      </c>
      <c r="Q18" s="6" t="b">
        <f t="shared" si="4"/>
        <v>0</v>
      </c>
      <c r="S18" s="6" t="b">
        <f t="shared" si="5"/>
        <v>1</v>
      </c>
      <c r="U18" s="6">
        <f t="shared" si="6"/>
        <v>39959</v>
      </c>
    </row>
    <row r="19" ht="14.25" customHeight="1">
      <c r="A19" s="6">
        <v>18.0</v>
      </c>
      <c r="B19" s="6" t="s">
        <v>44</v>
      </c>
      <c r="C19" s="6">
        <v>28.0</v>
      </c>
      <c r="D19" s="6" t="s">
        <v>22</v>
      </c>
      <c r="E19" s="6" t="s">
        <v>36</v>
      </c>
      <c r="F19" s="6">
        <v>50794.0</v>
      </c>
      <c r="G19" s="7">
        <v>44479.0</v>
      </c>
      <c r="H19" s="6">
        <v>24487.0</v>
      </c>
      <c r="I19" s="6" t="s">
        <v>30</v>
      </c>
      <c r="J19" s="6">
        <v>52.0</v>
      </c>
      <c r="K19" s="6" t="str">
        <f t="shared" si="1"/>
        <v>Below</v>
      </c>
      <c r="M19" s="6" t="str">
        <f t="shared" si="2"/>
        <v>Excellent</v>
      </c>
      <c r="O19" s="6" t="b">
        <f t="shared" si="3"/>
        <v>0</v>
      </c>
      <c r="Q19" s="6" t="b">
        <f t="shared" si="4"/>
        <v>0</v>
      </c>
      <c r="S19" s="6" t="b">
        <f t="shared" si="5"/>
        <v>0</v>
      </c>
      <c r="U19" s="6">
        <f t="shared" si="6"/>
        <v>50794</v>
      </c>
    </row>
    <row r="20" ht="14.25" customHeight="1">
      <c r="A20" s="6">
        <v>19.0</v>
      </c>
      <c r="B20" s="6" t="s">
        <v>45</v>
      </c>
      <c r="C20" s="6">
        <v>27.0</v>
      </c>
      <c r="D20" s="6" t="s">
        <v>18</v>
      </c>
      <c r="E20" s="6" t="s">
        <v>36</v>
      </c>
      <c r="F20" s="6">
        <v>65152.0</v>
      </c>
      <c r="G20" s="7">
        <v>44336.0</v>
      </c>
      <c r="H20" s="6">
        <v>33987.0</v>
      </c>
      <c r="I20" s="6" t="s">
        <v>28</v>
      </c>
      <c r="J20" s="6">
        <v>41.0</v>
      </c>
      <c r="K20" s="6" t="str">
        <f t="shared" si="1"/>
        <v>Above</v>
      </c>
      <c r="M20" s="6" t="str">
        <f t="shared" si="2"/>
        <v>Good</v>
      </c>
      <c r="O20" s="6" t="b">
        <f t="shared" si="3"/>
        <v>0</v>
      </c>
      <c r="Q20" s="6" t="b">
        <f t="shared" si="4"/>
        <v>1</v>
      </c>
      <c r="S20" s="6" t="b">
        <f t="shared" si="5"/>
        <v>0</v>
      </c>
      <c r="U20" s="6">
        <f t="shared" si="6"/>
        <v>65152</v>
      </c>
    </row>
    <row r="21" ht="14.25" customHeight="1">
      <c r="A21" s="6">
        <v>20.0</v>
      </c>
      <c r="B21" s="6" t="s">
        <v>46</v>
      </c>
      <c r="C21" s="6">
        <v>54.0</v>
      </c>
      <c r="D21" s="6" t="s">
        <v>18</v>
      </c>
      <c r="E21" s="6" t="s">
        <v>27</v>
      </c>
      <c r="F21" s="6">
        <v>46252.0</v>
      </c>
      <c r="G21" s="7">
        <v>44394.0</v>
      </c>
      <c r="H21" s="6">
        <v>34241.0</v>
      </c>
      <c r="I21" s="6" t="s">
        <v>25</v>
      </c>
      <c r="J21" s="6">
        <v>44.0</v>
      </c>
      <c r="K21" s="6" t="str">
        <f t="shared" si="1"/>
        <v>Above</v>
      </c>
      <c r="M21" s="6" t="str">
        <f t="shared" si="2"/>
        <v>Good</v>
      </c>
      <c r="O21" s="6" t="b">
        <f t="shared" si="3"/>
        <v>0</v>
      </c>
      <c r="Q21" s="6" t="b">
        <f t="shared" si="4"/>
        <v>0</v>
      </c>
      <c r="S21" s="6" t="b">
        <f t="shared" si="5"/>
        <v>1</v>
      </c>
      <c r="U21" s="6">
        <f t="shared" si="6"/>
        <v>46252</v>
      </c>
    </row>
    <row r="22" ht="14.25" customHeight="1">
      <c r="A22" s="6">
        <v>21.0</v>
      </c>
      <c r="B22" s="6" t="s">
        <v>47</v>
      </c>
      <c r="C22" s="6">
        <v>32.0</v>
      </c>
      <c r="D22" s="6" t="s">
        <v>18</v>
      </c>
      <c r="E22" s="6" t="s">
        <v>7</v>
      </c>
      <c r="F22" s="6">
        <v>31929.0</v>
      </c>
      <c r="G22" s="7">
        <v>42749.0</v>
      </c>
      <c r="H22" s="6">
        <v>34366.0</v>
      </c>
      <c r="I22" s="6" t="s">
        <v>28</v>
      </c>
      <c r="J22" s="6">
        <v>44.0</v>
      </c>
      <c r="K22" s="6" t="str">
        <f t="shared" si="1"/>
        <v>Below</v>
      </c>
      <c r="M22" s="6" t="str">
        <f t="shared" si="2"/>
        <v>Good</v>
      </c>
      <c r="O22" s="6" t="b">
        <f t="shared" si="3"/>
        <v>0</v>
      </c>
      <c r="Q22" s="6" t="b">
        <f t="shared" si="4"/>
        <v>0</v>
      </c>
      <c r="S22" s="6" t="b">
        <f t="shared" si="5"/>
        <v>1</v>
      </c>
      <c r="U22" s="6">
        <f t="shared" si="6"/>
        <v>31929</v>
      </c>
    </row>
    <row r="23" ht="14.25" customHeight="1">
      <c r="A23" s="6">
        <v>22.0</v>
      </c>
      <c r="B23" s="6" t="s">
        <v>48</v>
      </c>
      <c r="C23" s="6">
        <v>48.0</v>
      </c>
      <c r="D23" s="6" t="s">
        <v>22</v>
      </c>
      <c r="E23" s="6" t="s">
        <v>36</v>
      </c>
      <c r="F23" s="6">
        <v>77413.0</v>
      </c>
      <c r="G23" s="7">
        <v>42937.0</v>
      </c>
      <c r="H23" s="6">
        <v>16964.0</v>
      </c>
      <c r="I23" s="6" t="s">
        <v>25</v>
      </c>
      <c r="J23" s="6">
        <v>41.0</v>
      </c>
      <c r="K23" s="6" t="str">
        <f t="shared" si="1"/>
        <v>Below</v>
      </c>
      <c r="M23" s="6" t="str">
        <f t="shared" si="2"/>
        <v>Good</v>
      </c>
      <c r="O23" s="6" t="b">
        <f t="shared" si="3"/>
        <v>0</v>
      </c>
      <c r="Q23" s="6" t="b">
        <f t="shared" si="4"/>
        <v>1</v>
      </c>
      <c r="S23" s="6" t="b">
        <f t="shared" si="5"/>
        <v>0</v>
      </c>
      <c r="U23" s="6">
        <f t="shared" si="6"/>
        <v>77413</v>
      </c>
    </row>
    <row r="24" ht="14.25" customHeight="1">
      <c r="A24" s="6">
        <v>23.0</v>
      </c>
      <c r="B24" s="6" t="s">
        <v>49</v>
      </c>
      <c r="C24" s="6">
        <v>33.0</v>
      </c>
      <c r="D24" s="6" t="s">
        <v>18</v>
      </c>
      <c r="E24" s="6" t="s">
        <v>24</v>
      </c>
      <c r="F24" s="6">
        <v>75052.0</v>
      </c>
      <c r="G24" s="7">
        <v>43942.0</v>
      </c>
      <c r="H24" s="6">
        <v>28846.0</v>
      </c>
      <c r="I24" s="6" t="s">
        <v>20</v>
      </c>
      <c r="J24" s="6">
        <v>25.0</v>
      </c>
      <c r="K24" s="6" t="str">
        <f t="shared" si="1"/>
        <v>Above</v>
      </c>
      <c r="M24" s="6" t="str">
        <f t="shared" si="2"/>
        <v>Poor</v>
      </c>
      <c r="O24" s="6" t="b">
        <f t="shared" si="3"/>
        <v>1</v>
      </c>
      <c r="Q24" s="6" t="b">
        <f t="shared" si="4"/>
        <v>1</v>
      </c>
      <c r="S24" s="6" t="b">
        <f t="shared" si="5"/>
        <v>1</v>
      </c>
      <c r="U24" s="6">
        <f t="shared" si="6"/>
        <v>75052</v>
      </c>
    </row>
    <row r="25" ht="14.25" customHeight="1">
      <c r="A25" s="6">
        <v>24.0</v>
      </c>
      <c r="B25" s="6" t="s">
        <v>50</v>
      </c>
      <c r="C25" s="6">
        <v>60.0</v>
      </c>
      <c r="D25" s="6" t="s">
        <v>22</v>
      </c>
      <c r="E25" s="6" t="s">
        <v>19</v>
      </c>
      <c r="F25" s="6">
        <v>54329.0</v>
      </c>
      <c r="G25" s="7">
        <v>43796.0</v>
      </c>
      <c r="H25" s="6">
        <v>33529.0</v>
      </c>
      <c r="I25" s="6" t="s">
        <v>28</v>
      </c>
      <c r="J25" s="6">
        <v>20.0</v>
      </c>
      <c r="K25" s="6" t="str">
        <f t="shared" si="1"/>
        <v>Above</v>
      </c>
      <c r="M25" s="6" t="str">
        <f t="shared" si="2"/>
        <v>Poor</v>
      </c>
      <c r="O25" s="6" t="b">
        <f t="shared" si="3"/>
        <v>0</v>
      </c>
      <c r="Q25" s="6" t="b">
        <f t="shared" si="4"/>
        <v>1</v>
      </c>
      <c r="S25" s="6" t="b">
        <f t="shared" si="5"/>
        <v>1</v>
      </c>
      <c r="U25" s="6">
        <f t="shared" si="6"/>
        <v>54329</v>
      </c>
    </row>
    <row r="26" ht="14.25" customHeight="1">
      <c r="A26" s="6">
        <v>25.0</v>
      </c>
      <c r="B26" s="6" t="s">
        <v>51</v>
      </c>
      <c r="C26" s="6">
        <v>42.0</v>
      </c>
      <c r="D26" s="6" t="s">
        <v>18</v>
      </c>
      <c r="E26" s="6" t="s">
        <v>19</v>
      </c>
      <c r="F26" s="6">
        <v>70350.0</v>
      </c>
      <c r="G26" s="7">
        <v>42412.0</v>
      </c>
      <c r="H26" s="6">
        <v>38067.0</v>
      </c>
      <c r="I26" s="6" t="s">
        <v>25</v>
      </c>
      <c r="J26" s="6">
        <v>21.0</v>
      </c>
      <c r="K26" s="6" t="str">
        <f t="shared" si="1"/>
        <v>Above</v>
      </c>
      <c r="M26" s="6" t="str">
        <f t="shared" si="2"/>
        <v>Poor</v>
      </c>
      <c r="O26" s="6" t="b">
        <f t="shared" si="3"/>
        <v>0</v>
      </c>
      <c r="Q26" s="6" t="b">
        <f t="shared" si="4"/>
        <v>1</v>
      </c>
      <c r="S26" s="6" t="b">
        <f t="shared" si="5"/>
        <v>1</v>
      </c>
      <c r="U26" s="6">
        <f t="shared" si="6"/>
        <v>70350</v>
      </c>
    </row>
    <row r="27" ht="14.25" customHeight="1">
      <c r="A27" s="6">
        <v>26.0</v>
      </c>
      <c r="B27" s="6" t="s">
        <v>52</v>
      </c>
      <c r="C27" s="6">
        <v>39.0</v>
      </c>
      <c r="D27" s="6" t="s">
        <v>18</v>
      </c>
      <c r="E27" s="6" t="s">
        <v>7</v>
      </c>
      <c r="F27" s="6">
        <v>46435.0</v>
      </c>
      <c r="G27" s="7">
        <v>45320.0</v>
      </c>
      <c r="H27" s="6">
        <v>39585.0</v>
      </c>
      <c r="I27" s="6" t="s">
        <v>28</v>
      </c>
      <c r="J27" s="6">
        <v>45.0</v>
      </c>
      <c r="K27" s="6" t="str">
        <f t="shared" si="1"/>
        <v>Above</v>
      </c>
      <c r="M27" s="6" t="str">
        <f t="shared" si="2"/>
        <v>Good</v>
      </c>
      <c r="O27" s="6" t="b">
        <f t="shared" si="3"/>
        <v>0</v>
      </c>
      <c r="Q27" s="6" t="b">
        <f t="shared" si="4"/>
        <v>0</v>
      </c>
      <c r="S27" s="6" t="b">
        <f t="shared" si="5"/>
        <v>1</v>
      </c>
      <c r="U27" s="6">
        <f t="shared" si="6"/>
        <v>46435</v>
      </c>
    </row>
    <row r="28" ht="14.25" customHeight="1">
      <c r="A28" s="6">
        <v>27.0</v>
      </c>
      <c r="B28" s="6" t="s">
        <v>53</v>
      </c>
      <c r="C28" s="6">
        <v>59.0</v>
      </c>
      <c r="D28" s="6" t="s">
        <v>18</v>
      </c>
      <c r="E28" s="6" t="s">
        <v>24</v>
      </c>
      <c r="F28" s="6">
        <v>76884.0</v>
      </c>
      <c r="G28" s="7">
        <v>43840.0</v>
      </c>
      <c r="H28" s="6">
        <v>11271.0</v>
      </c>
      <c r="I28" s="6" t="s">
        <v>25</v>
      </c>
      <c r="J28" s="6">
        <v>25.0</v>
      </c>
      <c r="K28" s="6" t="str">
        <f t="shared" si="1"/>
        <v>Below</v>
      </c>
      <c r="M28" s="6" t="str">
        <f t="shared" si="2"/>
        <v>Poor</v>
      </c>
      <c r="O28" s="6" t="b">
        <f t="shared" si="3"/>
        <v>0</v>
      </c>
      <c r="Q28" s="6" t="b">
        <f t="shared" si="4"/>
        <v>1</v>
      </c>
      <c r="S28" s="6" t="b">
        <f t="shared" si="5"/>
        <v>1</v>
      </c>
      <c r="U28" s="6">
        <f t="shared" si="6"/>
        <v>76884</v>
      </c>
    </row>
    <row r="29" ht="14.25" customHeight="1">
      <c r="A29" s="6">
        <v>28.0</v>
      </c>
      <c r="B29" s="6" t="s">
        <v>54</v>
      </c>
      <c r="C29" s="6">
        <v>49.0</v>
      </c>
      <c r="D29" s="6" t="s">
        <v>18</v>
      </c>
      <c r="E29" s="6" t="s">
        <v>7</v>
      </c>
      <c r="F29" s="6">
        <v>44789.0</v>
      </c>
      <c r="G29" s="7">
        <v>45017.0</v>
      </c>
      <c r="H29" s="6">
        <v>22170.0</v>
      </c>
      <c r="I29" s="6" t="s">
        <v>28</v>
      </c>
      <c r="J29" s="6">
        <v>22.0</v>
      </c>
      <c r="K29" s="6" t="str">
        <f t="shared" si="1"/>
        <v>Above</v>
      </c>
      <c r="M29" s="6" t="str">
        <f t="shared" si="2"/>
        <v>Poor</v>
      </c>
      <c r="O29" s="6" t="b">
        <f t="shared" si="3"/>
        <v>0</v>
      </c>
      <c r="Q29" s="6" t="b">
        <f t="shared" si="4"/>
        <v>0</v>
      </c>
      <c r="S29" s="6" t="b">
        <f t="shared" si="5"/>
        <v>1</v>
      </c>
      <c r="U29" s="6">
        <f t="shared" si="6"/>
        <v>44789</v>
      </c>
    </row>
    <row r="30" ht="14.25" customHeight="1">
      <c r="A30" s="6">
        <v>29.0</v>
      </c>
      <c r="B30" s="6" t="s">
        <v>55</v>
      </c>
      <c r="C30" s="6">
        <v>59.0</v>
      </c>
      <c r="D30" s="6" t="s">
        <v>22</v>
      </c>
      <c r="E30" s="6" t="s">
        <v>24</v>
      </c>
      <c r="F30" s="6">
        <v>79873.0</v>
      </c>
      <c r="G30" s="7">
        <v>43458.0</v>
      </c>
      <c r="H30" s="6">
        <v>20391.0</v>
      </c>
      <c r="I30" s="6" t="s">
        <v>25</v>
      </c>
      <c r="J30" s="6">
        <v>20.0</v>
      </c>
      <c r="K30" s="6" t="str">
        <f t="shared" si="1"/>
        <v>Below</v>
      </c>
      <c r="M30" s="6" t="str">
        <f t="shared" si="2"/>
        <v>Poor</v>
      </c>
      <c r="O30" s="6" t="b">
        <f t="shared" si="3"/>
        <v>0</v>
      </c>
      <c r="Q30" s="6" t="b">
        <f t="shared" si="4"/>
        <v>1</v>
      </c>
      <c r="S30" s="6" t="b">
        <f t="shared" si="5"/>
        <v>1</v>
      </c>
      <c r="U30" s="6">
        <f t="shared" si="6"/>
        <v>79873</v>
      </c>
    </row>
    <row r="31" ht="14.25" customHeight="1">
      <c r="A31" s="6">
        <v>30.0</v>
      </c>
      <c r="B31" s="6" t="s">
        <v>56</v>
      </c>
      <c r="C31" s="6">
        <v>56.0</v>
      </c>
      <c r="D31" s="6" t="s">
        <v>22</v>
      </c>
      <c r="E31" s="6" t="s">
        <v>36</v>
      </c>
      <c r="F31" s="6">
        <v>58256.0</v>
      </c>
      <c r="G31" s="7">
        <v>44438.0</v>
      </c>
      <c r="H31" s="6">
        <v>20553.0</v>
      </c>
      <c r="I31" s="6" t="s">
        <v>30</v>
      </c>
      <c r="J31" s="6">
        <v>36.0</v>
      </c>
      <c r="K31" s="6" t="str">
        <f t="shared" si="1"/>
        <v>Above</v>
      </c>
      <c r="M31" s="6" t="str">
        <f t="shared" si="2"/>
        <v>Average</v>
      </c>
      <c r="O31" s="6" t="b">
        <f t="shared" si="3"/>
        <v>0</v>
      </c>
      <c r="Q31" s="6" t="b">
        <f t="shared" si="4"/>
        <v>0</v>
      </c>
      <c r="S31" s="6" t="b">
        <f t="shared" si="5"/>
        <v>0</v>
      </c>
      <c r="U31" s="6">
        <f t="shared" si="6"/>
        <v>58256</v>
      </c>
    </row>
    <row r="32" ht="14.25" customHeight="1">
      <c r="A32" s="6">
        <v>31.0</v>
      </c>
      <c r="B32" s="6" t="s">
        <v>57</v>
      </c>
      <c r="C32" s="6">
        <v>30.0</v>
      </c>
      <c r="D32" s="6" t="s">
        <v>22</v>
      </c>
      <c r="E32" s="6" t="s">
        <v>24</v>
      </c>
      <c r="F32" s="6">
        <v>61420.0</v>
      </c>
      <c r="G32" s="7">
        <v>43773.0</v>
      </c>
      <c r="H32" s="6">
        <v>10664.0</v>
      </c>
      <c r="I32" s="6" t="s">
        <v>28</v>
      </c>
      <c r="J32" s="6">
        <v>28.0</v>
      </c>
      <c r="K32" s="6" t="str">
        <f t="shared" si="1"/>
        <v>Above</v>
      </c>
      <c r="M32" s="6" t="str">
        <f t="shared" si="2"/>
        <v>Poor</v>
      </c>
      <c r="O32" s="6" t="b">
        <f t="shared" si="3"/>
        <v>0</v>
      </c>
      <c r="Q32" s="6" t="b">
        <f t="shared" si="4"/>
        <v>1</v>
      </c>
      <c r="S32" s="6" t="b">
        <f t="shared" si="5"/>
        <v>1</v>
      </c>
      <c r="U32" s="6">
        <f t="shared" si="6"/>
        <v>61420</v>
      </c>
    </row>
    <row r="33" ht="14.25" customHeight="1">
      <c r="A33" s="6">
        <v>32.0</v>
      </c>
      <c r="B33" s="6" t="s">
        <v>58</v>
      </c>
      <c r="C33" s="6">
        <v>36.0</v>
      </c>
      <c r="D33" s="6" t="s">
        <v>18</v>
      </c>
      <c r="E33" s="6" t="s">
        <v>7</v>
      </c>
      <c r="F33" s="6">
        <v>65570.0</v>
      </c>
      <c r="G33" s="7">
        <v>45103.0</v>
      </c>
      <c r="H33" s="6">
        <v>21285.0</v>
      </c>
      <c r="I33" s="6" t="s">
        <v>30</v>
      </c>
      <c r="J33" s="6">
        <v>23.0</v>
      </c>
      <c r="K33" s="6" t="str">
        <f t="shared" si="1"/>
        <v>Above</v>
      </c>
      <c r="M33" s="6" t="str">
        <f t="shared" si="2"/>
        <v>Poor</v>
      </c>
      <c r="O33" s="6" t="b">
        <f t="shared" si="3"/>
        <v>0</v>
      </c>
      <c r="Q33" s="6" t="b">
        <f t="shared" si="4"/>
        <v>1</v>
      </c>
      <c r="S33" s="6" t="b">
        <f t="shared" si="5"/>
        <v>1</v>
      </c>
      <c r="U33" s="6">
        <f t="shared" si="6"/>
        <v>65570</v>
      </c>
    </row>
    <row r="34" ht="14.25" customHeight="1">
      <c r="A34" s="6">
        <v>33.0</v>
      </c>
      <c r="B34" s="6" t="s">
        <v>59</v>
      </c>
      <c r="C34" s="6">
        <v>26.0</v>
      </c>
      <c r="D34" s="6" t="s">
        <v>22</v>
      </c>
      <c r="E34" s="6" t="s">
        <v>27</v>
      </c>
      <c r="F34" s="6">
        <v>60577.0</v>
      </c>
      <c r="G34" s="7">
        <v>42332.0</v>
      </c>
      <c r="H34" s="6">
        <v>11672.0</v>
      </c>
      <c r="I34" s="6" t="s">
        <v>20</v>
      </c>
      <c r="J34" s="6">
        <v>54.0</v>
      </c>
      <c r="K34" s="6" t="str">
        <f t="shared" si="1"/>
        <v>Above</v>
      </c>
      <c r="M34" s="6" t="str">
        <f t="shared" si="2"/>
        <v>Excellent</v>
      </c>
      <c r="O34" s="6" t="b">
        <f t="shared" si="3"/>
        <v>0</v>
      </c>
      <c r="Q34" s="6" t="b">
        <f t="shared" si="4"/>
        <v>1</v>
      </c>
      <c r="S34" s="6" t="b">
        <f t="shared" si="5"/>
        <v>1</v>
      </c>
      <c r="U34" s="6">
        <f t="shared" si="6"/>
        <v>60577</v>
      </c>
    </row>
    <row r="35" ht="14.25" customHeight="1">
      <c r="A35" s="6">
        <v>34.0</v>
      </c>
      <c r="B35" s="6" t="s">
        <v>60</v>
      </c>
      <c r="C35" s="6">
        <v>34.0</v>
      </c>
      <c r="D35" s="6" t="s">
        <v>22</v>
      </c>
      <c r="E35" s="6" t="s">
        <v>24</v>
      </c>
      <c r="F35" s="6">
        <v>63927.0</v>
      </c>
      <c r="G35" s="7">
        <v>44275.0</v>
      </c>
      <c r="H35" s="6">
        <v>24967.0</v>
      </c>
      <c r="I35" s="6" t="s">
        <v>28</v>
      </c>
      <c r="J35" s="6">
        <v>46.0</v>
      </c>
      <c r="K35" s="6" t="str">
        <f t="shared" si="1"/>
        <v>Above</v>
      </c>
      <c r="M35" s="6" t="str">
        <f t="shared" si="2"/>
        <v>Good</v>
      </c>
      <c r="O35" s="6" t="b">
        <f t="shared" si="3"/>
        <v>0</v>
      </c>
      <c r="Q35" s="6" t="b">
        <f t="shared" si="4"/>
        <v>1</v>
      </c>
      <c r="S35" s="6" t="b">
        <f t="shared" si="5"/>
        <v>1</v>
      </c>
      <c r="U35" s="6">
        <f t="shared" si="6"/>
        <v>63927</v>
      </c>
    </row>
    <row r="36" ht="14.25" customHeight="1">
      <c r="A36" s="6">
        <v>35.0</v>
      </c>
      <c r="B36" s="6" t="s">
        <v>61</v>
      </c>
      <c r="C36" s="6">
        <v>44.0</v>
      </c>
      <c r="D36" s="6" t="s">
        <v>18</v>
      </c>
      <c r="E36" s="6" t="s">
        <v>24</v>
      </c>
      <c r="F36" s="6">
        <v>39949.0</v>
      </c>
      <c r="G36" s="7">
        <v>45399.0</v>
      </c>
      <c r="H36" s="6">
        <v>11978.0</v>
      </c>
      <c r="I36" s="6" t="s">
        <v>20</v>
      </c>
      <c r="J36" s="6">
        <v>55.0</v>
      </c>
      <c r="K36" s="6" t="str">
        <f t="shared" si="1"/>
        <v>Above</v>
      </c>
      <c r="M36" s="6" t="str">
        <f t="shared" si="2"/>
        <v>Excellent</v>
      </c>
      <c r="O36" s="6" t="b">
        <f t="shared" si="3"/>
        <v>0</v>
      </c>
      <c r="Q36" s="6" t="b">
        <f t="shared" si="4"/>
        <v>0</v>
      </c>
      <c r="S36" s="6" t="b">
        <f t="shared" si="5"/>
        <v>1</v>
      </c>
      <c r="U36" s="6">
        <f t="shared" si="6"/>
        <v>39949</v>
      </c>
    </row>
    <row r="37" ht="14.25" customHeight="1">
      <c r="A37" s="6">
        <v>36.0</v>
      </c>
      <c r="B37" s="6" t="s">
        <v>62</v>
      </c>
      <c r="C37" s="6">
        <v>30.0</v>
      </c>
      <c r="D37" s="6" t="s">
        <v>18</v>
      </c>
      <c r="E37" s="6" t="s">
        <v>36</v>
      </c>
      <c r="F37" s="6">
        <v>40376.0</v>
      </c>
      <c r="G37" s="7">
        <v>42385.0</v>
      </c>
      <c r="H37" s="6">
        <v>31174.0</v>
      </c>
      <c r="I37" s="6" t="s">
        <v>28</v>
      </c>
      <c r="J37" s="6">
        <v>57.0</v>
      </c>
      <c r="K37" s="6" t="str">
        <f t="shared" si="1"/>
        <v>Below</v>
      </c>
      <c r="M37" s="6" t="str">
        <f t="shared" si="2"/>
        <v>Excellent</v>
      </c>
      <c r="O37" s="6" t="b">
        <f t="shared" si="3"/>
        <v>0</v>
      </c>
      <c r="Q37" s="6" t="b">
        <f t="shared" si="4"/>
        <v>0</v>
      </c>
      <c r="S37" s="6" t="b">
        <f t="shared" si="5"/>
        <v>0</v>
      </c>
      <c r="U37" s="6">
        <f t="shared" si="6"/>
        <v>40376</v>
      </c>
    </row>
    <row r="38" ht="14.25" customHeight="1">
      <c r="A38" s="6">
        <v>37.0</v>
      </c>
      <c r="B38" s="6" t="s">
        <v>63</v>
      </c>
      <c r="C38" s="6">
        <v>58.0</v>
      </c>
      <c r="D38" s="6" t="s">
        <v>22</v>
      </c>
      <c r="E38" s="6" t="s">
        <v>19</v>
      </c>
      <c r="F38" s="6">
        <v>64073.0</v>
      </c>
      <c r="G38" s="7">
        <v>45120.0</v>
      </c>
      <c r="H38" s="6">
        <v>38678.0</v>
      </c>
      <c r="I38" s="6" t="s">
        <v>25</v>
      </c>
      <c r="J38" s="6">
        <v>28.0</v>
      </c>
      <c r="K38" s="6" t="str">
        <f t="shared" si="1"/>
        <v>Below</v>
      </c>
      <c r="M38" s="6" t="str">
        <f t="shared" si="2"/>
        <v>Poor</v>
      </c>
      <c r="O38" s="6" t="b">
        <f t="shared" si="3"/>
        <v>0</v>
      </c>
      <c r="Q38" s="6" t="b">
        <f t="shared" si="4"/>
        <v>1</v>
      </c>
      <c r="S38" s="6" t="b">
        <f t="shared" si="5"/>
        <v>1</v>
      </c>
      <c r="U38" s="6">
        <f t="shared" si="6"/>
        <v>64073</v>
      </c>
    </row>
    <row r="39" ht="14.25" customHeight="1">
      <c r="A39" s="6">
        <v>38.0</v>
      </c>
      <c r="B39" s="6" t="s">
        <v>64</v>
      </c>
      <c r="C39" s="6">
        <v>30.0</v>
      </c>
      <c r="D39" s="6" t="s">
        <v>22</v>
      </c>
      <c r="E39" s="6" t="s">
        <v>27</v>
      </c>
      <c r="F39" s="6">
        <v>71550.0</v>
      </c>
      <c r="G39" s="7">
        <v>44203.0</v>
      </c>
      <c r="H39" s="6">
        <v>31994.0</v>
      </c>
      <c r="I39" s="6" t="s">
        <v>30</v>
      </c>
      <c r="J39" s="6">
        <v>39.0</v>
      </c>
      <c r="K39" s="6" t="str">
        <f t="shared" si="1"/>
        <v>Above</v>
      </c>
      <c r="M39" s="6" t="str">
        <f t="shared" si="2"/>
        <v>Average</v>
      </c>
      <c r="O39" s="6" t="b">
        <f t="shared" si="3"/>
        <v>0</v>
      </c>
      <c r="Q39" s="6" t="b">
        <f t="shared" si="4"/>
        <v>1</v>
      </c>
      <c r="S39" s="6" t="b">
        <f t="shared" si="5"/>
        <v>1</v>
      </c>
      <c r="U39" s="6">
        <f t="shared" si="6"/>
        <v>71550</v>
      </c>
    </row>
    <row r="40" ht="14.25" customHeight="1">
      <c r="A40" s="6">
        <v>39.0</v>
      </c>
      <c r="B40" s="6" t="s">
        <v>65</v>
      </c>
      <c r="C40" s="6">
        <v>46.0</v>
      </c>
      <c r="D40" s="6" t="s">
        <v>18</v>
      </c>
      <c r="E40" s="6" t="s">
        <v>27</v>
      </c>
      <c r="F40" s="6">
        <v>45787.0</v>
      </c>
      <c r="G40" s="7">
        <v>45342.0</v>
      </c>
      <c r="H40" s="6">
        <v>14870.0</v>
      </c>
      <c r="I40" s="6" t="s">
        <v>30</v>
      </c>
      <c r="J40" s="6">
        <v>22.0</v>
      </c>
      <c r="K40" s="6" t="str">
        <f t="shared" si="1"/>
        <v>Above</v>
      </c>
      <c r="M40" s="6" t="str">
        <f t="shared" si="2"/>
        <v>Poor</v>
      </c>
      <c r="O40" s="6" t="b">
        <f t="shared" si="3"/>
        <v>0</v>
      </c>
      <c r="Q40" s="6" t="b">
        <f t="shared" si="4"/>
        <v>0</v>
      </c>
      <c r="S40" s="6" t="b">
        <f t="shared" si="5"/>
        <v>1</v>
      </c>
      <c r="U40" s="6">
        <f t="shared" si="6"/>
        <v>45787</v>
      </c>
    </row>
    <row r="41" ht="14.25" customHeight="1">
      <c r="A41" s="6">
        <v>40.0</v>
      </c>
      <c r="B41" s="6" t="s">
        <v>66</v>
      </c>
      <c r="C41" s="6">
        <v>26.0</v>
      </c>
      <c r="D41" s="6" t="s">
        <v>18</v>
      </c>
      <c r="E41" s="6" t="s">
        <v>24</v>
      </c>
      <c r="F41" s="6">
        <v>76412.0</v>
      </c>
      <c r="G41" s="7">
        <v>44971.0</v>
      </c>
      <c r="H41" s="6">
        <v>21302.0</v>
      </c>
      <c r="I41" s="6" t="s">
        <v>28</v>
      </c>
      <c r="J41" s="6">
        <v>40.0</v>
      </c>
      <c r="K41" s="6" t="str">
        <f t="shared" si="1"/>
        <v>Below</v>
      </c>
      <c r="M41" s="6" t="str">
        <f t="shared" si="2"/>
        <v>Good</v>
      </c>
      <c r="O41" s="6" t="b">
        <f t="shared" si="3"/>
        <v>0</v>
      </c>
      <c r="Q41" s="6" t="b">
        <f t="shared" si="4"/>
        <v>1</v>
      </c>
      <c r="S41" s="6" t="b">
        <f t="shared" si="5"/>
        <v>1</v>
      </c>
      <c r="U41" s="6">
        <f t="shared" si="6"/>
        <v>76412</v>
      </c>
    </row>
    <row r="42" ht="14.25" customHeight="1">
      <c r="A42" s="6">
        <v>41.0</v>
      </c>
      <c r="B42" s="6" t="s">
        <v>67</v>
      </c>
      <c r="C42" s="6">
        <v>31.0</v>
      </c>
      <c r="D42" s="6" t="s">
        <v>22</v>
      </c>
      <c r="E42" s="6" t="s">
        <v>7</v>
      </c>
      <c r="F42" s="6">
        <v>51394.0</v>
      </c>
      <c r="G42" s="7">
        <v>45472.0</v>
      </c>
      <c r="H42" s="6">
        <v>30546.0</v>
      </c>
      <c r="I42" s="6" t="s">
        <v>25</v>
      </c>
      <c r="J42" s="6">
        <v>25.0</v>
      </c>
      <c r="K42" s="6" t="str">
        <f t="shared" si="1"/>
        <v>Above</v>
      </c>
      <c r="M42" s="6" t="str">
        <f t="shared" si="2"/>
        <v>Poor</v>
      </c>
      <c r="O42" s="6" t="b">
        <f t="shared" si="3"/>
        <v>0</v>
      </c>
      <c r="Q42" s="6" t="b">
        <f t="shared" si="4"/>
        <v>0</v>
      </c>
      <c r="S42" s="6" t="b">
        <f t="shared" si="5"/>
        <v>1</v>
      </c>
      <c r="U42" s="6">
        <f t="shared" si="6"/>
        <v>51394</v>
      </c>
    </row>
    <row r="43" ht="14.25" customHeight="1">
      <c r="A43" s="6">
        <v>42.0</v>
      </c>
      <c r="B43" s="6" t="s">
        <v>68</v>
      </c>
      <c r="C43" s="6">
        <v>44.0</v>
      </c>
      <c r="D43" s="6" t="s">
        <v>18</v>
      </c>
      <c r="E43" s="6" t="s">
        <v>24</v>
      </c>
      <c r="F43" s="6">
        <v>41457.0</v>
      </c>
      <c r="G43" s="7">
        <v>42231.0</v>
      </c>
      <c r="H43" s="6">
        <v>22139.0</v>
      </c>
      <c r="I43" s="6" t="s">
        <v>25</v>
      </c>
      <c r="J43" s="6">
        <v>23.0</v>
      </c>
      <c r="K43" s="6" t="str">
        <f t="shared" si="1"/>
        <v>Above</v>
      </c>
      <c r="M43" s="6" t="str">
        <f t="shared" si="2"/>
        <v>Poor</v>
      </c>
      <c r="O43" s="6" t="b">
        <f t="shared" si="3"/>
        <v>0</v>
      </c>
      <c r="Q43" s="6" t="b">
        <f t="shared" si="4"/>
        <v>0</v>
      </c>
      <c r="S43" s="6" t="b">
        <f t="shared" si="5"/>
        <v>1</v>
      </c>
      <c r="U43" s="6">
        <f t="shared" si="6"/>
        <v>41457</v>
      </c>
    </row>
    <row r="44" ht="14.25" customHeight="1">
      <c r="A44" s="6">
        <v>43.0</v>
      </c>
      <c r="B44" s="6" t="s">
        <v>69</v>
      </c>
      <c r="C44" s="6">
        <v>30.0</v>
      </c>
      <c r="D44" s="6" t="s">
        <v>22</v>
      </c>
      <c r="E44" s="6" t="s">
        <v>7</v>
      </c>
      <c r="F44" s="6">
        <v>67040.0</v>
      </c>
      <c r="G44" s="7">
        <v>42824.0</v>
      </c>
      <c r="H44" s="6">
        <v>11264.0</v>
      </c>
      <c r="I44" s="6" t="s">
        <v>25</v>
      </c>
      <c r="J44" s="6">
        <v>52.0</v>
      </c>
      <c r="K44" s="6" t="str">
        <f t="shared" si="1"/>
        <v>Below</v>
      </c>
      <c r="M44" s="6" t="str">
        <f t="shared" si="2"/>
        <v>Excellent</v>
      </c>
      <c r="O44" s="6" t="b">
        <f t="shared" si="3"/>
        <v>0</v>
      </c>
      <c r="Q44" s="6" t="b">
        <f t="shared" si="4"/>
        <v>1</v>
      </c>
      <c r="S44" s="6" t="b">
        <f t="shared" si="5"/>
        <v>1</v>
      </c>
      <c r="U44" s="6">
        <f t="shared" si="6"/>
        <v>67040</v>
      </c>
    </row>
    <row r="45" ht="14.25" customHeight="1">
      <c r="A45" s="6">
        <v>44.0</v>
      </c>
      <c r="B45" s="6" t="s">
        <v>70</v>
      </c>
      <c r="C45" s="6">
        <v>33.0</v>
      </c>
      <c r="D45" s="6" t="s">
        <v>22</v>
      </c>
      <c r="E45" s="6" t="s">
        <v>19</v>
      </c>
      <c r="F45" s="6">
        <v>55132.0</v>
      </c>
      <c r="G45" s="7">
        <v>43756.0</v>
      </c>
      <c r="H45" s="6">
        <v>11878.0</v>
      </c>
      <c r="I45" s="6" t="s">
        <v>25</v>
      </c>
      <c r="J45" s="6">
        <v>27.0</v>
      </c>
      <c r="K45" s="6" t="str">
        <f t="shared" si="1"/>
        <v>Above</v>
      </c>
      <c r="M45" s="6" t="str">
        <f t="shared" si="2"/>
        <v>Poor</v>
      </c>
      <c r="O45" s="6" t="b">
        <f t="shared" si="3"/>
        <v>0</v>
      </c>
      <c r="Q45" s="6" t="b">
        <f t="shared" si="4"/>
        <v>1</v>
      </c>
      <c r="S45" s="6" t="b">
        <f t="shared" si="5"/>
        <v>1</v>
      </c>
      <c r="U45" s="6">
        <f t="shared" si="6"/>
        <v>55132</v>
      </c>
    </row>
    <row r="46" ht="14.25" customHeight="1">
      <c r="A46" s="6">
        <v>45.0</v>
      </c>
      <c r="B46" s="6" t="s">
        <v>71</v>
      </c>
      <c r="C46" s="6">
        <v>32.0</v>
      </c>
      <c r="D46" s="6" t="s">
        <v>22</v>
      </c>
      <c r="E46" s="6" t="s">
        <v>19</v>
      </c>
      <c r="F46" s="6">
        <v>58404.0</v>
      </c>
      <c r="G46" s="7">
        <v>44109.0</v>
      </c>
      <c r="H46" s="6">
        <v>20523.0</v>
      </c>
      <c r="I46" s="6" t="s">
        <v>30</v>
      </c>
      <c r="J46" s="6">
        <v>60.0</v>
      </c>
      <c r="K46" s="6" t="str">
        <f t="shared" si="1"/>
        <v>Above</v>
      </c>
      <c r="M46" s="6" t="str">
        <f t="shared" si="2"/>
        <v>Excellent</v>
      </c>
      <c r="O46" s="6" t="b">
        <f t="shared" si="3"/>
        <v>0</v>
      </c>
      <c r="Q46" s="6" t="b">
        <f t="shared" si="4"/>
        <v>1</v>
      </c>
      <c r="S46" s="6" t="b">
        <f t="shared" si="5"/>
        <v>1</v>
      </c>
      <c r="U46" s="6">
        <f t="shared" si="6"/>
        <v>58404</v>
      </c>
    </row>
    <row r="47" ht="14.25" customHeight="1">
      <c r="A47" s="6">
        <v>46.0</v>
      </c>
      <c r="B47" s="6" t="s">
        <v>72</v>
      </c>
      <c r="C47" s="6">
        <v>54.0</v>
      </c>
      <c r="D47" s="6" t="s">
        <v>22</v>
      </c>
      <c r="E47" s="6" t="s">
        <v>27</v>
      </c>
      <c r="F47" s="6">
        <v>45721.0</v>
      </c>
      <c r="G47" s="7">
        <v>42340.0</v>
      </c>
      <c r="H47" s="6">
        <v>10765.0</v>
      </c>
      <c r="I47" s="6" t="s">
        <v>20</v>
      </c>
      <c r="J47" s="6">
        <v>46.0</v>
      </c>
      <c r="K47" s="6" t="str">
        <f t="shared" si="1"/>
        <v>Above</v>
      </c>
      <c r="M47" s="6" t="str">
        <f t="shared" si="2"/>
        <v>Good</v>
      </c>
      <c r="O47" s="6" t="b">
        <f t="shared" si="3"/>
        <v>0</v>
      </c>
      <c r="Q47" s="6" t="b">
        <f t="shared" si="4"/>
        <v>0</v>
      </c>
      <c r="S47" s="6" t="b">
        <f t="shared" si="5"/>
        <v>1</v>
      </c>
      <c r="U47" s="6">
        <f t="shared" si="6"/>
        <v>45721</v>
      </c>
    </row>
    <row r="48" ht="14.25" customHeight="1">
      <c r="A48" s="6">
        <v>47.0</v>
      </c>
      <c r="B48" s="6" t="s">
        <v>73</v>
      </c>
      <c r="C48" s="6">
        <v>59.0</v>
      </c>
      <c r="D48" s="6" t="s">
        <v>18</v>
      </c>
      <c r="E48" s="6" t="s">
        <v>36</v>
      </c>
      <c r="F48" s="6">
        <v>49526.0</v>
      </c>
      <c r="G48" s="7">
        <v>42468.0</v>
      </c>
      <c r="H48" s="6">
        <v>36637.0</v>
      </c>
      <c r="I48" s="6" t="s">
        <v>30</v>
      </c>
      <c r="J48" s="6">
        <v>58.0</v>
      </c>
      <c r="K48" s="6" t="str">
        <f t="shared" si="1"/>
        <v>Below</v>
      </c>
      <c r="M48" s="6" t="str">
        <f t="shared" si="2"/>
        <v>Excellent</v>
      </c>
      <c r="O48" s="6" t="b">
        <f t="shared" si="3"/>
        <v>0</v>
      </c>
      <c r="Q48" s="6" t="b">
        <f t="shared" si="4"/>
        <v>0</v>
      </c>
      <c r="S48" s="6" t="b">
        <f t="shared" si="5"/>
        <v>0</v>
      </c>
      <c r="U48" s="6">
        <f t="shared" si="6"/>
        <v>49526</v>
      </c>
    </row>
    <row r="49" ht="14.25" customHeight="1">
      <c r="A49" s="6">
        <v>48.0</v>
      </c>
      <c r="B49" s="6" t="s">
        <v>74</v>
      </c>
      <c r="C49" s="6">
        <v>32.0</v>
      </c>
      <c r="D49" s="6" t="s">
        <v>18</v>
      </c>
      <c r="E49" s="6" t="s">
        <v>27</v>
      </c>
      <c r="F49" s="6">
        <v>30111.0</v>
      </c>
      <c r="G49" s="7">
        <v>43029.0</v>
      </c>
      <c r="H49" s="6">
        <v>16498.0</v>
      </c>
      <c r="I49" s="6" t="s">
        <v>30</v>
      </c>
      <c r="J49" s="6">
        <v>31.0</v>
      </c>
      <c r="K49" s="6" t="str">
        <f t="shared" si="1"/>
        <v>Below</v>
      </c>
      <c r="M49" s="6" t="str">
        <f t="shared" si="2"/>
        <v>Average</v>
      </c>
      <c r="O49" s="6" t="b">
        <f t="shared" si="3"/>
        <v>0</v>
      </c>
      <c r="Q49" s="6" t="b">
        <f t="shared" si="4"/>
        <v>0</v>
      </c>
      <c r="S49" s="6" t="b">
        <f t="shared" si="5"/>
        <v>1</v>
      </c>
      <c r="U49" s="6">
        <f t="shared" si="6"/>
        <v>30111</v>
      </c>
    </row>
    <row r="50" ht="14.25" customHeight="1">
      <c r="A50" s="6">
        <v>49.0</v>
      </c>
      <c r="B50" s="6" t="s">
        <v>75</v>
      </c>
      <c r="C50" s="6">
        <v>54.0</v>
      </c>
      <c r="D50" s="6" t="s">
        <v>18</v>
      </c>
      <c r="E50" s="6" t="s">
        <v>19</v>
      </c>
      <c r="F50" s="6">
        <v>43627.0</v>
      </c>
      <c r="G50" s="7">
        <v>43939.0</v>
      </c>
      <c r="H50" s="6">
        <v>37968.0</v>
      </c>
      <c r="I50" s="6" t="s">
        <v>20</v>
      </c>
      <c r="J50" s="6">
        <v>25.0</v>
      </c>
      <c r="K50" s="6" t="str">
        <f t="shared" si="1"/>
        <v>Below</v>
      </c>
      <c r="M50" s="6" t="str">
        <f t="shared" si="2"/>
        <v>Poor</v>
      </c>
      <c r="O50" s="6" t="b">
        <f t="shared" si="3"/>
        <v>0</v>
      </c>
      <c r="Q50" s="6" t="b">
        <f t="shared" si="4"/>
        <v>1</v>
      </c>
      <c r="S50" s="6" t="b">
        <f t="shared" si="5"/>
        <v>1</v>
      </c>
      <c r="U50" s="6">
        <f t="shared" si="6"/>
        <v>43627</v>
      </c>
    </row>
    <row r="51" ht="14.25" customHeight="1">
      <c r="A51" s="6">
        <v>50.0</v>
      </c>
      <c r="B51" s="6" t="s">
        <v>76</v>
      </c>
      <c r="C51" s="6">
        <v>53.0</v>
      </c>
      <c r="D51" s="6" t="s">
        <v>22</v>
      </c>
      <c r="E51" s="6" t="s">
        <v>36</v>
      </c>
      <c r="F51" s="6">
        <v>50514.0</v>
      </c>
      <c r="G51" s="7">
        <v>42222.0</v>
      </c>
      <c r="H51" s="6">
        <v>17681.0</v>
      </c>
      <c r="I51" s="6" t="s">
        <v>30</v>
      </c>
      <c r="J51" s="6">
        <v>23.0</v>
      </c>
      <c r="K51" s="6" t="str">
        <f t="shared" si="1"/>
        <v>Below</v>
      </c>
      <c r="M51" s="6" t="str">
        <f t="shared" si="2"/>
        <v>Poor</v>
      </c>
      <c r="O51" s="6" t="b">
        <f t="shared" si="3"/>
        <v>0</v>
      </c>
      <c r="Q51" s="6" t="b">
        <f t="shared" si="4"/>
        <v>0</v>
      </c>
      <c r="S51" s="6" t="b">
        <f t="shared" si="5"/>
        <v>0</v>
      </c>
      <c r="U51" s="6">
        <f t="shared" si="6"/>
        <v>50514</v>
      </c>
    </row>
    <row r="52" ht="14.25" customHeight="1">
      <c r="A52" s="6">
        <v>51.0</v>
      </c>
      <c r="B52" s="6" t="s">
        <v>77</v>
      </c>
      <c r="C52" s="6">
        <v>21.0</v>
      </c>
      <c r="D52" s="6" t="s">
        <v>22</v>
      </c>
      <c r="E52" s="6" t="s">
        <v>24</v>
      </c>
      <c r="F52" s="6">
        <v>60466.0</v>
      </c>
      <c r="G52" s="7">
        <v>41954.0</v>
      </c>
      <c r="H52" s="6">
        <v>17012.0</v>
      </c>
      <c r="I52" s="6" t="s">
        <v>28</v>
      </c>
      <c r="J52" s="6">
        <v>30.0</v>
      </c>
      <c r="K52" s="6" t="str">
        <f t="shared" si="1"/>
        <v>Above</v>
      </c>
      <c r="M52" s="6" t="str">
        <f t="shared" si="2"/>
        <v>Average</v>
      </c>
      <c r="O52" s="6" t="b">
        <f t="shared" si="3"/>
        <v>0</v>
      </c>
      <c r="Q52" s="6" t="b">
        <f t="shared" si="4"/>
        <v>1</v>
      </c>
      <c r="S52" s="6" t="b">
        <f t="shared" si="5"/>
        <v>1</v>
      </c>
      <c r="U52" s="6">
        <f t="shared" si="6"/>
        <v>60466</v>
      </c>
    </row>
    <row r="53" ht="14.25" customHeight="1">
      <c r="A53" s="6">
        <v>52.0</v>
      </c>
      <c r="B53" s="6" t="s">
        <v>78</v>
      </c>
      <c r="C53" s="6">
        <v>55.0</v>
      </c>
      <c r="D53" s="6" t="s">
        <v>18</v>
      </c>
      <c r="E53" s="6" t="s">
        <v>36</v>
      </c>
      <c r="F53" s="6">
        <v>43355.0</v>
      </c>
      <c r="G53" s="7">
        <v>42857.0</v>
      </c>
      <c r="H53" s="6">
        <v>19881.0</v>
      </c>
      <c r="I53" s="6" t="s">
        <v>20</v>
      </c>
      <c r="J53" s="6">
        <v>26.0</v>
      </c>
      <c r="K53" s="6" t="str">
        <f t="shared" si="1"/>
        <v>Above</v>
      </c>
      <c r="M53" s="6" t="str">
        <f t="shared" si="2"/>
        <v>Poor</v>
      </c>
      <c r="O53" s="6" t="b">
        <f t="shared" si="3"/>
        <v>0</v>
      </c>
      <c r="Q53" s="6" t="b">
        <f t="shared" si="4"/>
        <v>0</v>
      </c>
      <c r="S53" s="6" t="b">
        <f t="shared" si="5"/>
        <v>0</v>
      </c>
      <c r="U53" s="6">
        <f t="shared" si="6"/>
        <v>43355</v>
      </c>
    </row>
    <row r="54" ht="14.25" customHeight="1">
      <c r="A54" s="6">
        <v>53.0</v>
      </c>
      <c r="B54" s="6" t="s">
        <v>79</v>
      </c>
      <c r="C54" s="6">
        <v>55.0</v>
      </c>
      <c r="D54" s="6" t="s">
        <v>22</v>
      </c>
      <c r="E54" s="6" t="s">
        <v>27</v>
      </c>
      <c r="F54" s="6">
        <v>34592.0</v>
      </c>
      <c r="G54" s="7">
        <v>45049.0</v>
      </c>
      <c r="H54" s="6">
        <v>29803.0</v>
      </c>
      <c r="I54" s="6" t="s">
        <v>20</v>
      </c>
      <c r="J54" s="6">
        <v>29.0</v>
      </c>
      <c r="K54" s="6" t="str">
        <f t="shared" si="1"/>
        <v>Below</v>
      </c>
      <c r="M54" s="6" t="str">
        <f t="shared" si="2"/>
        <v>Poor</v>
      </c>
      <c r="O54" s="6" t="b">
        <f t="shared" si="3"/>
        <v>0</v>
      </c>
      <c r="Q54" s="6" t="b">
        <f t="shared" si="4"/>
        <v>0</v>
      </c>
      <c r="S54" s="6" t="b">
        <f t="shared" si="5"/>
        <v>1</v>
      </c>
      <c r="U54" s="6">
        <f t="shared" si="6"/>
        <v>34592</v>
      </c>
    </row>
    <row r="55" ht="14.25" customHeight="1">
      <c r="A55" s="6">
        <v>54.0</v>
      </c>
      <c r="B55" s="6" t="s">
        <v>80</v>
      </c>
      <c r="C55" s="6">
        <v>55.0</v>
      </c>
      <c r="D55" s="6" t="s">
        <v>18</v>
      </c>
      <c r="E55" s="6" t="s">
        <v>24</v>
      </c>
      <c r="F55" s="6">
        <v>58324.0</v>
      </c>
      <c r="G55" s="7">
        <v>44845.0</v>
      </c>
      <c r="H55" s="6">
        <v>19170.0</v>
      </c>
      <c r="I55" s="6" t="s">
        <v>30</v>
      </c>
      <c r="J55" s="6">
        <v>43.0</v>
      </c>
      <c r="K55" s="6" t="str">
        <f t="shared" si="1"/>
        <v>Below</v>
      </c>
      <c r="M55" s="6" t="str">
        <f t="shared" si="2"/>
        <v>Good</v>
      </c>
      <c r="O55" s="6" t="b">
        <f t="shared" si="3"/>
        <v>0</v>
      </c>
      <c r="Q55" s="6" t="b">
        <f t="shared" si="4"/>
        <v>0</v>
      </c>
      <c r="S55" s="6" t="b">
        <f t="shared" si="5"/>
        <v>1</v>
      </c>
      <c r="U55" s="6">
        <f t="shared" si="6"/>
        <v>58324</v>
      </c>
    </row>
    <row r="56" ht="14.25" customHeight="1">
      <c r="A56" s="6">
        <v>55.0</v>
      </c>
      <c r="B56" s="6" t="s">
        <v>81</v>
      </c>
      <c r="C56" s="6">
        <v>26.0</v>
      </c>
      <c r="D56" s="6" t="s">
        <v>18</v>
      </c>
      <c r="E56" s="6" t="s">
        <v>36</v>
      </c>
      <c r="F56" s="6">
        <v>72194.0</v>
      </c>
      <c r="G56" s="7">
        <v>43504.0</v>
      </c>
      <c r="H56" s="6">
        <v>17352.0</v>
      </c>
      <c r="I56" s="6" t="s">
        <v>20</v>
      </c>
      <c r="J56" s="6">
        <v>26.0</v>
      </c>
      <c r="K56" s="6" t="str">
        <f t="shared" si="1"/>
        <v>Above</v>
      </c>
      <c r="M56" s="6" t="str">
        <f t="shared" si="2"/>
        <v>Poor</v>
      </c>
      <c r="O56" s="6" t="b">
        <f t="shared" si="3"/>
        <v>0</v>
      </c>
      <c r="Q56" s="6" t="b">
        <f t="shared" si="4"/>
        <v>1</v>
      </c>
      <c r="S56" s="6" t="b">
        <f t="shared" si="5"/>
        <v>0</v>
      </c>
      <c r="U56" s="6">
        <f t="shared" si="6"/>
        <v>72194</v>
      </c>
    </row>
    <row r="57" ht="14.25" customHeight="1">
      <c r="A57" s="6">
        <v>56.0</v>
      </c>
      <c r="B57" s="6" t="s">
        <v>82</v>
      </c>
      <c r="C57" s="6">
        <v>37.0</v>
      </c>
      <c r="D57" s="6" t="s">
        <v>18</v>
      </c>
      <c r="E57" s="6" t="s">
        <v>36</v>
      </c>
      <c r="F57" s="6">
        <v>52055.0</v>
      </c>
      <c r="G57" s="7">
        <v>43853.0</v>
      </c>
      <c r="H57" s="6">
        <v>29240.0</v>
      </c>
      <c r="I57" s="6" t="s">
        <v>20</v>
      </c>
      <c r="J57" s="6">
        <v>59.0</v>
      </c>
      <c r="K57" s="6" t="str">
        <f t="shared" si="1"/>
        <v>Above</v>
      </c>
      <c r="M57" s="6" t="str">
        <f t="shared" si="2"/>
        <v>Excellent</v>
      </c>
      <c r="O57" s="6" t="b">
        <f t="shared" si="3"/>
        <v>0</v>
      </c>
      <c r="Q57" s="6" t="b">
        <f t="shared" si="4"/>
        <v>0</v>
      </c>
      <c r="S57" s="6" t="b">
        <f t="shared" si="5"/>
        <v>0</v>
      </c>
      <c r="U57" s="6">
        <f t="shared" si="6"/>
        <v>52055</v>
      </c>
    </row>
    <row r="58" ht="14.25" customHeight="1">
      <c r="A58" s="6">
        <v>57.0</v>
      </c>
      <c r="B58" s="6" t="s">
        <v>83</v>
      </c>
      <c r="C58" s="6">
        <v>52.0</v>
      </c>
      <c r="D58" s="6" t="s">
        <v>22</v>
      </c>
      <c r="E58" s="6" t="s">
        <v>7</v>
      </c>
      <c r="F58" s="6">
        <v>64063.0</v>
      </c>
      <c r="G58" s="7">
        <v>42557.0</v>
      </c>
      <c r="H58" s="6">
        <v>12142.0</v>
      </c>
      <c r="I58" s="6" t="s">
        <v>20</v>
      </c>
      <c r="J58" s="6">
        <v>24.0</v>
      </c>
      <c r="K58" s="6" t="str">
        <f t="shared" si="1"/>
        <v>Above</v>
      </c>
      <c r="M58" s="6" t="str">
        <f t="shared" si="2"/>
        <v>Poor</v>
      </c>
      <c r="O58" s="6" t="b">
        <f t="shared" si="3"/>
        <v>0</v>
      </c>
      <c r="Q58" s="6" t="b">
        <f t="shared" si="4"/>
        <v>1</v>
      </c>
      <c r="S58" s="6" t="b">
        <f t="shared" si="5"/>
        <v>1</v>
      </c>
      <c r="U58" s="6">
        <f t="shared" si="6"/>
        <v>64063</v>
      </c>
    </row>
    <row r="59" ht="14.25" customHeight="1">
      <c r="A59" s="6">
        <v>58.0</v>
      </c>
      <c r="B59" s="6" t="s">
        <v>84</v>
      </c>
      <c r="C59" s="6">
        <v>44.0</v>
      </c>
      <c r="D59" s="6" t="s">
        <v>18</v>
      </c>
      <c r="E59" s="6" t="s">
        <v>27</v>
      </c>
      <c r="F59" s="6">
        <v>71515.0</v>
      </c>
      <c r="G59" s="7">
        <v>44244.0</v>
      </c>
      <c r="H59" s="6">
        <v>31876.0</v>
      </c>
      <c r="I59" s="6" t="s">
        <v>30</v>
      </c>
      <c r="J59" s="6">
        <v>36.0</v>
      </c>
      <c r="K59" s="6" t="str">
        <f t="shared" si="1"/>
        <v>Above</v>
      </c>
      <c r="M59" s="6" t="str">
        <f t="shared" si="2"/>
        <v>Average</v>
      </c>
      <c r="O59" s="6" t="b">
        <f t="shared" si="3"/>
        <v>0</v>
      </c>
      <c r="Q59" s="6" t="b">
        <f t="shared" si="4"/>
        <v>1</v>
      </c>
      <c r="S59" s="6" t="b">
        <f t="shared" si="5"/>
        <v>1</v>
      </c>
      <c r="U59" s="6">
        <f t="shared" si="6"/>
        <v>71515</v>
      </c>
    </row>
    <row r="60" ht="14.25" customHeight="1">
      <c r="A60" s="6">
        <v>59.0</v>
      </c>
      <c r="B60" s="6" t="s">
        <v>85</v>
      </c>
      <c r="C60" s="6">
        <v>36.0</v>
      </c>
      <c r="D60" s="6" t="s">
        <v>18</v>
      </c>
      <c r="E60" s="6" t="s">
        <v>24</v>
      </c>
      <c r="F60" s="6">
        <v>38571.0</v>
      </c>
      <c r="G60" s="7">
        <v>44842.0</v>
      </c>
      <c r="H60" s="6">
        <v>16927.0</v>
      </c>
      <c r="I60" s="6" t="s">
        <v>25</v>
      </c>
      <c r="J60" s="6">
        <v>45.0</v>
      </c>
      <c r="K60" s="6" t="str">
        <f t="shared" si="1"/>
        <v>Above</v>
      </c>
      <c r="M60" s="6" t="str">
        <f t="shared" si="2"/>
        <v>Good</v>
      </c>
      <c r="O60" s="6" t="b">
        <f t="shared" si="3"/>
        <v>0</v>
      </c>
      <c r="Q60" s="6" t="b">
        <f t="shared" si="4"/>
        <v>0</v>
      </c>
      <c r="S60" s="6" t="b">
        <f t="shared" si="5"/>
        <v>1</v>
      </c>
      <c r="U60" s="6">
        <f t="shared" si="6"/>
        <v>38571</v>
      </c>
    </row>
    <row r="61" ht="14.25" customHeight="1">
      <c r="A61" s="6">
        <v>60.0</v>
      </c>
      <c r="B61" s="6" t="s">
        <v>86</v>
      </c>
      <c r="C61" s="6">
        <v>23.0</v>
      </c>
      <c r="D61" s="6" t="s">
        <v>22</v>
      </c>
      <c r="E61" s="6" t="s">
        <v>19</v>
      </c>
      <c r="F61" s="6">
        <v>58107.0</v>
      </c>
      <c r="G61" s="7">
        <v>43532.0</v>
      </c>
      <c r="H61" s="6">
        <v>25284.0</v>
      </c>
      <c r="I61" s="6" t="s">
        <v>20</v>
      </c>
      <c r="J61" s="6">
        <v>42.0</v>
      </c>
      <c r="K61" s="6" t="str">
        <f t="shared" si="1"/>
        <v>Below</v>
      </c>
      <c r="M61" s="6" t="str">
        <f t="shared" si="2"/>
        <v>Good</v>
      </c>
      <c r="O61" s="6" t="b">
        <f t="shared" si="3"/>
        <v>0</v>
      </c>
      <c r="Q61" s="6" t="b">
        <f t="shared" si="4"/>
        <v>1</v>
      </c>
      <c r="S61" s="6" t="b">
        <f t="shared" si="5"/>
        <v>1</v>
      </c>
      <c r="U61" s="6">
        <f t="shared" si="6"/>
        <v>58107</v>
      </c>
    </row>
    <row r="62" ht="14.25" customHeight="1">
      <c r="A62" s="6">
        <v>61.0</v>
      </c>
      <c r="B62" s="6" t="s">
        <v>87</v>
      </c>
      <c r="C62" s="6">
        <v>48.0</v>
      </c>
      <c r="D62" s="6" t="s">
        <v>18</v>
      </c>
      <c r="E62" s="6" t="s">
        <v>24</v>
      </c>
      <c r="F62" s="6">
        <v>61988.0</v>
      </c>
      <c r="G62" s="7">
        <v>43454.0</v>
      </c>
      <c r="H62" s="6">
        <v>10594.0</v>
      </c>
      <c r="I62" s="6" t="s">
        <v>28</v>
      </c>
      <c r="J62" s="6">
        <v>26.0</v>
      </c>
      <c r="K62" s="6" t="str">
        <f t="shared" si="1"/>
        <v>Above</v>
      </c>
      <c r="M62" s="6" t="str">
        <f t="shared" si="2"/>
        <v>Poor</v>
      </c>
      <c r="O62" s="6" t="b">
        <f t="shared" si="3"/>
        <v>0</v>
      </c>
      <c r="Q62" s="6" t="b">
        <f t="shared" si="4"/>
        <v>1</v>
      </c>
      <c r="S62" s="6" t="b">
        <f t="shared" si="5"/>
        <v>1</v>
      </c>
      <c r="U62" s="6">
        <f t="shared" si="6"/>
        <v>61988</v>
      </c>
    </row>
    <row r="63" ht="14.25" customHeight="1">
      <c r="A63" s="6">
        <v>62.0</v>
      </c>
      <c r="B63" s="6" t="s">
        <v>88</v>
      </c>
      <c r="C63" s="6">
        <v>60.0</v>
      </c>
      <c r="D63" s="6" t="s">
        <v>18</v>
      </c>
      <c r="E63" s="6" t="s">
        <v>19</v>
      </c>
      <c r="F63" s="6">
        <v>49014.0</v>
      </c>
      <c r="G63" s="7">
        <v>43191.0</v>
      </c>
      <c r="H63" s="6">
        <v>13213.0</v>
      </c>
      <c r="I63" s="6" t="s">
        <v>28</v>
      </c>
      <c r="J63" s="6">
        <v>37.0</v>
      </c>
      <c r="K63" s="6" t="str">
        <f t="shared" si="1"/>
        <v>Above</v>
      </c>
      <c r="M63" s="6" t="str">
        <f t="shared" si="2"/>
        <v>Average</v>
      </c>
      <c r="O63" s="6" t="b">
        <f t="shared" si="3"/>
        <v>0</v>
      </c>
      <c r="Q63" s="6" t="b">
        <f t="shared" si="4"/>
        <v>1</v>
      </c>
      <c r="S63" s="6" t="b">
        <f t="shared" si="5"/>
        <v>1</v>
      </c>
      <c r="U63" s="6">
        <f t="shared" si="6"/>
        <v>49014</v>
      </c>
    </row>
    <row r="64" ht="14.25" customHeight="1">
      <c r="A64" s="6">
        <v>63.0</v>
      </c>
      <c r="B64" s="6" t="s">
        <v>89</v>
      </c>
      <c r="C64" s="6">
        <v>42.0</v>
      </c>
      <c r="D64" s="6" t="s">
        <v>22</v>
      </c>
      <c r="E64" s="6" t="s">
        <v>19</v>
      </c>
      <c r="F64" s="6">
        <v>40744.0</v>
      </c>
      <c r="G64" s="7">
        <v>42558.0</v>
      </c>
      <c r="H64" s="6">
        <v>27273.0</v>
      </c>
      <c r="I64" s="6" t="s">
        <v>30</v>
      </c>
      <c r="J64" s="6">
        <v>44.0</v>
      </c>
      <c r="K64" s="6" t="str">
        <f t="shared" si="1"/>
        <v>Below</v>
      </c>
      <c r="M64" s="6" t="str">
        <f t="shared" si="2"/>
        <v>Good</v>
      </c>
      <c r="O64" s="6" t="b">
        <f t="shared" si="3"/>
        <v>0</v>
      </c>
      <c r="Q64" s="6" t="b">
        <f t="shared" si="4"/>
        <v>1</v>
      </c>
      <c r="S64" s="6" t="b">
        <f t="shared" si="5"/>
        <v>1</v>
      </c>
      <c r="U64" s="6">
        <f t="shared" si="6"/>
        <v>40744</v>
      </c>
    </row>
    <row r="65" ht="14.25" customHeight="1">
      <c r="A65" s="6">
        <v>64.0</v>
      </c>
      <c r="B65" s="6" t="s">
        <v>90</v>
      </c>
      <c r="C65" s="6">
        <v>36.0</v>
      </c>
      <c r="D65" s="6" t="s">
        <v>18</v>
      </c>
      <c r="E65" s="6" t="s">
        <v>24</v>
      </c>
      <c r="F65" s="6">
        <v>58110.0</v>
      </c>
      <c r="G65" s="7">
        <v>43312.0</v>
      </c>
      <c r="H65" s="6">
        <v>21278.0</v>
      </c>
      <c r="I65" s="6" t="s">
        <v>28</v>
      </c>
      <c r="J65" s="6">
        <v>59.0</v>
      </c>
      <c r="K65" s="6" t="str">
        <f t="shared" si="1"/>
        <v>Below</v>
      </c>
      <c r="M65" s="6" t="str">
        <f t="shared" si="2"/>
        <v>Excellent</v>
      </c>
      <c r="O65" s="6" t="b">
        <f t="shared" si="3"/>
        <v>0</v>
      </c>
      <c r="Q65" s="6" t="b">
        <f t="shared" si="4"/>
        <v>0</v>
      </c>
      <c r="S65" s="6" t="b">
        <f t="shared" si="5"/>
        <v>1</v>
      </c>
      <c r="U65" s="6">
        <f t="shared" si="6"/>
        <v>58110</v>
      </c>
    </row>
    <row r="66" ht="14.25" customHeight="1">
      <c r="A66" s="6">
        <v>65.0</v>
      </c>
      <c r="B66" s="6" t="s">
        <v>91</v>
      </c>
      <c r="C66" s="6">
        <v>35.0</v>
      </c>
      <c r="D66" s="6" t="s">
        <v>18</v>
      </c>
      <c r="E66" s="6" t="s">
        <v>27</v>
      </c>
      <c r="F66" s="6">
        <v>75947.0</v>
      </c>
      <c r="G66" s="7">
        <v>42788.0</v>
      </c>
      <c r="H66" s="6">
        <v>14363.0</v>
      </c>
      <c r="I66" s="6" t="s">
        <v>30</v>
      </c>
      <c r="J66" s="6">
        <v>53.0</v>
      </c>
      <c r="K66" s="6" t="str">
        <f t="shared" si="1"/>
        <v>Above</v>
      </c>
      <c r="M66" s="6" t="str">
        <f t="shared" si="2"/>
        <v>Excellent</v>
      </c>
      <c r="O66" s="6" t="b">
        <f t="shared" si="3"/>
        <v>0</v>
      </c>
      <c r="Q66" s="6" t="b">
        <f t="shared" si="4"/>
        <v>1</v>
      </c>
      <c r="S66" s="6" t="b">
        <f t="shared" si="5"/>
        <v>1</v>
      </c>
      <c r="U66" s="6">
        <f t="shared" si="6"/>
        <v>75947</v>
      </c>
    </row>
    <row r="67" ht="14.25" customHeight="1">
      <c r="A67" s="6">
        <v>66.0</v>
      </c>
      <c r="B67" s="6" t="s">
        <v>92</v>
      </c>
      <c r="C67" s="6">
        <v>47.0</v>
      </c>
      <c r="D67" s="6" t="s">
        <v>18</v>
      </c>
      <c r="E67" s="6" t="s">
        <v>27</v>
      </c>
      <c r="F67" s="6">
        <v>37978.0</v>
      </c>
      <c r="G67" s="7">
        <v>45222.0</v>
      </c>
      <c r="H67" s="6">
        <v>32521.0</v>
      </c>
      <c r="I67" s="6" t="s">
        <v>28</v>
      </c>
      <c r="J67" s="6">
        <v>39.0</v>
      </c>
      <c r="K67" s="6" t="str">
        <f t="shared" si="1"/>
        <v>Above</v>
      </c>
      <c r="M67" s="6" t="str">
        <f t="shared" si="2"/>
        <v>Average</v>
      </c>
      <c r="O67" s="6" t="b">
        <f t="shared" si="3"/>
        <v>0</v>
      </c>
      <c r="Q67" s="6" t="b">
        <f t="shared" si="4"/>
        <v>0</v>
      </c>
      <c r="S67" s="6" t="b">
        <f t="shared" si="5"/>
        <v>1</v>
      </c>
      <c r="U67" s="6">
        <f t="shared" si="6"/>
        <v>37978</v>
      </c>
    </row>
    <row r="68" ht="14.25" customHeight="1">
      <c r="A68" s="6">
        <v>67.0</v>
      </c>
      <c r="B68" s="6" t="s">
        <v>93</v>
      </c>
      <c r="C68" s="6">
        <v>60.0</v>
      </c>
      <c r="D68" s="6" t="s">
        <v>22</v>
      </c>
      <c r="E68" s="6" t="s">
        <v>27</v>
      </c>
      <c r="F68" s="6">
        <v>55541.0</v>
      </c>
      <c r="G68" s="7">
        <v>42235.0</v>
      </c>
      <c r="H68" s="6">
        <v>16011.0</v>
      </c>
      <c r="I68" s="6" t="s">
        <v>28</v>
      </c>
      <c r="J68" s="6">
        <v>25.0</v>
      </c>
      <c r="K68" s="6" t="str">
        <f t="shared" si="1"/>
        <v>Below</v>
      </c>
      <c r="M68" s="6" t="str">
        <f t="shared" si="2"/>
        <v>Poor</v>
      </c>
      <c r="O68" s="6" t="b">
        <f t="shared" si="3"/>
        <v>0</v>
      </c>
      <c r="Q68" s="6" t="b">
        <f t="shared" si="4"/>
        <v>0</v>
      </c>
      <c r="S68" s="6" t="b">
        <f t="shared" si="5"/>
        <v>1</v>
      </c>
      <c r="U68" s="6">
        <f t="shared" si="6"/>
        <v>55541</v>
      </c>
    </row>
    <row r="69" ht="14.25" customHeight="1">
      <c r="A69" s="6">
        <v>68.0</v>
      </c>
      <c r="B69" s="6" t="s">
        <v>94</v>
      </c>
      <c r="C69" s="6">
        <v>22.0</v>
      </c>
      <c r="D69" s="6" t="s">
        <v>18</v>
      </c>
      <c r="E69" s="6" t="s">
        <v>24</v>
      </c>
      <c r="F69" s="6">
        <v>45508.0</v>
      </c>
      <c r="G69" s="7">
        <v>43508.0</v>
      </c>
      <c r="H69" s="6">
        <v>16901.0</v>
      </c>
      <c r="I69" s="6" t="s">
        <v>20</v>
      </c>
      <c r="J69" s="6">
        <v>33.0</v>
      </c>
      <c r="K69" s="6" t="str">
        <f t="shared" si="1"/>
        <v>Above</v>
      </c>
      <c r="M69" s="6" t="str">
        <f t="shared" si="2"/>
        <v>Average</v>
      </c>
      <c r="O69" s="6" t="b">
        <f t="shared" si="3"/>
        <v>1</v>
      </c>
      <c r="Q69" s="6" t="b">
        <f t="shared" si="4"/>
        <v>0</v>
      </c>
      <c r="S69" s="6" t="b">
        <f t="shared" si="5"/>
        <v>1</v>
      </c>
      <c r="U69" s="6">
        <f t="shared" si="6"/>
        <v>45508</v>
      </c>
    </row>
    <row r="70" ht="14.25" customHeight="1">
      <c r="A70" s="6">
        <v>69.0</v>
      </c>
      <c r="B70" s="6" t="s">
        <v>95</v>
      </c>
      <c r="C70" s="6">
        <v>39.0</v>
      </c>
      <c r="D70" s="6" t="s">
        <v>22</v>
      </c>
      <c r="E70" s="6" t="s">
        <v>7</v>
      </c>
      <c r="F70" s="6">
        <v>30135.0</v>
      </c>
      <c r="G70" s="7">
        <v>45328.0</v>
      </c>
      <c r="H70" s="6">
        <v>28340.0</v>
      </c>
      <c r="I70" s="6" t="s">
        <v>25</v>
      </c>
      <c r="J70" s="6">
        <v>53.0</v>
      </c>
      <c r="K70" s="6" t="str">
        <f t="shared" si="1"/>
        <v>Below</v>
      </c>
      <c r="M70" s="6" t="str">
        <f t="shared" si="2"/>
        <v>Excellent</v>
      </c>
      <c r="O70" s="6" t="b">
        <f t="shared" si="3"/>
        <v>0</v>
      </c>
      <c r="Q70" s="6" t="b">
        <f t="shared" si="4"/>
        <v>0</v>
      </c>
      <c r="S70" s="6" t="b">
        <f t="shared" si="5"/>
        <v>1</v>
      </c>
      <c r="U70" s="6">
        <f t="shared" si="6"/>
        <v>30135</v>
      </c>
    </row>
    <row r="71" ht="14.25" customHeight="1">
      <c r="A71" s="6">
        <v>70.0</v>
      </c>
      <c r="B71" s="6" t="s">
        <v>96</v>
      </c>
      <c r="C71" s="6">
        <v>22.0</v>
      </c>
      <c r="D71" s="6" t="s">
        <v>22</v>
      </c>
      <c r="E71" s="6" t="s">
        <v>7</v>
      </c>
      <c r="F71" s="6">
        <v>75728.0</v>
      </c>
      <c r="G71" s="7">
        <v>43518.0</v>
      </c>
      <c r="H71" s="6">
        <v>31020.0</v>
      </c>
      <c r="I71" s="6" t="s">
        <v>20</v>
      </c>
      <c r="J71" s="6">
        <v>54.0</v>
      </c>
      <c r="K71" s="6" t="str">
        <f t="shared" si="1"/>
        <v>Below</v>
      </c>
      <c r="M71" s="6" t="str">
        <f t="shared" si="2"/>
        <v>Excellent</v>
      </c>
      <c r="O71" s="6" t="b">
        <f t="shared" si="3"/>
        <v>0</v>
      </c>
      <c r="Q71" s="6" t="b">
        <f t="shared" si="4"/>
        <v>1</v>
      </c>
      <c r="S71" s="6" t="b">
        <f t="shared" si="5"/>
        <v>1</v>
      </c>
      <c r="U71" s="6">
        <f t="shared" si="6"/>
        <v>75728</v>
      </c>
    </row>
    <row r="72" ht="14.25" customHeight="1">
      <c r="A72" s="6">
        <v>71.0</v>
      </c>
      <c r="B72" s="6" t="s">
        <v>97</v>
      </c>
      <c r="C72" s="6">
        <v>26.0</v>
      </c>
      <c r="D72" s="6" t="s">
        <v>18</v>
      </c>
      <c r="E72" s="6" t="s">
        <v>36</v>
      </c>
      <c r="F72" s="6">
        <v>51724.0</v>
      </c>
      <c r="G72" s="7">
        <v>44207.0</v>
      </c>
      <c r="H72" s="6">
        <v>27123.0</v>
      </c>
      <c r="I72" s="6" t="s">
        <v>28</v>
      </c>
      <c r="J72" s="6">
        <v>36.0</v>
      </c>
      <c r="K72" s="6" t="str">
        <f t="shared" si="1"/>
        <v>Above</v>
      </c>
      <c r="M72" s="6" t="str">
        <f t="shared" si="2"/>
        <v>Average</v>
      </c>
      <c r="O72" s="6" t="b">
        <f t="shared" si="3"/>
        <v>0</v>
      </c>
      <c r="Q72" s="6" t="b">
        <f t="shared" si="4"/>
        <v>0</v>
      </c>
      <c r="S72" s="6" t="b">
        <f t="shared" si="5"/>
        <v>0</v>
      </c>
      <c r="U72" s="6">
        <f t="shared" si="6"/>
        <v>51724</v>
      </c>
    </row>
    <row r="73" ht="14.25" customHeight="1">
      <c r="A73" s="6">
        <v>72.0</v>
      </c>
      <c r="B73" s="6" t="s">
        <v>98</v>
      </c>
      <c r="C73" s="6">
        <v>21.0</v>
      </c>
      <c r="D73" s="6" t="s">
        <v>22</v>
      </c>
      <c r="E73" s="6" t="s">
        <v>19</v>
      </c>
      <c r="F73" s="6">
        <v>77886.0</v>
      </c>
      <c r="G73" s="7">
        <v>42920.0</v>
      </c>
      <c r="H73" s="6">
        <v>30080.0</v>
      </c>
      <c r="I73" s="6" t="s">
        <v>20</v>
      </c>
      <c r="J73" s="6">
        <v>27.0</v>
      </c>
      <c r="K73" s="6" t="str">
        <f t="shared" si="1"/>
        <v>Above</v>
      </c>
      <c r="M73" s="6" t="str">
        <f t="shared" si="2"/>
        <v>Poor</v>
      </c>
      <c r="O73" s="6" t="b">
        <f t="shared" si="3"/>
        <v>0</v>
      </c>
      <c r="Q73" s="6" t="b">
        <f t="shared" si="4"/>
        <v>1</v>
      </c>
      <c r="S73" s="6" t="b">
        <f t="shared" si="5"/>
        <v>1</v>
      </c>
      <c r="U73" s="6">
        <f t="shared" si="6"/>
        <v>77886</v>
      </c>
    </row>
    <row r="74" ht="14.25" customHeight="1">
      <c r="A74" s="6">
        <v>73.0</v>
      </c>
      <c r="B74" s="6" t="s">
        <v>99</v>
      </c>
      <c r="C74" s="6">
        <v>41.0</v>
      </c>
      <c r="D74" s="6" t="s">
        <v>22</v>
      </c>
      <c r="E74" s="6" t="s">
        <v>27</v>
      </c>
      <c r="F74" s="6">
        <v>35220.0</v>
      </c>
      <c r="G74" s="7">
        <v>44091.0</v>
      </c>
      <c r="H74" s="6">
        <v>29444.0</v>
      </c>
      <c r="I74" s="6" t="s">
        <v>30</v>
      </c>
      <c r="J74" s="6">
        <v>53.0</v>
      </c>
      <c r="K74" s="6" t="str">
        <f t="shared" si="1"/>
        <v>Above</v>
      </c>
      <c r="M74" s="6" t="str">
        <f t="shared" si="2"/>
        <v>Excellent</v>
      </c>
      <c r="O74" s="6" t="b">
        <f t="shared" si="3"/>
        <v>0</v>
      </c>
      <c r="Q74" s="6" t="b">
        <f t="shared" si="4"/>
        <v>0</v>
      </c>
      <c r="S74" s="6" t="b">
        <f t="shared" si="5"/>
        <v>1</v>
      </c>
      <c r="U74" s="6">
        <f t="shared" si="6"/>
        <v>35220</v>
      </c>
    </row>
    <row r="75" ht="14.25" customHeight="1">
      <c r="A75" s="6">
        <v>74.0</v>
      </c>
      <c r="B75" s="6" t="s">
        <v>100</v>
      </c>
      <c r="C75" s="6">
        <v>58.0</v>
      </c>
      <c r="D75" s="6" t="s">
        <v>22</v>
      </c>
      <c r="E75" s="6" t="s">
        <v>27</v>
      </c>
      <c r="F75" s="6">
        <v>51321.0</v>
      </c>
      <c r="G75" s="7">
        <v>44615.0</v>
      </c>
      <c r="H75" s="6">
        <v>29006.0</v>
      </c>
      <c r="I75" s="6" t="s">
        <v>30</v>
      </c>
      <c r="J75" s="6">
        <v>53.0</v>
      </c>
      <c r="K75" s="6" t="str">
        <f t="shared" si="1"/>
        <v>Below</v>
      </c>
      <c r="M75" s="6" t="str">
        <f t="shared" si="2"/>
        <v>Excellent</v>
      </c>
      <c r="O75" s="6" t="b">
        <f t="shared" si="3"/>
        <v>0</v>
      </c>
      <c r="Q75" s="6" t="b">
        <f t="shared" si="4"/>
        <v>0</v>
      </c>
      <c r="S75" s="6" t="b">
        <f t="shared" si="5"/>
        <v>1</v>
      </c>
      <c r="U75" s="6">
        <f t="shared" si="6"/>
        <v>51321</v>
      </c>
    </row>
    <row r="76" ht="14.25" customHeight="1">
      <c r="A76" s="6">
        <v>75.0</v>
      </c>
      <c r="B76" s="6" t="s">
        <v>101</v>
      </c>
      <c r="C76" s="6">
        <v>29.0</v>
      </c>
      <c r="D76" s="6" t="s">
        <v>22</v>
      </c>
      <c r="E76" s="6" t="s">
        <v>36</v>
      </c>
      <c r="F76" s="6">
        <v>61527.0</v>
      </c>
      <c r="G76" s="7">
        <v>42487.0</v>
      </c>
      <c r="H76" s="6">
        <v>21871.0</v>
      </c>
      <c r="I76" s="6" t="s">
        <v>30</v>
      </c>
      <c r="J76" s="6">
        <v>34.0</v>
      </c>
      <c r="K76" s="6" t="str">
        <f t="shared" si="1"/>
        <v>Above</v>
      </c>
      <c r="M76" s="6" t="str">
        <f t="shared" si="2"/>
        <v>Average</v>
      </c>
      <c r="O76" s="6" t="b">
        <f t="shared" si="3"/>
        <v>0</v>
      </c>
      <c r="Q76" s="6" t="b">
        <f t="shared" si="4"/>
        <v>1</v>
      </c>
      <c r="S76" s="6" t="b">
        <f t="shared" si="5"/>
        <v>0</v>
      </c>
      <c r="U76" s="6">
        <f t="shared" si="6"/>
        <v>61527</v>
      </c>
    </row>
    <row r="77" ht="14.25" customHeight="1">
      <c r="A77" s="6">
        <v>76.0</v>
      </c>
      <c r="B77" s="6" t="s">
        <v>102</v>
      </c>
      <c r="C77" s="6">
        <v>21.0</v>
      </c>
      <c r="D77" s="6" t="s">
        <v>18</v>
      </c>
      <c r="E77" s="6" t="s">
        <v>27</v>
      </c>
      <c r="F77" s="6">
        <v>38684.0</v>
      </c>
      <c r="G77" s="7">
        <v>43353.0</v>
      </c>
      <c r="H77" s="6">
        <v>37414.0</v>
      </c>
      <c r="I77" s="6" t="s">
        <v>25</v>
      </c>
      <c r="J77" s="6">
        <v>60.0</v>
      </c>
      <c r="K77" s="6" t="str">
        <f t="shared" si="1"/>
        <v>Above</v>
      </c>
      <c r="M77" s="6" t="str">
        <f t="shared" si="2"/>
        <v>Excellent</v>
      </c>
      <c r="O77" s="6" t="b">
        <f t="shared" si="3"/>
        <v>0</v>
      </c>
      <c r="Q77" s="6" t="b">
        <f t="shared" si="4"/>
        <v>0</v>
      </c>
      <c r="S77" s="6" t="b">
        <f t="shared" si="5"/>
        <v>1</v>
      </c>
      <c r="U77" s="6">
        <f t="shared" si="6"/>
        <v>38684</v>
      </c>
    </row>
    <row r="78" ht="14.25" customHeight="1">
      <c r="A78" s="6">
        <v>77.0</v>
      </c>
      <c r="B78" s="6" t="s">
        <v>103</v>
      </c>
      <c r="C78" s="6">
        <v>56.0</v>
      </c>
      <c r="D78" s="6" t="s">
        <v>18</v>
      </c>
      <c r="E78" s="6" t="s">
        <v>19</v>
      </c>
      <c r="F78" s="6">
        <v>31005.0</v>
      </c>
      <c r="G78" s="7">
        <v>42913.0</v>
      </c>
      <c r="H78" s="6">
        <v>24340.0</v>
      </c>
      <c r="I78" s="6" t="s">
        <v>28</v>
      </c>
      <c r="J78" s="6">
        <v>25.0</v>
      </c>
      <c r="K78" s="6" t="str">
        <f t="shared" si="1"/>
        <v>Below</v>
      </c>
      <c r="M78" s="6" t="str">
        <f t="shared" si="2"/>
        <v>Poor</v>
      </c>
      <c r="O78" s="6" t="b">
        <f t="shared" si="3"/>
        <v>0</v>
      </c>
      <c r="Q78" s="6" t="b">
        <f t="shared" si="4"/>
        <v>1</v>
      </c>
      <c r="S78" s="6" t="b">
        <f t="shared" si="5"/>
        <v>1</v>
      </c>
      <c r="U78" s="6">
        <f t="shared" si="6"/>
        <v>31005</v>
      </c>
    </row>
    <row r="79" ht="14.25" customHeight="1">
      <c r="A79" s="6">
        <v>78.0</v>
      </c>
      <c r="B79" s="6" t="s">
        <v>104</v>
      </c>
      <c r="C79" s="6">
        <v>56.0</v>
      </c>
      <c r="D79" s="6" t="s">
        <v>18</v>
      </c>
      <c r="E79" s="6" t="s">
        <v>24</v>
      </c>
      <c r="F79" s="6">
        <v>44245.0</v>
      </c>
      <c r="G79" s="7">
        <v>42283.0</v>
      </c>
      <c r="H79" s="6">
        <v>16800.0</v>
      </c>
      <c r="I79" s="6" t="s">
        <v>25</v>
      </c>
      <c r="J79" s="6">
        <v>27.0</v>
      </c>
      <c r="K79" s="6" t="str">
        <f t="shared" si="1"/>
        <v>Below</v>
      </c>
      <c r="M79" s="6" t="str">
        <f t="shared" si="2"/>
        <v>Poor</v>
      </c>
      <c r="O79" s="6" t="b">
        <f t="shared" si="3"/>
        <v>0</v>
      </c>
      <c r="Q79" s="6" t="b">
        <f t="shared" si="4"/>
        <v>0</v>
      </c>
      <c r="S79" s="6" t="b">
        <f t="shared" si="5"/>
        <v>1</v>
      </c>
      <c r="U79" s="6">
        <f t="shared" si="6"/>
        <v>44245</v>
      </c>
    </row>
    <row r="80" ht="14.25" customHeight="1">
      <c r="A80" s="6">
        <v>79.0</v>
      </c>
      <c r="B80" s="6" t="s">
        <v>105</v>
      </c>
      <c r="C80" s="6">
        <v>24.0</v>
      </c>
      <c r="D80" s="6" t="s">
        <v>18</v>
      </c>
      <c r="E80" s="6" t="s">
        <v>36</v>
      </c>
      <c r="F80" s="6">
        <v>48296.0</v>
      </c>
      <c r="G80" s="7">
        <v>43038.0</v>
      </c>
      <c r="H80" s="6">
        <v>33597.0</v>
      </c>
      <c r="I80" s="6" t="s">
        <v>20</v>
      </c>
      <c r="J80" s="6">
        <v>47.0</v>
      </c>
      <c r="K80" s="6" t="str">
        <f t="shared" si="1"/>
        <v>Below</v>
      </c>
      <c r="M80" s="6" t="str">
        <f t="shared" si="2"/>
        <v>Good</v>
      </c>
      <c r="O80" s="6" t="b">
        <f t="shared" si="3"/>
        <v>0</v>
      </c>
      <c r="Q80" s="6" t="b">
        <f t="shared" si="4"/>
        <v>0</v>
      </c>
      <c r="S80" s="6" t="b">
        <f t="shared" si="5"/>
        <v>0</v>
      </c>
      <c r="U80" s="6">
        <f t="shared" si="6"/>
        <v>48296</v>
      </c>
    </row>
    <row r="81" ht="14.25" customHeight="1">
      <c r="A81" s="6">
        <v>80.0</v>
      </c>
      <c r="B81" s="6" t="s">
        <v>106</v>
      </c>
      <c r="C81" s="6">
        <v>38.0</v>
      </c>
      <c r="D81" s="6" t="s">
        <v>22</v>
      </c>
      <c r="E81" s="6" t="s">
        <v>27</v>
      </c>
      <c r="F81" s="6">
        <v>74413.0</v>
      </c>
      <c r="G81" s="7">
        <v>41960.0</v>
      </c>
      <c r="H81" s="6">
        <v>14844.0</v>
      </c>
      <c r="I81" s="6" t="s">
        <v>25</v>
      </c>
      <c r="J81" s="6">
        <v>57.0</v>
      </c>
      <c r="K81" s="6" t="str">
        <f t="shared" si="1"/>
        <v>Below</v>
      </c>
      <c r="M81" s="6" t="str">
        <f t="shared" si="2"/>
        <v>Excellent</v>
      </c>
      <c r="O81" s="6" t="b">
        <f t="shared" si="3"/>
        <v>0</v>
      </c>
      <c r="Q81" s="6" t="b">
        <f t="shared" si="4"/>
        <v>1</v>
      </c>
      <c r="S81" s="6" t="b">
        <f t="shared" si="5"/>
        <v>1</v>
      </c>
      <c r="U81" s="6">
        <f t="shared" si="6"/>
        <v>74413</v>
      </c>
    </row>
    <row r="82" ht="14.25" customHeight="1">
      <c r="A82" s="6">
        <v>81.0</v>
      </c>
      <c r="B82" s="6" t="s">
        <v>107</v>
      </c>
      <c r="C82" s="6">
        <v>33.0</v>
      </c>
      <c r="D82" s="6" t="s">
        <v>22</v>
      </c>
      <c r="E82" s="6" t="s">
        <v>36</v>
      </c>
      <c r="F82" s="6">
        <v>76940.0</v>
      </c>
      <c r="G82" s="7">
        <v>45135.0</v>
      </c>
      <c r="H82" s="6">
        <v>27082.0</v>
      </c>
      <c r="I82" s="6" t="s">
        <v>28</v>
      </c>
      <c r="J82" s="6">
        <v>28.0</v>
      </c>
      <c r="K82" s="6" t="str">
        <f t="shared" si="1"/>
        <v>Above</v>
      </c>
      <c r="M82" s="6" t="str">
        <f t="shared" si="2"/>
        <v>Poor</v>
      </c>
      <c r="O82" s="6" t="b">
        <f t="shared" si="3"/>
        <v>0</v>
      </c>
      <c r="Q82" s="6" t="b">
        <f t="shared" si="4"/>
        <v>1</v>
      </c>
      <c r="S82" s="6" t="b">
        <f t="shared" si="5"/>
        <v>0</v>
      </c>
      <c r="U82" s="6">
        <f t="shared" si="6"/>
        <v>76940</v>
      </c>
    </row>
    <row r="83" ht="14.25" customHeight="1">
      <c r="A83" s="6">
        <v>82.0</v>
      </c>
      <c r="B83" s="6" t="s">
        <v>108</v>
      </c>
      <c r="C83" s="6">
        <v>20.0</v>
      </c>
      <c r="D83" s="6" t="s">
        <v>18</v>
      </c>
      <c r="E83" s="6" t="s">
        <v>19</v>
      </c>
      <c r="F83" s="6">
        <v>64523.0</v>
      </c>
      <c r="G83" s="7">
        <v>44314.0</v>
      </c>
      <c r="H83" s="6">
        <v>35187.0</v>
      </c>
      <c r="I83" s="6" t="s">
        <v>20</v>
      </c>
      <c r="J83" s="6">
        <v>25.0</v>
      </c>
      <c r="K83" s="6" t="str">
        <f t="shared" si="1"/>
        <v>Above</v>
      </c>
      <c r="M83" s="6" t="str">
        <f t="shared" si="2"/>
        <v>Poor</v>
      </c>
      <c r="O83" s="6" t="b">
        <f t="shared" si="3"/>
        <v>0</v>
      </c>
      <c r="Q83" s="6" t="b">
        <f t="shared" si="4"/>
        <v>1</v>
      </c>
      <c r="S83" s="6" t="b">
        <f t="shared" si="5"/>
        <v>1</v>
      </c>
      <c r="U83" s="6">
        <f t="shared" si="6"/>
        <v>64523</v>
      </c>
    </row>
    <row r="84" ht="14.25" customHeight="1">
      <c r="A84" s="6">
        <v>83.0</v>
      </c>
      <c r="B84" s="6" t="s">
        <v>109</v>
      </c>
      <c r="C84" s="6">
        <v>49.0</v>
      </c>
      <c r="D84" s="6" t="s">
        <v>18</v>
      </c>
      <c r="E84" s="6" t="s">
        <v>24</v>
      </c>
      <c r="F84" s="6">
        <v>38871.0</v>
      </c>
      <c r="G84" s="7">
        <v>42753.0</v>
      </c>
      <c r="H84" s="6">
        <v>32084.0</v>
      </c>
      <c r="I84" s="6" t="s">
        <v>25</v>
      </c>
      <c r="J84" s="6">
        <v>34.0</v>
      </c>
      <c r="K84" s="6" t="str">
        <f t="shared" si="1"/>
        <v>Above</v>
      </c>
      <c r="M84" s="6" t="str">
        <f t="shared" si="2"/>
        <v>Average</v>
      </c>
      <c r="O84" s="6" t="b">
        <f t="shared" si="3"/>
        <v>0</v>
      </c>
      <c r="Q84" s="6" t="b">
        <f t="shared" si="4"/>
        <v>0</v>
      </c>
      <c r="S84" s="6" t="b">
        <f t="shared" si="5"/>
        <v>1</v>
      </c>
      <c r="U84" s="6">
        <f t="shared" si="6"/>
        <v>38871</v>
      </c>
    </row>
    <row r="85" ht="14.25" customHeight="1">
      <c r="A85" s="6">
        <v>84.0</v>
      </c>
      <c r="B85" s="6" t="s">
        <v>110</v>
      </c>
      <c r="C85" s="6">
        <v>27.0</v>
      </c>
      <c r="D85" s="6" t="s">
        <v>22</v>
      </c>
      <c r="E85" s="6" t="s">
        <v>27</v>
      </c>
      <c r="F85" s="6">
        <v>39090.0</v>
      </c>
      <c r="G85" s="7">
        <v>44947.0</v>
      </c>
      <c r="H85" s="6">
        <v>19756.0</v>
      </c>
      <c r="I85" s="6" t="s">
        <v>20</v>
      </c>
      <c r="J85" s="6">
        <v>43.0</v>
      </c>
      <c r="K85" s="6" t="str">
        <f t="shared" si="1"/>
        <v>Below</v>
      </c>
      <c r="M85" s="6" t="str">
        <f t="shared" si="2"/>
        <v>Good</v>
      </c>
      <c r="O85" s="6" t="b">
        <f t="shared" si="3"/>
        <v>0</v>
      </c>
      <c r="Q85" s="6" t="b">
        <f t="shared" si="4"/>
        <v>0</v>
      </c>
      <c r="S85" s="6" t="b">
        <f t="shared" si="5"/>
        <v>1</v>
      </c>
      <c r="U85" s="6">
        <f t="shared" si="6"/>
        <v>39090</v>
      </c>
    </row>
    <row r="86" ht="14.25" customHeight="1">
      <c r="A86" s="6">
        <v>85.0</v>
      </c>
      <c r="B86" s="6" t="s">
        <v>111</v>
      </c>
      <c r="C86" s="6">
        <v>28.0</v>
      </c>
      <c r="D86" s="6" t="s">
        <v>22</v>
      </c>
      <c r="E86" s="6" t="s">
        <v>24</v>
      </c>
      <c r="F86" s="6">
        <v>65939.0</v>
      </c>
      <c r="G86" s="7">
        <v>43776.0</v>
      </c>
      <c r="H86" s="6">
        <v>23065.0</v>
      </c>
      <c r="I86" s="6" t="s">
        <v>25</v>
      </c>
      <c r="J86" s="6">
        <v>24.0</v>
      </c>
      <c r="K86" s="6" t="str">
        <f t="shared" si="1"/>
        <v>Below</v>
      </c>
      <c r="M86" s="6" t="str">
        <f t="shared" si="2"/>
        <v>Poor</v>
      </c>
      <c r="O86" s="6" t="b">
        <f t="shared" si="3"/>
        <v>0</v>
      </c>
      <c r="Q86" s="6" t="b">
        <f t="shared" si="4"/>
        <v>1</v>
      </c>
      <c r="S86" s="6" t="b">
        <f t="shared" si="5"/>
        <v>1</v>
      </c>
      <c r="U86" s="6">
        <f t="shared" si="6"/>
        <v>65939</v>
      </c>
    </row>
    <row r="87" ht="14.25" customHeight="1">
      <c r="A87" s="6">
        <v>86.0</v>
      </c>
      <c r="B87" s="6" t="s">
        <v>112</v>
      </c>
      <c r="C87" s="6">
        <v>41.0</v>
      </c>
      <c r="D87" s="6" t="s">
        <v>18</v>
      </c>
      <c r="E87" s="6" t="s">
        <v>36</v>
      </c>
      <c r="F87" s="6">
        <v>60367.0</v>
      </c>
      <c r="G87" s="7">
        <v>43004.0</v>
      </c>
      <c r="H87" s="6">
        <v>16439.0</v>
      </c>
      <c r="I87" s="6" t="s">
        <v>25</v>
      </c>
      <c r="J87" s="6">
        <v>29.0</v>
      </c>
      <c r="K87" s="6" t="str">
        <f t="shared" si="1"/>
        <v>Above</v>
      </c>
      <c r="M87" s="6" t="str">
        <f t="shared" si="2"/>
        <v>Poor</v>
      </c>
      <c r="O87" s="6" t="b">
        <f t="shared" si="3"/>
        <v>0</v>
      </c>
      <c r="Q87" s="6" t="b">
        <f t="shared" si="4"/>
        <v>1</v>
      </c>
      <c r="S87" s="6" t="b">
        <f t="shared" si="5"/>
        <v>0</v>
      </c>
      <c r="U87" s="6">
        <f t="shared" si="6"/>
        <v>60367</v>
      </c>
    </row>
    <row r="88" ht="14.25" customHeight="1">
      <c r="A88" s="6">
        <v>87.0</v>
      </c>
      <c r="B88" s="6" t="s">
        <v>113</v>
      </c>
      <c r="C88" s="6">
        <v>44.0</v>
      </c>
      <c r="D88" s="6" t="s">
        <v>18</v>
      </c>
      <c r="E88" s="6" t="s">
        <v>24</v>
      </c>
      <c r="F88" s="6">
        <v>44276.0</v>
      </c>
      <c r="G88" s="7">
        <v>42124.0</v>
      </c>
      <c r="H88" s="6">
        <v>38522.0</v>
      </c>
      <c r="I88" s="6" t="s">
        <v>30</v>
      </c>
      <c r="J88" s="6">
        <v>26.0</v>
      </c>
      <c r="K88" s="6" t="str">
        <f t="shared" si="1"/>
        <v>Above</v>
      </c>
      <c r="M88" s="6" t="str">
        <f t="shared" si="2"/>
        <v>Poor</v>
      </c>
      <c r="O88" s="6" t="b">
        <f t="shared" si="3"/>
        <v>0</v>
      </c>
      <c r="Q88" s="6" t="b">
        <f t="shared" si="4"/>
        <v>0</v>
      </c>
      <c r="S88" s="6" t="b">
        <f t="shared" si="5"/>
        <v>1</v>
      </c>
      <c r="U88" s="6">
        <f t="shared" si="6"/>
        <v>44276</v>
      </c>
    </row>
    <row r="89" ht="14.25" customHeight="1">
      <c r="A89" s="6">
        <v>88.0</v>
      </c>
      <c r="B89" s="6" t="s">
        <v>114</v>
      </c>
      <c r="C89" s="6">
        <v>24.0</v>
      </c>
      <c r="D89" s="6" t="s">
        <v>18</v>
      </c>
      <c r="E89" s="6" t="s">
        <v>36</v>
      </c>
      <c r="F89" s="6">
        <v>50630.0</v>
      </c>
      <c r="G89" s="7">
        <v>43440.0</v>
      </c>
      <c r="H89" s="6">
        <v>12662.0</v>
      </c>
      <c r="I89" s="6" t="s">
        <v>28</v>
      </c>
      <c r="J89" s="6">
        <v>38.0</v>
      </c>
      <c r="K89" s="6" t="str">
        <f t="shared" si="1"/>
        <v>Below</v>
      </c>
      <c r="M89" s="6" t="str">
        <f t="shared" si="2"/>
        <v>Average</v>
      </c>
      <c r="O89" s="6" t="b">
        <f t="shared" si="3"/>
        <v>0</v>
      </c>
      <c r="Q89" s="6" t="b">
        <f t="shared" si="4"/>
        <v>0</v>
      </c>
      <c r="S89" s="6" t="b">
        <f t="shared" si="5"/>
        <v>0</v>
      </c>
      <c r="U89" s="6">
        <f t="shared" si="6"/>
        <v>50630</v>
      </c>
    </row>
    <row r="90" ht="14.25" customHeight="1">
      <c r="A90" s="6">
        <v>89.0</v>
      </c>
      <c r="B90" s="6" t="s">
        <v>115</v>
      </c>
      <c r="C90" s="6">
        <v>26.0</v>
      </c>
      <c r="D90" s="6" t="s">
        <v>18</v>
      </c>
      <c r="E90" s="6" t="s">
        <v>36</v>
      </c>
      <c r="F90" s="6">
        <v>44082.0</v>
      </c>
      <c r="G90" s="7">
        <v>45456.0</v>
      </c>
      <c r="H90" s="6">
        <v>27956.0</v>
      </c>
      <c r="I90" s="6" t="s">
        <v>30</v>
      </c>
      <c r="J90" s="6">
        <v>42.0</v>
      </c>
      <c r="K90" s="6" t="str">
        <f t="shared" si="1"/>
        <v>Above</v>
      </c>
      <c r="M90" s="6" t="str">
        <f t="shared" si="2"/>
        <v>Good</v>
      </c>
      <c r="O90" s="6" t="b">
        <f t="shared" si="3"/>
        <v>0</v>
      </c>
      <c r="Q90" s="6" t="b">
        <f t="shared" si="4"/>
        <v>0</v>
      </c>
      <c r="S90" s="6" t="b">
        <f t="shared" si="5"/>
        <v>0</v>
      </c>
      <c r="U90" s="6">
        <f t="shared" si="6"/>
        <v>44082</v>
      </c>
    </row>
    <row r="91" ht="14.25" customHeight="1">
      <c r="A91" s="6">
        <v>90.0</v>
      </c>
      <c r="B91" s="6" t="s">
        <v>116</v>
      </c>
      <c r="C91" s="6">
        <v>22.0</v>
      </c>
      <c r="D91" s="6" t="s">
        <v>18</v>
      </c>
      <c r="E91" s="6" t="s">
        <v>27</v>
      </c>
      <c r="F91" s="6">
        <v>46592.0</v>
      </c>
      <c r="G91" s="7">
        <v>42027.0</v>
      </c>
      <c r="H91" s="6">
        <v>11073.0</v>
      </c>
      <c r="I91" s="6" t="s">
        <v>25</v>
      </c>
      <c r="J91" s="6">
        <v>26.0</v>
      </c>
      <c r="K91" s="6" t="str">
        <f t="shared" si="1"/>
        <v>Below</v>
      </c>
      <c r="M91" s="6" t="str">
        <f t="shared" si="2"/>
        <v>Poor</v>
      </c>
      <c r="O91" s="6" t="b">
        <f t="shared" si="3"/>
        <v>0</v>
      </c>
      <c r="Q91" s="6" t="b">
        <f t="shared" si="4"/>
        <v>0</v>
      </c>
      <c r="S91" s="6" t="b">
        <f t="shared" si="5"/>
        <v>1</v>
      </c>
      <c r="U91" s="6">
        <f t="shared" si="6"/>
        <v>46592</v>
      </c>
    </row>
    <row r="92" ht="14.25" customHeight="1">
      <c r="A92" s="6">
        <v>91.0</v>
      </c>
      <c r="B92" s="6" t="s">
        <v>117</v>
      </c>
      <c r="C92" s="6">
        <v>28.0</v>
      </c>
      <c r="D92" s="6" t="s">
        <v>18</v>
      </c>
      <c r="E92" s="6" t="s">
        <v>27</v>
      </c>
      <c r="F92" s="6">
        <v>59613.0</v>
      </c>
      <c r="G92" s="7">
        <v>45217.0</v>
      </c>
      <c r="H92" s="6">
        <v>32024.0</v>
      </c>
      <c r="I92" s="6" t="s">
        <v>20</v>
      </c>
      <c r="J92" s="6">
        <v>41.0</v>
      </c>
      <c r="K92" s="6" t="str">
        <f t="shared" si="1"/>
        <v>Below</v>
      </c>
      <c r="M92" s="6" t="str">
        <f t="shared" si="2"/>
        <v>Good</v>
      </c>
      <c r="O92" s="6" t="b">
        <f t="shared" si="3"/>
        <v>0</v>
      </c>
      <c r="Q92" s="6" t="b">
        <f t="shared" si="4"/>
        <v>0</v>
      </c>
      <c r="S92" s="6" t="b">
        <f t="shared" si="5"/>
        <v>1</v>
      </c>
      <c r="U92" s="6">
        <f t="shared" si="6"/>
        <v>59613</v>
      </c>
    </row>
    <row r="93" ht="14.25" customHeight="1">
      <c r="A93" s="6">
        <v>92.0</v>
      </c>
      <c r="B93" s="6" t="s">
        <v>118</v>
      </c>
      <c r="C93" s="6">
        <v>50.0</v>
      </c>
      <c r="D93" s="6" t="s">
        <v>22</v>
      </c>
      <c r="E93" s="6" t="s">
        <v>19</v>
      </c>
      <c r="F93" s="6">
        <v>58254.0</v>
      </c>
      <c r="G93" s="7">
        <v>43553.0</v>
      </c>
      <c r="H93" s="6">
        <v>24398.0</v>
      </c>
      <c r="I93" s="6" t="s">
        <v>20</v>
      </c>
      <c r="J93" s="6">
        <v>22.0</v>
      </c>
      <c r="K93" s="6" t="str">
        <f t="shared" si="1"/>
        <v>Above</v>
      </c>
      <c r="M93" s="6" t="str">
        <f t="shared" si="2"/>
        <v>Poor</v>
      </c>
      <c r="O93" s="6" t="b">
        <f t="shared" si="3"/>
        <v>0</v>
      </c>
      <c r="Q93" s="6" t="b">
        <f t="shared" si="4"/>
        <v>1</v>
      </c>
      <c r="S93" s="6" t="b">
        <f t="shared" si="5"/>
        <v>1</v>
      </c>
      <c r="U93" s="6">
        <f t="shared" si="6"/>
        <v>58254</v>
      </c>
    </row>
    <row r="94" ht="14.25" customHeight="1">
      <c r="A94" s="6">
        <v>93.0</v>
      </c>
      <c r="B94" s="6" t="s">
        <v>119</v>
      </c>
      <c r="C94" s="6">
        <v>51.0</v>
      </c>
      <c r="D94" s="6" t="s">
        <v>18</v>
      </c>
      <c r="E94" s="6" t="s">
        <v>19</v>
      </c>
      <c r="F94" s="6">
        <v>32448.0</v>
      </c>
      <c r="G94" s="7">
        <v>43290.0</v>
      </c>
      <c r="H94" s="6">
        <v>39487.0</v>
      </c>
      <c r="I94" s="6" t="s">
        <v>30</v>
      </c>
      <c r="J94" s="6">
        <v>42.0</v>
      </c>
      <c r="K94" s="6" t="str">
        <f t="shared" si="1"/>
        <v>Above</v>
      </c>
      <c r="M94" s="6" t="str">
        <f t="shared" si="2"/>
        <v>Good</v>
      </c>
      <c r="O94" s="6" t="b">
        <f t="shared" si="3"/>
        <v>0</v>
      </c>
      <c r="Q94" s="6" t="b">
        <f t="shared" si="4"/>
        <v>1</v>
      </c>
      <c r="S94" s="6" t="b">
        <f t="shared" si="5"/>
        <v>1</v>
      </c>
      <c r="U94" s="6">
        <f t="shared" si="6"/>
        <v>32448</v>
      </c>
    </row>
    <row r="95" ht="14.25" customHeight="1">
      <c r="A95" s="6">
        <v>94.0</v>
      </c>
      <c r="B95" s="6" t="s">
        <v>120</v>
      </c>
      <c r="C95" s="6">
        <v>49.0</v>
      </c>
      <c r="D95" s="6" t="s">
        <v>22</v>
      </c>
      <c r="E95" s="6" t="s">
        <v>19</v>
      </c>
      <c r="F95" s="6">
        <v>67377.0</v>
      </c>
      <c r="G95" s="7">
        <v>44971.0</v>
      </c>
      <c r="H95" s="6">
        <v>38185.0</v>
      </c>
      <c r="I95" s="6" t="s">
        <v>28</v>
      </c>
      <c r="J95" s="6">
        <v>51.0</v>
      </c>
      <c r="K95" s="6" t="str">
        <f t="shared" si="1"/>
        <v>Below</v>
      </c>
      <c r="M95" s="6" t="str">
        <f t="shared" si="2"/>
        <v>Excellent</v>
      </c>
      <c r="O95" s="6" t="b">
        <f t="shared" si="3"/>
        <v>0</v>
      </c>
      <c r="Q95" s="6" t="b">
        <f t="shared" si="4"/>
        <v>1</v>
      </c>
      <c r="S95" s="6" t="b">
        <f t="shared" si="5"/>
        <v>1</v>
      </c>
      <c r="U95" s="6">
        <f t="shared" si="6"/>
        <v>67377</v>
      </c>
    </row>
    <row r="96" ht="14.25" customHeight="1">
      <c r="A96" s="6">
        <v>95.0</v>
      </c>
      <c r="B96" s="6" t="s">
        <v>121</v>
      </c>
      <c r="C96" s="6">
        <v>49.0</v>
      </c>
      <c r="D96" s="6" t="s">
        <v>22</v>
      </c>
      <c r="E96" s="6" t="s">
        <v>19</v>
      </c>
      <c r="F96" s="6">
        <v>66570.0</v>
      </c>
      <c r="G96" s="7">
        <v>45303.0</v>
      </c>
      <c r="H96" s="6">
        <v>21575.0</v>
      </c>
      <c r="I96" s="6" t="s">
        <v>28</v>
      </c>
      <c r="J96" s="6">
        <v>56.0</v>
      </c>
      <c r="K96" s="6" t="str">
        <f t="shared" si="1"/>
        <v>Above</v>
      </c>
      <c r="M96" s="6" t="str">
        <f t="shared" si="2"/>
        <v>Excellent</v>
      </c>
      <c r="O96" s="6" t="b">
        <f t="shared" si="3"/>
        <v>0</v>
      </c>
      <c r="Q96" s="6" t="b">
        <f t="shared" si="4"/>
        <v>1</v>
      </c>
      <c r="S96" s="6" t="b">
        <f t="shared" si="5"/>
        <v>1</v>
      </c>
      <c r="U96" s="6">
        <f t="shared" si="6"/>
        <v>66570</v>
      </c>
    </row>
    <row r="97" ht="14.25" customHeight="1">
      <c r="A97" s="6">
        <v>96.0</v>
      </c>
      <c r="B97" s="6" t="s">
        <v>122</v>
      </c>
      <c r="C97" s="6">
        <v>40.0</v>
      </c>
      <c r="D97" s="6" t="s">
        <v>18</v>
      </c>
      <c r="E97" s="6" t="s">
        <v>27</v>
      </c>
      <c r="F97" s="6">
        <v>40862.0</v>
      </c>
      <c r="G97" s="7">
        <v>43529.0</v>
      </c>
      <c r="H97" s="6">
        <v>13911.0</v>
      </c>
      <c r="I97" s="6" t="s">
        <v>25</v>
      </c>
      <c r="J97" s="6">
        <v>26.0</v>
      </c>
      <c r="K97" s="6" t="str">
        <f t="shared" si="1"/>
        <v>Above</v>
      </c>
      <c r="M97" s="6" t="str">
        <f t="shared" si="2"/>
        <v>Poor</v>
      </c>
      <c r="O97" s="6" t="b">
        <f t="shared" si="3"/>
        <v>0</v>
      </c>
      <c r="Q97" s="6" t="b">
        <f t="shared" si="4"/>
        <v>0</v>
      </c>
      <c r="S97" s="6" t="b">
        <f t="shared" si="5"/>
        <v>1</v>
      </c>
      <c r="U97" s="6">
        <f t="shared" si="6"/>
        <v>40862</v>
      </c>
    </row>
    <row r="98" ht="14.25" customHeight="1">
      <c r="A98" s="6">
        <v>97.0</v>
      </c>
      <c r="B98" s="6" t="s">
        <v>123</v>
      </c>
      <c r="C98" s="6">
        <v>20.0</v>
      </c>
      <c r="D98" s="6" t="s">
        <v>22</v>
      </c>
      <c r="E98" s="6" t="s">
        <v>24</v>
      </c>
      <c r="F98" s="6">
        <v>37827.0</v>
      </c>
      <c r="G98" s="7">
        <v>43274.0</v>
      </c>
      <c r="H98" s="6">
        <v>36655.0</v>
      </c>
      <c r="I98" s="6" t="s">
        <v>20</v>
      </c>
      <c r="J98" s="6">
        <v>28.0</v>
      </c>
      <c r="K98" s="6" t="str">
        <f t="shared" si="1"/>
        <v>Below</v>
      </c>
      <c r="M98" s="6" t="str">
        <f t="shared" si="2"/>
        <v>Poor</v>
      </c>
      <c r="O98" s="6" t="b">
        <f t="shared" si="3"/>
        <v>1</v>
      </c>
      <c r="Q98" s="6" t="b">
        <f t="shared" si="4"/>
        <v>0</v>
      </c>
      <c r="S98" s="6" t="b">
        <f t="shared" si="5"/>
        <v>1</v>
      </c>
      <c r="U98" s="6">
        <f t="shared" si="6"/>
        <v>37827</v>
      </c>
    </row>
    <row r="99" ht="14.25" customHeight="1">
      <c r="A99" s="6">
        <v>98.0</v>
      </c>
      <c r="B99" s="6" t="s">
        <v>124</v>
      </c>
      <c r="C99" s="6">
        <v>22.0</v>
      </c>
      <c r="D99" s="6" t="s">
        <v>18</v>
      </c>
      <c r="E99" s="6" t="s">
        <v>19</v>
      </c>
      <c r="F99" s="6">
        <v>65539.0</v>
      </c>
      <c r="G99" s="7">
        <v>44956.0</v>
      </c>
      <c r="H99" s="6">
        <v>21102.0</v>
      </c>
      <c r="I99" s="6" t="s">
        <v>30</v>
      </c>
      <c r="J99" s="6">
        <v>40.0</v>
      </c>
      <c r="K99" s="6" t="str">
        <f t="shared" si="1"/>
        <v>Below</v>
      </c>
      <c r="M99" s="6" t="str">
        <f t="shared" si="2"/>
        <v>Good</v>
      </c>
      <c r="O99" s="6" t="b">
        <f t="shared" si="3"/>
        <v>0</v>
      </c>
      <c r="Q99" s="6" t="b">
        <f t="shared" si="4"/>
        <v>1</v>
      </c>
      <c r="S99" s="6" t="b">
        <f t="shared" si="5"/>
        <v>1</v>
      </c>
      <c r="U99" s="6">
        <f t="shared" si="6"/>
        <v>65539</v>
      </c>
    </row>
    <row r="100" ht="14.25" customHeight="1">
      <c r="A100" s="6">
        <v>99.0</v>
      </c>
      <c r="B100" s="6" t="s">
        <v>125</v>
      </c>
      <c r="C100" s="6">
        <v>39.0</v>
      </c>
      <c r="D100" s="6" t="s">
        <v>18</v>
      </c>
      <c r="E100" s="6" t="s">
        <v>27</v>
      </c>
      <c r="F100" s="6">
        <v>43063.0</v>
      </c>
      <c r="G100" s="7">
        <v>45059.0</v>
      </c>
      <c r="H100" s="6">
        <v>36315.0</v>
      </c>
      <c r="I100" s="6" t="s">
        <v>28</v>
      </c>
      <c r="J100" s="6">
        <v>51.0</v>
      </c>
      <c r="K100" s="6" t="str">
        <f t="shared" si="1"/>
        <v>Above</v>
      </c>
      <c r="M100" s="6" t="str">
        <f t="shared" si="2"/>
        <v>Excellent</v>
      </c>
      <c r="O100" s="6" t="b">
        <f t="shared" si="3"/>
        <v>0</v>
      </c>
      <c r="Q100" s="6" t="b">
        <f t="shared" si="4"/>
        <v>0</v>
      </c>
      <c r="S100" s="6" t="b">
        <f t="shared" si="5"/>
        <v>1</v>
      </c>
      <c r="U100" s="6">
        <f t="shared" si="6"/>
        <v>43063</v>
      </c>
    </row>
    <row r="101" ht="14.25" customHeight="1">
      <c r="A101" s="6">
        <v>100.0</v>
      </c>
      <c r="B101" s="6" t="s">
        <v>126</v>
      </c>
      <c r="C101" s="6">
        <v>52.0</v>
      </c>
      <c r="D101" s="6" t="s">
        <v>22</v>
      </c>
      <c r="E101" s="6" t="s">
        <v>19</v>
      </c>
      <c r="F101" s="6">
        <v>76115.0</v>
      </c>
      <c r="G101" s="7">
        <v>43071.0</v>
      </c>
      <c r="H101" s="6">
        <v>37613.0</v>
      </c>
      <c r="I101" s="6" t="s">
        <v>25</v>
      </c>
      <c r="J101" s="6">
        <v>44.0</v>
      </c>
      <c r="K101" s="6" t="str">
        <f t="shared" si="1"/>
        <v>Below</v>
      </c>
      <c r="M101" s="6" t="str">
        <f t="shared" si="2"/>
        <v>Good</v>
      </c>
      <c r="O101" s="6" t="b">
        <f t="shared" si="3"/>
        <v>0</v>
      </c>
      <c r="Q101" s="6" t="b">
        <f t="shared" si="4"/>
        <v>1</v>
      </c>
      <c r="S101" s="6" t="b">
        <f t="shared" si="5"/>
        <v>1</v>
      </c>
      <c r="U101" s="6">
        <f t="shared" si="6"/>
        <v>76115</v>
      </c>
    </row>
    <row r="102" ht="14.25" customHeight="1">
      <c r="A102" s="6">
        <v>101.0</v>
      </c>
      <c r="B102" s="6" t="s">
        <v>127</v>
      </c>
      <c r="C102" s="6">
        <v>37.0</v>
      </c>
      <c r="D102" s="6" t="s">
        <v>22</v>
      </c>
      <c r="E102" s="6" t="s">
        <v>19</v>
      </c>
      <c r="F102" s="6">
        <v>79682.0</v>
      </c>
      <c r="G102" s="7">
        <v>45219.0</v>
      </c>
      <c r="H102" s="6">
        <v>13747.0</v>
      </c>
      <c r="I102" s="6" t="s">
        <v>30</v>
      </c>
      <c r="J102" s="6">
        <v>39.0</v>
      </c>
      <c r="K102" s="6" t="str">
        <f t="shared" si="1"/>
        <v>Above</v>
      </c>
      <c r="M102" s="6" t="str">
        <f t="shared" si="2"/>
        <v>Average</v>
      </c>
      <c r="O102" s="6" t="b">
        <f t="shared" si="3"/>
        <v>0</v>
      </c>
      <c r="Q102" s="6" t="b">
        <f t="shared" si="4"/>
        <v>1</v>
      </c>
      <c r="S102" s="6" t="b">
        <f t="shared" si="5"/>
        <v>1</v>
      </c>
      <c r="U102" s="6">
        <f t="shared" si="6"/>
        <v>79682</v>
      </c>
    </row>
    <row r="103" ht="14.25" customHeight="1">
      <c r="A103" s="6">
        <v>102.0</v>
      </c>
      <c r="B103" s="6" t="s">
        <v>128</v>
      </c>
      <c r="C103" s="6">
        <v>24.0</v>
      </c>
      <c r="D103" s="6" t="s">
        <v>22</v>
      </c>
      <c r="E103" s="6" t="s">
        <v>7</v>
      </c>
      <c r="F103" s="6">
        <v>62476.0</v>
      </c>
      <c r="G103" s="7">
        <v>45390.0</v>
      </c>
      <c r="H103" s="6">
        <v>22606.0</v>
      </c>
      <c r="I103" s="6" t="s">
        <v>30</v>
      </c>
      <c r="J103" s="6">
        <v>56.0</v>
      </c>
      <c r="K103" s="6" t="str">
        <f t="shared" si="1"/>
        <v>Above</v>
      </c>
      <c r="M103" s="6" t="str">
        <f t="shared" si="2"/>
        <v>Excellent</v>
      </c>
      <c r="O103" s="6" t="b">
        <f t="shared" si="3"/>
        <v>0</v>
      </c>
      <c r="Q103" s="6" t="b">
        <f t="shared" si="4"/>
        <v>1</v>
      </c>
      <c r="S103" s="6" t="b">
        <f t="shared" si="5"/>
        <v>1</v>
      </c>
      <c r="U103" s="6">
        <f t="shared" si="6"/>
        <v>62476</v>
      </c>
    </row>
    <row r="104" ht="14.25" customHeight="1">
      <c r="A104" s="6">
        <v>103.0</v>
      </c>
      <c r="B104" s="6" t="s">
        <v>129</v>
      </c>
      <c r="C104" s="6">
        <v>54.0</v>
      </c>
      <c r="D104" s="6" t="s">
        <v>18</v>
      </c>
      <c r="E104" s="6" t="s">
        <v>7</v>
      </c>
      <c r="F104" s="6">
        <v>74601.0</v>
      </c>
      <c r="G104" s="7">
        <v>43911.0</v>
      </c>
      <c r="H104" s="6">
        <v>35571.0</v>
      </c>
      <c r="I104" s="6" t="s">
        <v>30</v>
      </c>
      <c r="J104" s="6">
        <v>23.0</v>
      </c>
      <c r="K104" s="6" t="str">
        <f t="shared" si="1"/>
        <v>Above</v>
      </c>
      <c r="M104" s="6" t="str">
        <f t="shared" si="2"/>
        <v>Poor</v>
      </c>
      <c r="O104" s="6" t="b">
        <f t="shared" si="3"/>
        <v>0</v>
      </c>
      <c r="Q104" s="6" t="b">
        <f t="shared" si="4"/>
        <v>1</v>
      </c>
      <c r="S104" s="6" t="b">
        <f t="shared" si="5"/>
        <v>1</v>
      </c>
      <c r="U104" s="6">
        <f t="shared" si="6"/>
        <v>74601</v>
      </c>
    </row>
    <row r="105" ht="14.25" customHeight="1">
      <c r="A105" s="6">
        <v>104.0</v>
      </c>
      <c r="B105" s="6" t="s">
        <v>130</v>
      </c>
      <c r="C105" s="6">
        <v>41.0</v>
      </c>
      <c r="D105" s="6" t="s">
        <v>22</v>
      </c>
      <c r="E105" s="6" t="s">
        <v>19</v>
      </c>
      <c r="F105" s="6">
        <v>40856.0</v>
      </c>
      <c r="G105" s="7">
        <v>42567.0</v>
      </c>
      <c r="H105" s="6">
        <v>27112.0</v>
      </c>
      <c r="I105" s="6" t="s">
        <v>30</v>
      </c>
      <c r="J105" s="6">
        <v>49.0</v>
      </c>
      <c r="K105" s="6" t="str">
        <f t="shared" si="1"/>
        <v>Above</v>
      </c>
      <c r="M105" s="6" t="str">
        <f t="shared" si="2"/>
        <v>Good</v>
      </c>
      <c r="O105" s="6" t="b">
        <f t="shared" si="3"/>
        <v>0</v>
      </c>
      <c r="Q105" s="6" t="b">
        <f t="shared" si="4"/>
        <v>1</v>
      </c>
      <c r="S105" s="6" t="b">
        <f t="shared" si="5"/>
        <v>1</v>
      </c>
      <c r="U105" s="6">
        <f t="shared" si="6"/>
        <v>40856</v>
      </c>
    </row>
    <row r="106" ht="14.25" customHeight="1">
      <c r="A106" s="6">
        <v>105.0</v>
      </c>
      <c r="B106" s="6" t="s">
        <v>131</v>
      </c>
      <c r="C106" s="6">
        <v>56.0</v>
      </c>
      <c r="D106" s="6" t="s">
        <v>22</v>
      </c>
      <c r="E106" s="6" t="s">
        <v>24</v>
      </c>
      <c r="F106" s="6">
        <v>47261.0</v>
      </c>
      <c r="G106" s="7">
        <v>42637.0</v>
      </c>
      <c r="H106" s="6">
        <v>31585.0</v>
      </c>
      <c r="I106" s="6" t="s">
        <v>30</v>
      </c>
      <c r="J106" s="6">
        <v>21.0</v>
      </c>
      <c r="K106" s="6" t="str">
        <f t="shared" si="1"/>
        <v>Below</v>
      </c>
      <c r="M106" s="6" t="str">
        <f t="shared" si="2"/>
        <v>Poor</v>
      </c>
      <c r="O106" s="6" t="b">
        <f t="shared" si="3"/>
        <v>0</v>
      </c>
      <c r="Q106" s="6" t="b">
        <f t="shared" si="4"/>
        <v>0</v>
      </c>
      <c r="S106" s="6" t="b">
        <f t="shared" si="5"/>
        <v>1</v>
      </c>
      <c r="U106" s="6">
        <f t="shared" si="6"/>
        <v>47261</v>
      </c>
    </row>
    <row r="107" ht="14.25" customHeight="1">
      <c r="A107" s="6">
        <v>106.0</v>
      </c>
      <c r="B107" s="6" t="s">
        <v>132</v>
      </c>
      <c r="C107" s="6">
        <v>23.0</v>
      </c>
      <c r="D107" s="6" t="s">
        <v>22</v>
      </c>
      <c r="E107" s="6" t="s">
        <v>27</v>
      </c>
      <c r="F107" s="6">
        <v>43021.0</v>
      </c>
      <c r="G107" s="7">
        <v>44816.0</v>
      </c>
      <c r="H107" s="6">
        <v>18918.0</v>
      </c>
      <c r="I107" s="6" t="s">
        <v>30</v>
      </c>
      <c r="J107" s="6">
        <v>37.0</v>
      </c>
      <c r="K107" s="6" t="str">
        <f t="shared" si="1"/>
        <v>Below</v>
      </c>
      <c r="M107" s="6" t="str">
        <f t="shared" si="2"/>
        <v>Average</v>
      </c>
      <c r="O107" s="6" t="b">
        <f t="shared" si="3"/>
        <v>0</v>
      </c>
      <c r="Q107" s="6" t="b">
        <f t="shared" si="4"/>
        <v>0</v>
      </c>
      <c r="S107" s="6" t="b">
        <f t="shared" si="5"/>
        <v>1</v>
      </c>
      <c r="U107" s="6">
        <f t="shared" si="6"/>
        <v>43021</v>
      </c>
    </row>
    <row r="108" ht="14.25" customHeight="1">
      <c r="A108" s="6">
        <v>107.0</v>
      </c>
      <c r="B108" s="6" t="s">
        <v>133</v>
      </c>
      <c r="C108" s="6">
        <v>58.0</v>
      </c>
      <c r="D108" s="6" t="s">
        <v>18</v>
      </c>
      <c r="E108" s="6" t="s">
        <v>27</v>
      </c>
      <c r="F108" s="6">
        <v>43933.0</v>
      </c>
      <c r="G108" s="7">
        <v>41869.0</v>
      </c>
      <c r="H108" s="6">
        <v>32242.0</v>
      </c>
      <c r="I108" s="6" t="s">
        <v>20</v>
      </c>
      <c r="J108" s="6">
        <v>34.0</v>
      </c>
      <c r="K108" s="6" t="str">
        <f t="shared" si="1"/>
        <v>Below</v>
      </c>
      <c r="M108" s="6" t="str">
        <f t="shared" si="2"/>
        <v>Average</v>
      </c>
      <c r="O108" s="6" t="b">
        <f t="shared" si="3"/>
        <v>0</v>
      </c>
      <c r="Q108" s="6" t="b">
        <f t="shared" si="4"/>
        <v>0</v>
      </c>
      <c r="S108" s="6" t="b">
        <f t="shared" si="5"/>
        <v>1</v>
      </c>
      <c r="U108" s="6">
        <f t="shared" si="6"/>
        <v>43933</v>
      </c>
    </row>
    <row r="109" ht="14.25" customHeight="1">
      <c r="A109" s="6">
        <v>108.0</v>
      </c>
      <c r="B109" s="6" t="s">
        <v>134</v>
      </c>
      <c r="C109" s="6">
        <v>24.0</v>
      </c>
      <c r="D109" s="6" t="s">
        <v>22</v>
      </c>
      <c r="E109" s="6" t="s">
        <v>7</v>
      </c>
      <c r="F109" s="6">
        <v>41324.0</v>
      </c>
      <c r="G109" s="7">
        <v>43200.0</v>
      </c>
      <c r="H109" s="6">
        <v>19856.0</v>
      </c>
      <c r="I109" s="6" t="s">
        <v>25</v>
      </c>
      <c r="J109" s="6">
        <v>55.0</v>
      </c>
      <c r="K109" s="6" t="str">
        <f t="shared" si="1"/>
        <v>Below</v>
      </c>
      <c r="M109" s="6" t="str">
        <f t="shared" si="2"/>
        <v>Excellent</v>
      </c>
      <c r="O109" s="6" t="b">
        <f t="shared" si="3"/>
        <v>0</v>
      </c>
      <c r="Q109" s="6" t="b">
        <f t="shared" si="4"/>
        <v>0</v>
      </c>
      <c r="S109" s="6" t="b">
        <f t="shared" si="5"/>
        <v>1</v>
      </c>
      <c r="U109" s="6">
        <f t="shared" si="6"/>
        <v>41324</v>
      </c>
    </row>
    <row r="110" ht="14.25" customHeight="1">
      <c r="A110" s="6">
        <v>109.0</v>
      </c>
      <c r="B110" s="6" t="s">
        <v>135</v>
      </c>
      <c r="C110" s="6">
        <v>28.0</v>
      </c>
      <c r="D110" s="6" t="s">
        <v>22</v>
      </c>
      <c r="E110" s="6" t="s">
        <v>27</v>
      </c>
      <c r="F110" s="6">
        <v>43941.0</v>
      </c>
      <c r="G110" s="7">
        <v>44064.0</v>
      </c>
      <c r="H110" s="6">
        <v>28005.0</v>
      </c>
      <c r="I110" s="6" t="s">
        <v>20</v>
      </c>
      <c r="J110" s="6">
        <v>28.0</v>
      </c>
      <c r="K110" s="6" t="str">
        <f t="shared" si="1"/>
        <v>Below</v>
      </c>
      <c r="M110" s="6" t="str">
        <f t="shared" si="2"/>
        <v>Poor</v>
      </c>
      <c r="O110" s="6" t="b">
        <f t="shared" si="3"/>
        <v>0</v>
      </c>
      <c r="Q110" s="6" t="b">
        <f t="shared" si="4"/>
        <v>0</v>
      </c>
      <c r="S110" s="6" t="b">
        <f t="shared" si="5"/>
        <v>1</v>
      </c>
      <c r="U110" s="6">
        <f t="shared" si="6"/>
        <v>43941</v>
      </c>
    </row>
    <row r="111" ht="14.25" customHeight="1">
      <c r="A111" s="6">
        <v>110.0</v>
      </c>
      <c r="B111" s="6" t="s">
        <v>136</v>
      </c>
      <c r="C111" s="6">
        <v>56.0</v>
      </c>
      <c r="D111" s="6" t="s">
        <v>18</v>
      </c>
      <c r="E111" s="6" t="s">
        <v>36</v>
      </c>
      <c r="F111" s="6">
        <v>72463.0</v>
      </c>
      <c r="G111" s="7">
        <v>43859.0</v>
      </c>
      <c r="H111" s="6">
        <v>15511.0</v>
      </c>
      <c r="I111" s="6" t="s">
        <v>25</v>
      </c>
      <c r="J111" s="6">
        <v>32.0</v>
      </c>
      <c r="K111" s="6" t="str">
        <f t="shared" si="1"/>
        <v>Below</v>
      </c>
      <c r="M111" s="6" t="str">
        <f t="shared" si="2"/>
        <v>Average</v>
      </c>
      <c r="O111" s="6" t="b">
        <f t="shared" si="3"/>
        <v>0</v>
      </c>
      <c r="Q111" s="6" t="b">
        <f t="shared" si="4"/>
        <v>1</v>
      </c>
      <c r="S111" s="6" t="b">
        <f t="shared" si="5"/>
        <v>0</v>
      </c>
      <c r="U111" s="6">
        <f t="shared" si="6"/>
        <v>72463</v>
      </c>
    </row>
    <row r="112" ht="14.25" customHeight="1">
      <c r="A112" s="6">
        <v>111.0</v>
      </c>
      <c r="B112" s="6" t="s">
        <v>137</v>
      </c>
      <c r="C112" s="6">
        <v>53.0</v>
      </c>
      <c r="D112" s="6" t="s">
        <v>22</v>
      </c>
      <c r="E112" s="6" t="s">
        <v>24</v>
      </c>
      <c r="F112" s="6">
        <v>33591.0</v>
      </c>
      <c r="G112" s="7">
        <v>43603.0</v>
      </c>
      <c r="H112" s="6">
        <v>12276.0</v>
      </c>
      <c r="I112" s="6" t="s">
        <v>28</v>
      </c>
      <c r="J112" s="6">
        <v>38.0</v>
      </c>
      <c r="K112" s="6" t="str">
        <f t="shared" si="1"/>
        <v>Above</v>
      </c>
      <c r="M112" s="6" t="str">
        <f t="shared" si="2"/>
        <v>Average</v>
      </c>
      <c r="O112" s="6" t="b">
        <f t="shared" si="3"/>
        <v>0</v>
      </c>
      <c r="Q112" s="6" t="b">
        <f t="shared" si="4"/>
        <v>0</v>
      </c>
      <c r="S112" s="6" t="b">
        <f t="shared" si="5"/>
        <v>1</v>
      </c>
      <c r="U112" s="6">
        <f t="shared" si="6"/>
        <v>33591</v>
      </c>
    </row>
    <row r="113" ht="14.25" customHeight="1">
      <c r="A113" s="6">
        <v>112.0</v>
      </c>
      <c r="B113" s="6" t="s">
        <v>138</v>
      </c>
      <c r="C113" s="6">
        <v>30.0</v>
      </c>
      <c r="D113" s="6" t="s">
        <v>22</v>
      </c>
      <c r="E113" s="6" t="s">
        <v>27</v>
      </c>
      <c r="F113" s="6">
        <v>39047.0</v>
      </c>
      <c r="G113" s="7">
        <v>44830.0</v>
      </c>
      <c r="H113" s="6">
        <v>28398.0</v>
      </c>
      <c r="I113" s="6" t="s">
        <v>20</v>
      </c>
      <c r="J113" s="6">
        <v>25.0</v>
      </c>
      <c r="K113" s="6" t="str">
        <f t="shared" si="1"/>
        <v>Below</v>
      </c>
      <c r="M113" s="6" t="str">
        <f t="shared" si="2"/>
        <v>Poor</v>
      </c>
      <c r="O113" s="6" t="b">
        <f t="shared" si="3"/>
        <v>0</v>
      </c>
      <c r="Q113" s="6" t="b">
        <f t="shared" si="4"/>
        <v>0</v>
      </c>
      <c r="S113" s="6" t="b">
        <f t="shared" si="5"/>
        <v>1</v>
      </c>
      <c r="U113" s="6">
        <f t="shared" si="6"/>
        <v>39047</v>
      </c>
    </row>
    <row r="114" ht="14.25" customHeight="1">
      <c r="A114" s="6">
        <v>113.0</v>
      </c>
      <c r="B114" s="6" t="s">
        <v>139</v>
      </c>
      <c r="C114" s="6">
        <v>28.0</v>
      </c>
      <c r="D114" s="6" t="s">
        <v>22</v>
      </c>
      <c r="E114" s="6" t="s">
        <v>36</v>
      </c>
      <c r="F114" s="6">
        <v>67255.0</v>
      </c>
      <c r="G114" s="7">
        <v>42995.0</v>
      </c>
      <c r="H114" s="6">
        <v>27117.0</v>
      </c>
      <c r="I114" s="6" t="s">
        <v>25</v>
      </c>
      <c r="J114" s="6">
        <v>25.0</v>
      </c>
      <c r="K114" s="6" t="str">
        <f t="shared" si="1"/>
        <v>Below</v>
      </c>
      <c r="M114" s="6" t="str">
        <f t="shared" si="2"/>
        <v>Poor</v>
      </c>
      <c r="O114" s="6" t="b">
        <f t="shared" si="3"/>
        <v>0</v>
      </c>
      <c r="Q114" s="6" t="b">
        <f t="shared" si="4"/>
        <v>1</v>
      </c>
      <c r="S114" s="6" t="b">
        <f t="shared" si="5"/>
        <v>0</v>
      </c>
      <c r="U114" s="6">
        <f t="shared" si="6"/>
        <v>67255</v>
      </c>
    </row>
    <row r="115" ht="14.25" customHeight="1">
      <c r="A115" s="6">
        <v>114.0</v>
      </c>
      <c r="B115" s="6" t="s">
        <v>140</v>
      </c>
      <c r="C115" s="6">
        <v>58.0</v>
      </c>
      <c r="D115" s="6" t="s">
        <v>22</v>
      </c>
      <c r="E115" s="6" t="s">
        <v>27</v>
      </c>
      <c r="F115" s="6">
        <v>37610.0</v>
      </c>
      <c r="G115" s="7">
        <v>43500.0</v>
      </c>
      <c r="H115" s="6">
        <v>13505.0</v>
      </c>
      <c r="I115" s="6" t="s">
        <v>30</v>
      </c>
      <c r="J115" s="6">
        <v>41.0</v>
      </c>
      <c r="K115" s="6" t="str">
        <f t="shared" si="1"/>
        <v>Above</v>
      </c>
      <c r="M115" s="6" t="str">
        <f t="shared" si="2"/>
        <v>Good</v>
      </c>
      <c r="O115" s="6" t="b">
        <f t="shared" si="3"/>
        <v>0</v>
      </c>
      <c r="Q115" s="6" t="b">
        <f t="shared" si="4"/>
        <v>0</v>
      </c>
      <c r="S115" s="6" t="b">
        <f t="shared" si="5"/>
        <v>1</v>
      </c>
      <c r="U115" s="6">
        <f t="shared" si="6"/>
        <v>37610</v>
      </c>
    </row>
    <row r="116" ht="14.25" customHeight="1">
      <c r="A116" s="6">
        <v>115.0</v>
      </c>
      <c r="B116" s="6" t="s">
        <v>141</v>
      </c>
      <c r="C116" s="6">
        <v>40.0</v>
      </c>
      <c r="D116" s="6" t="s">
        <v>18</v>
      </c>
      <c r="E116" s="6" t="s">
        <v>7</v>
      </c>
      <c r="F116" s="6">
        <v>72740.0</v>
      </c>
      <c r="G116" s="7">
        <v>42744.0</v>
      </c>
      <c r="H116" s="6">
        <v>36502.0</v>
      </c>
      <c r="I116" s="6" t="s">
        <v>30</v>
      </c>
      <c r="J116" s="6">
        <v>57.0</v>
      </c>
      <c r="K116" s="6" t="str">
        <f t="shared" si="1"/>
        <v>Below</v>
      </c>
      <c r="M116" s="6" t="str">
        <f t="shared" si="2"/>
        <v>Excellent</v>
      </c>
      <c r="O116" s="6" t="b">
        <f t="shared" si="3"/>
        <v>0</v>
      </c>
      <c r="Q116" s="6" t="b">
        <f t="shared" si="4"/>
        <v>1</v>
      </c>
      <c r="S116" s="6" t="b">
        <f t="shared" si="5"/>
        <v>1</v>
      </c>
      <c r="U116" s="6">
        <f t="shared" si="6"/>
        <v>72740</v>
      </c>
    </row>
    <row r="117" ht="14.25" customHeight="1">
      <c r="A117" s="6">
        <v>116.0</v>
      </c>
      <c r="B117" s="6" t="s">
        <v>142</v>
      </c>
      <c r="C117" s="6">
        <v>30.0</v>
      </c>
      <c r="D117" s="6" t="s">
        <v>22</v>
      </c>
      <c r="E117" s="6" t="s">
        <v>7</v>
      </c>
      <c r="F117" s="6">
        <v>70516.0</v>
      </c>
      <c r="G117" s="7">
        <v>43017.0</v>
      </c>
      <c r="H117" s="6">
        <v>19645.0</v>
      </c>
      <c r="I117" s="6" t="s">
        <v>30</v>
      </c>
      <c r="J117" s="6">
        <v>55.0</v>
      </c>
      <c r="K117" s="6" t="str">
        <f t="shared" si="1"/>
        <v>Above</v>
      </c>
      <c r="M117" s="6" t="str">
        <f t="shared" si="2"/>
        <v>Excellent</v>
      </c>
      <c r="O117" s="6" t="b">
        <f t="shared" si="3"/>
        <v>0</v>
      </c>
      <c r="Q117" s="6" t="b">
        <f t="shared" si="4"/>
        <v>1</v>
      </c>
      <c r="S117" s="6" t="b">
        <f t="shared" si="5"/>
        <v>1</v>
      </c>
      <c r="U117" s="6">
        <f t="shared" si="6"/>
        <v>70516</v>
      </c>
    </row>
    <row r="118" ht="14.25" customHeight="1">
      <c r="A118" s="6">
        <v>117.0</v>
      </c>
      <c r="B118" s="6" t="s">
        <v>143</v>
      </c>
      <c r="C118" s="6">
        <v>52.0</v>
      </c>
      <c r="D118" s="6" t="s">
        <v>22</v>
      </c>
      <c r="E118" s="6" t="s">
        <v>27</v>
      </c>
      <c r="F118" s="6">
        <v>54788.0</v>
      </c>
      <c r="G118" s="7">
        <v>43478.0</v>
      </c>
      <c r="H118" s="6">
        <v>10595.0</v>
      </c>
      <c r="I118" s="6" t="s">
        <v>28</v>
      </c>
      <c r="J118" s="6">
        <v>39.0</v>
      </c>
      <c r="K118" s="6" t="str">
        <f t="shared" si="1"/>
        <v>Above</v>
      </c>
      <c r="M118" s="6" t="str">
        <f t="shared" si="2"/>
        <v>Average</v>
      </c>
      <c r="O118" s="6" t="b">
        <f t="shared" si="3"/>
        <v>0</v>
      </c>
      <c r="Q118" s="6" t="b">
        <f t="shared" si="4"/>
        <v>0</v>
      </c>
      <c r="S118" s="6" t="b">
        <f t="shared" si="5"/>
        <v>1</v>
      </c>
      <c r="U118" s="6">
        <f t="shared" si="6"/>
        <v>54788</v>
      </c>
    </row>
    <row r="119" ht="14.25" customHeight="1">
      <c r="A119" s="6">
        <v>118.0</v>
      </c>
      <c r="B119" s="6" t="s">
        <v>144</v>
      </c>
      <c r="C119" s="6">
        <v>25.0</v>
      </c>
      <c r="D119" s="6" t="s">
        <v>22</v>
      </c>
      <c r="E119" s="6" t="s">
        <v>36</v>
      </c>
      <c r="F119" s="6">
        <v>32584.0</v>
      </c>
      <c r="G119" s="7">
        <v>43097.0</v>
      </c>
      <c r="H119" s="6">
        <v>14730.0</v>
      </c>
      <c r="I119" s="6" t="s">
        <v>30</v>
      </c>
      <c r="J119" s="6">
        <v>60.0</v>
      </c>
      <c r="K119" s="6" t="str">
        <f t="shared" si="1"/>
        <v>Above</v>
      </c>
      <c r="M119" s="6" t="str">
        <f t="shared" si="2"/>
        <v>Excellent</v>
      </c>
      <c r="O119" s="6" t="b">
        <f t="shared" si="3"/>
        <v>0</v>
      </c>
      <c r="Q119" s="6" t="b">
        <f t="shared" si="4"/>
        <v>0</v>
      </c>
      <c r="S119" s="6" t="b">
        <f t="shared" si="5"/>
        <v>0</v>
      </c>
      <c r="U119" s="6">
        <f t="shared" si="6"/>
        <v>32584</v>
      </c>
    </row>
    <row r="120" ht="14.25" customHeight="1">
      <c r="A120" s="6">
        <v>119.0</v>
      </c>
      <c r="B120" s="6" t="s">
        <v>145</v>
      </c>
      <c r="C120" s="6">
        <v>24.0</v>
      </c>
      <c r="D120" s="6" t="s">
        <v>22</v>
      </c>
      <c r="E120" s="6" t="s">
        <v>24</v>
      </c>
      <c r="F120" s="6">
        <v>56707.0</v>
      </c>
      <c r="G120" s="7">
        <v>42439.0</v>
      </c>
      <c r="H120" s="6">
        <v>19419.0</v>
      </c>
      <c r="I120" s="6" t="s">
        <v>20</v>
      </c>
      <c r="J120" s="6">
        <v>35.0</v>
      </c>
      <c r="K120" s="6" t="str">
        <f t="shared" si="1"/>
        <v>Below</v>
      </c>
      <c r="M120" s="6" t="str">
        <f t="shared" si="2"/>
        <v>Average</v>
      </c>
      <c r="O120" s="6" t="b">
        <f t="shared" si="3"/>
        <v>1</v>
      </c>
      <c r="Q120" s="6" t="b">
        <f t="shared" si="4"/>
        <v>0</v>
      </c>
      <c r="S120" s="6" t="b">
        <f t="shared" si="5"/>
        <v>1</v>
      </c>
      <c r="U120" s="6">
        <f t="shared" si="6"/>
        <v>56707</v>
      </c>
    </row>
    <row r="121" ht="14.25" customHeight="1">
      <c r="A121" s="6">
        <v>120.0</v>
      </c>
      <c r="B121" s="6" t="s">
        <v>146</v>
      </c>
      <c r="C121" s="6">
        <v>23.0</v>
      </c>
      <c r="D121" s="6" t="s">
        <v>22</v>
      </c>
      <c r="E121" s="6" t="s">
        <v>27</v>
      </c>
      <c r="F121" s="6">
        <v>73126.0</v>
      </c>
      <c r="G121" s="7">
        <v>43811.0</v>
      </c>
      <c r="H121" s="6">
        <v>39227.0</v>
      </c>
      <c r="I121" s="6" t="s">
        <v>28</v>
      </c>
      <c r="J121" s="6">
        <v>39.0</v>
      </c>
      <c r="K121" s="6" t="str">
        <f t="shared" si="1"/>
        <v>Above</v>
      </c>
      <c r="M121" s="6" t="str">
        <f t="shared" si="2"/>
        <v>Average</v>
      </c>
      <c r="O121" s="6" t="b">
        <f t="shared" si="3"/>
        <v>0</v>
      </c>
      <c r="Q121" s="6" t="b">
        <f t="shared" si="4"/>
        <v>1</v>
      </c>
      <c r="S121" s="6" t="b">
        <f t="shared" si="5"/>
        <v>1</v>
      </c>
      <c r="U121" s="6">
        <f t="shared" si="6"/>
        <v>73126</v>
      </c>
    </row>
    <row r="122" ht="14.25" customHeight="1">
      <c r="A122" s="6">
        <v>121.0</v>
      </c>
      <c r="B122" s="6" t="s">
        <v>147</v>
      </c>
      <c r="C122" s="6">
        <v>47.0</v>
      </c>
      <c r="D122" s="6" t="s">
        <v>22</v>
      </c>
      <c r="E122" s="6" t="s">
        <v>7</v>
      </c>
      <c r="F122" s="6">
        <v>57750.0</v>
      </c>
      <c r="G122" s="7">
        <v>43840.0</v>
      </c>
      <c r="H122" s="6">
        <v>18644.0</v>
      </c>
      <c r="I122" s="6" t="s">
        <v>20</v>
      </c>
      <c r="J122" s="6">
        <v>38.0</v>
      </c>
      <c r="K122" s="6" t="str">
        <f t="shared" si="1"/>
        <v>Above</v>
      </c>
      <c r="M122" s="6" t="str">
        <f t="shared" si="2"/>
        <v>Average</v>
      </c>
      <c r="O122" s="6" t="b">
        <f t="shared" si="3"/>
        <v>0</v>
      </c>
      <c r="Q122" s="6" t="b">
        <f t="shared" si="4"/>
        <v>0</v>
      </c>
      <c r="S122" s="6" t="b">
        <f t="shared" si="5"/>
        <v>1</v>
      </c>
      <c r="U122" s="6">
        <f t="shared" si="6"/>
        <v>57750</v>
      </c>
    </row>
    <row r="123" ht="14.25" customHeight="1">
      <c r="A123" s="6">
        <v>122.0</v>
      </c>
      <c r="B123" s="6" t="s">
        <v>148</v>
      </c>
      <c r="C123" s="6">
        <v>47.0</v>
      </c>
      <c r="D123" s="6" t="s">
        <v>18</v>
      </c>
      <c r="E123" s="6" t="s">
        <v>27</v>
      </c>
      <c r="F123" s="6">
        <v>62476.0</v>
      </c>
      <c r="G123" s="7">
        <v>44530.0</v>
      </c>
      <c r="H123" s="6">
        <v>30287.0</v>
      </c>
      <c r="I123" s="6" t="s">
        <v>28</v>
      </c>
      <c r="J123" s="6">
        <v>23.0</v>
      </c>
      <c r="K123" s="6" t="str">
        <f t="shared" si="1"/>
        <v>Above</v>
      </c>
      <c r="M123" s="6" t="str">
        <f t="shared" si="2"/>
        <v>Poor</v>
      </c>
      <c r="O123" s="6" t="b">
        <f t="shared" si="3"/>
        <v>0</v>
      </c>
      <c r="Q123" s="6" t="b">
        <f t="shared" si="4"/>
        <v>1</v>
      </c>
      <c r="S123" s="6" t="b">
        <f t="shared" si="5"/>
        <v>1</v>
      </c>
      <c r="U123" s="6">
        <f t="shared" si="6"/>
        <v>62476</v>
      </c>
    </row>
    <row r="124" ht="14.25" customHeight="1">
      <c r="A124" s="6">
        <v>123.0</v>
      </c>
      <c r="B124" s="6" t="s">
        <v>149</v>
      </c>
      <c r="C124" s="6">
        <v>49.0</v>
      </c>
      <c r="D124" s="6" t="s">
        <v>18</v>
      </c>
      <c r="E124" s="6" t="s">
        <v>7</v>
      </c>
      <c r="F124" s="6">
        <v>53691.0</v>
      </c>
      <c r="G124" s="7">
        <v>41995.0</v>
      </c>
      <c r="H124" s="6">
        <v>18177.0</v>
      </c>
      <c r="I124" s="6" t="s">
        <v>25</v>
      </c>
      <c r="J124" s="6">
        <v>47.0</v>
      </c>
      <c r="K124" s="6" t="str">
        <f t="shared" si="1"/>
        <v>Above</v>
      </c>
      <c r="M124" s="6" t="str">
        <f t="shared" si="2"/>
        <v>Good</v>
      </c>
      <c r="O124" s="6" t="b">
        <f t="shared" si="3"/>
        <v>0</v>
      </c>
      <c r="Q124" s="6" t="b">
        <f t="shared" si="4"/>
        <v>0</v>
      </c>
      <c r="S124" s="6" t="b">
        <f t="shared" si="5"/>
        <v>1</v>
      </c>
      <c r="U124" s="6">
        <f t="shared" si="6"/>
        <v>53691</v>
      </c>
    </row>
    <row r="125" ht="14.25" customHeight="1">
      <c r="A125" s="6">
        <v>124.0</v>
      </c>
      <c r="B125" s="6" t="s">
        <v>150</v>
      </c>
      <c r="C125" s="6">
        <v>55.0</v>
      </c>
      <c r="D125" s="6" t="s">
        <v>22</v>
      </c>
      <c r="E125" s="6" t="s">
        <v>24</v>
      </c>
      <c r="F125" s="6">
        <v>32296.0</v>
      </c>
      <c r="G125" s="7">
        <v>43099.0</v>
      </c>
      <c r="H125" s="6">
        <v>36702.0</v>
      </c>
      <c r="I125" s="6" t="s">
        <v>30</v>
      </c>
      <c r="J125" s="6">
        <v>48.0</v>
      </c>
      <c r="K125" s="6" t="str">
        <f t="shared" si="1"/>
        <v>Above</v>
      </c>
      <c r="M125" s="6" t="str">
        <f t="shared" si="2"/>
        <v>Good</v>
      </c>
      <c r="O125" s="6" t="b">
        <f t="shared" si="3"/>
        <v>0</v>
      </c>
      <c r="Q125" s="6" t="b">
        <f t="shared" si="4"/>
        <v>0</v>
      </c>
      <c r="S125" s="6" t="b">
        <f t="shared" si="5"/>
        <v>1</v>
      </c>
      <c r="U125" s="6">
        <f t="shared" si="6"/>
        <v>32296</v>
      </c>
    </row>
    <row r="126" ht="14.25" customHeight="1">
      <c r="A126" s="6">
        <v>125.0</v>
      </c>
      <c r="B126" s="6" t="s">
        <v>151</v>
      </c>
      <c r="C126" s="6">
        <v>48.0</v>
      </c>
      <c r="D126" s="6" t="s">
        <v>22</v>
      </c>
      <c r="E126" s="6" t="s">
        <v>24</v>
      </c>
      <c r="F126" s="6">
        <v>60772.0</v>
      </c>
      <c r="G126" s="7">
        <v>44145.0</v>
      </c>
      <c r="H126" s="6">
        <v>37823.0</v>
      </c>
      <c r="I126" s="6" t="s">
        <v>20</v>
      </c>
      <c r="J126" s="6">
        <v>38.0</v>
      </c>
      <c r="K126" s="6" t="str">
        <f t="shared" si="1"/>
        <v>Below</v>
      </c>
      <c r="M126" s="6" t="str">
        <f t="shared" si="2"/>
        <v>Average</v>
      </c>
      <c r="O126" s="6" t="b">
        <f t="shared" si="3"/>
        <v>1</v>
      </c>
      <c r="Q126" s="6" t="b">
        <f t="shared" si="4"/>
        <v>1</v>
      </c>
      <c r="S126" s="6" t="b">
        <f t="shared" si="5"/>
        <v>1</v>
      </c>
      <c r="U126" s="6">
        <f t="shared" si="6"/>
        <v>60772</v>
      </c>
    </row>
    <row r="127" ht="14.25" customHeight="1">
      <c r="A127" s="6">
        <v>126.0</v>
      </c>
      <c r="B127" s="6" t="s">
        <v>152</v>
      </c>
      <c r="C127" s="6">
        <v>20.0</v>
      </c>
      <c r="D127" s="6" t="s">
        <v>22</v>
      </c>
      <c r="E127" s="6" t="s">
        <v>36</v>
      </c>
      <c r="F127" s="6">
        <v>79060.0</v>
      </c>
      <c r="G127" s="7">
        <v>45341.0</v>
      </c>
      <c r="H127" s="6">
        <v>12135.0</v>
      </c>
      <c r="I127" s="6" t="s">
        <v>20</v>
      </c>
      <c r="J127" s="6">
        <v>59.0</v>
      </c>
      <c r="K127" s="6" t="str">
        <f t="shared" si="1"/>
        <v>Above</v>
      </c>
      <c r="M127" s="6" t="str">
        <f t="shared" si="2"/>
        <v>Excellent</v>
      </c>
      <c r="O127" s="6" t="b">
        <f t="shared" si="3"/>
        <v>0</v>
      </c>
      <c r="Q127" s="6" t="b">
        <f t="shared" si="4"/>
        <v>1</v>
      </c>
      <c r="S127" s="6" t="b">
        <f t="shared" si="5"/>
        <v>0</v>
      </c>
      <c r="U127" s="6">
        <f t="shared" si="6"/>
        <v>79060</v>
      </c>
    </row>
    <row r="128" ht="14.25" customHeight="1">
      <c r="A128" s="6">
        <v>127.0</v>
      </c>
      <c r="B128" s="6" t="s">
        <v>153</v>
      </c>
      <c r="C128" s="6">
        <v>49.0</v>
      </c>
      <c r="D128" s="6" t="s">
        <v>18</v>
      </c>
      <c r="E128" s="6" t="s">
        <v>24</v>
      </c>
      <c r="F128" s="6">
        <v>58083.0</v>
      </c>
      <c r="G128" s="7">
        <v>44943.0</v>
      </c>
      <c r="H128" s="6">
        <v>30782.0</v>
      </c>
      <c r="I128" s="6" t="s">
        <v>28</v>
      </c>
      <c r="J128" s="6">
        <v>56.0</v>
      </c>
      <c r="K128" s="6" t="str">
        <f t="shared" si="1"/>
        <v>Above</v>
      </c>
      <c r="M128" s="6" t="str">
        <f t="shared" si="2"/>
        <v>Excellent</v>
      </c>
      <c r="O128" s="6" t="b">
        <f t="shared" si="3"/>
        <v>0</v>
      </c>
      <c r="Q128" s="6" t="b">
        <f t="shared" si="4"/>
        <v>0</v>
      </c>
      <c r="S128" s="6" t="b">
        <f t="shared" si="5"/>
        <v>1</v>
      </c>
      <c r="U128" s="6">
        <f t="shared" si="6"/>
        <v>58083</v>
      </c>
    </row>
    <row r="129" ht="14.25" customHeight="1">
      <c r="A129" s="6">
        <v>128.0</v>
      </c>
      <c r="B129" s="6" t="s">
        <v>154</v>
      </c>
      <c r="C129" s="6">
        <v>41.0</v>
      </c>
      <c r="D129" s="6" t="s">
        <v>22</v>
      </c>
      <c r="E129" s="6" t="s">
        <v>24</v>
      </c>
      <c r="F129" s="6">
        <v>74168.0</v>
      </c>
      <c r="G129" s="7">
        <v>42508.0</v>
      </c>
      <c r="H129" s="6">
        <v>17297.0</v>
      </c>
      <c r="I129" s="6" t="s">
        <v>25</v>
      </c>
      <c r="J129" s="6">
        <v>50.0</v>
      </c>
      <c r="K129" s="6" t="str">
        <f t="shared" si="1"/>
        <v>Above</v>
      </c>
      <c r="M129" s="6" t="str">
        <f t="shared" si="2"/>
        <v>Excellent</v>
      </c>
      <c r="O129" s="6" t="b">
        <f t="shared" si="3"/>
        <v>0</v>
      </c>
      <c r="Q129" s="6" t="b">
        <f t="shared" si="4"/>
        <v>1</v>
      </c>
      <c r="S129" s="6" t="b">
        <f t="shared" si="5"/>
        <v>1</v>
      </c>
      <c r="U129" s="6">
        <f t="shared" si="6"/>
        <v>74168</v>
      </c>
    </row>
    <row r="130" ht="14.25" customHeight="1">
      <c r="A130" s="6">
        <v>129.0</v>
      </c>
      <c r="B130" s="6" t="s">
        <v>155</v>
      </c>
      <c r="C130" s="6">
        <v>36.0</v>
      </c>
      <c r="D130" s="6" t="s">
        <v>18</v>
      </c>
      <c r="E130" s="6" t="s">
        <v>7</v>
      </c>
      <c r="F130" s="6">
        <v>37109.0</v>
      </c>
      <c r="G130" s="7">
        <v>44248.0</v>
      </c>
      <c r="H130" s="6">
        <v>34181.0</v>
      </c>
      <c r="I130" s="6" t="s">
        <v>25</v>
      </c>
      <c r="J130" s="6">
        <v>60.0</v>
      </c>
      <c r="K130" s="6" t="str">
        <f t="shared" si="1"/>
        <v>Above</v>
      </c>
      <c r="M130" s="6" t="str">
        <f t="shared" si="2"/>
        <v>Excellent</v>
      </c>
      <c r="O130" s="6" t="b">
        <f t="shared" si="3"/>
        <v>0</v>
      </c>
      <c r="Q130" s="6" t="b">
        <f t="shared" si="4"/>
        <v>0</v>
      </c>
      <c r="S130" s="6" t="b">
        <f t="shared" si="5"/>
        <v>1</v>
      </c>
      <c r="U130" s="6">
        <f t="shared" si="6"/>
        <v>37109</v>
      </c>
    </row>
    <row r="131" ht="14.25" customHeight="1">
      <c r="A131" s="6">
        <v>130.0</v>
      </c>
      <c r="B131" s="6" t="s">
        <v>156</v>
      </c>
      <c r="C131" s="6">
        <v>30.0</v>
      </c>
      <c r="D131" s="6" t="s">
        <v>22</v>
      </c>
      <c r="E131" s="6" t="s">
        <v>19</v>
      </c>
      <c r="F131" s="6">
        <v>42519.0</v>
      </c>
      <c r="G131" s="7">
        <v>43022.0</v>
      </c>
      <c r="H131" s="6">
        <v>35171.0</v>
      </c>
      <c r="I131" s="6" t="s">
        <v>30</v>
      </c>
      <c r="J131" s="6">
        <v>31.0</v>
      </c>
      <c r="K131" s="6" t="str">
        <f t="shared" si="1"/>
        <v>Below</v>
      </c>
      <c r="M131" s="6" t="str">
        <f t="shared" si="2"/>
        <v>Average</v>
      </c>
      <c r="O131" s="6" t="b">
        <f t="shared" si="3"/>
        <v>0</v>
      </c>
      <c r="Q131" s="6" t="b">
        <f t="shared" si="4"/>
        <v>1</v>
      </c>
      <c r="S131" s="6" t="b">
        <f t="shared" si="5"/>
        <v>1</v>
      </c>
      <c r="U131" s="6">
        <f t="shared" si="6"/>
        <v>42519</v>
      </c>
    </row>
    <row r="132" ht="14.25" customHeight="1">
      <c r="A132" s="6">
        <v>131.0</v>
      </c>
      <c r="B132" s="6" t="s">
        <v>157</v>
      </c>
      <c r="C132" s="6">
        <v>59.0</v>
      </c>
      <c r="D132" s="6" t="s">
        <v>22</v>
      </c>
      <c r="E132" s="6" t="s">
        <v>36</v>
      </c>
      <c r="F132" s="6">
        <v>35096.0</v>
      </c>
      <c r="G132" s="7">
        <v>42324.0</v>
      </c>
      <c r="H132" s="6">
        <v>12270.0</v>
      </c>
      <c r="I132" s="6" t="s">
        <v>30</v>
      </c>
      <c r="J132" s="6">
        <v>21.0</v>
      </c>
      <c r="K132" s="6" t="str">
        <f t="shared" si="1"/>
        <v>Below</v>
      </c>
      <c r="M132" s="6" t="str">
        <f t="shared" si="2"/>
        <v>Poor</v>
      </c>
      <c r="O132" s="6" t="b">
        <f t="shared" si="3"/>
        <v>0</v>
      </c>
      <c r="Q132" s="6" t="b">
        <f t="shared" si="4"/>
        <v>0</v>
      </c>
      <c r="S132" s="6" t="b">
        <f t="shared" si="5"/>
        <v>0</v>
      </c>
      <c r="U132" s="6">
        <f t="shared" si="6"/>
        <v>35096</v>
      </c>
    </row>
    <row r="133" ht="14.25" customHeight="1">
      <c r="A133" s="6">
        <v>132.0</v>
      </c>
      <c r="B133" s="6" t="s">
        <v>158</v>
      </c>
      <c r="C133" s="6">
        <v>59.0</v>
      </c>
      <c r="D133" s="6" t="s">
        <v>18</v>
      </c>
      <c r="E133" s="6" t="s">
        <v>7</v>
      </c>
      <c r="F133" s="6">
        <v>42158.0</v>
      </c>
      <c r="G133" s="7">
        <v>45040.0</v>
      </c>
      <c r="H133" s="6">
        <v>36938.0</v>
      </c>
      <c r="I133" s="6" t="s">
        <v>30</v>
      </c>
      <c r="J133" s="6">
        <v>46.0</v>
      </c>
      <c r="K133" s="6" t="str">
        <f t="shared" si="1"/>
        <v>Below</v>
      </c>
      <c r="M133" s="6" t="str">
        <f t="shared" si="2"/>
        <v>Good</v>
      </c>
      <c r="O133" s="6" t="b">
        <f t="shared" si="3"/>
        <v>0</v>
      </c>
      <c r="Q133" s="6" t="b">
        <f t="shared" si="4"/>
        <v>0</v>
      </c>
      <c r="S133" s="6" t="b">
        <f t="shared" si="5"/>
        <v>1</v>
      </c>
      <c r="U133" s="6">
        <f t="shared" si="6"/>
        <v>42158</v>
      </c>
    </row>
    <row r="134" ht="14.25" customHeight="1">
      <c r="A134" s="6">
        <v>133.0</v>
      </c>
      <c r="B134" s="6" t="s">
        <v>159</v>
      </c>
      <c r="C134" s="6">
        <v>40.0</v>
      </c>
      <c r="D134" s="6" t="s">
        <v>18</v>
      </c>
      <c r="E134" s="6" t="s">
        <v>7</v>
      </c>
      <c r="F134" s="6">
        <v>74324.0</v>
      </c>
      <c r="G134" s="7">
        <v>44866.0</v>
      </c>
      <c r="H134" s="6">
        <v>10779.0</v>
      </c>
      <c r="I134" s="6" t="s">
        <v>20</v>
      </c>
      <c r="J134" s="6">
        <v>46.0</v>
      </c>
      <c r="K134" s="6" t="str">
        <f t="shared" si="1"/>
        <v>Below</v>
      </c>
      <c r="M134" s="6" t="str">
        <f t="shared" si="2"/>
        <v>Good</v>
      </c>
      <c r="O134" s="6" t="b">
        <f t="shared" si="3"/>
        <v>0</v>
      </c>
      <c r="Q134" s="6" t="b">
        <f t="shared" si="4"/>
        <v>1</v>
      </c>
      <c r="S134" s="6" t="b">
        <f t="shared" si="5"/>
        <v>1</v>
      </c>
      <c r="U134" s="6">
        <f t="shared" si="6"/>
        <v>74324</v>
      </c>
    </row>
    <row r="135" ht="14.25" customHeight="1">
      <c r="A135" s="6">
        <v>134.0</v>
      </c>
      <c r="B135" s="6" t="s">
        <v>160</v>
      </c>
      <c r="C135" s="6">
        <v>56.0</v>
      </c>
      <c r="D135" s="6" t="s">
        <v>22</v>
      </c>
      <c r="E135" s="6" t="s">
        <v>36</v>
      </c>
      <c r="F135" s="6">
        <v>43241.0</v>
      </c>
      <c r="G135" s="7">
        <v>42432.0</v>
      </c>
      <c r="H135" s="6">
        <v>30260.0</v>
      </c>
      <c r="I135" s="6" t="s">
        <v>20</v>
      </c>
      <c r="J135" s="6">
        <v>50.0</v>
      </c>
      <c r="K135" s="6" t="str">
        <f t="shared" si="1"/>
        <v>Above</v>
      </c>
      <c r="M135" s="6" t="str">
        <f t="shared" si="2"/>
        <v>Excellent</v>
      </c>
      <c r="O135" s="6" t="b">
        <f t="shared" si="3"/>
        <v>0</v>
      </c>
      <c r="Q135" s="6" t="b">
        <f t="shared" si="4"/>
        <v>0</v>
      </c>
      <c r="S135" s="6" t="b">
        <f t="shared" si="5"/>
        <v>0</v>
      </c>
      <c r="U135" s="6">
        <f t="shared" si="6"/>
        <v>43241</v>
      </c>
    </row>
    <row r="136" ht="14.25" customHeight="1">
      <c r="A136" s="6">
        <v>135.0</v>
      </c>
      <c r="B136" s="6" t="s">
        <v>161</v>
      </c>
      <c r="C136" s="6">
        <v>26.0</v>
      </c>
      <c r="D136" s="6" t="s">
        <v>22</v>
      </c>
      <c r="E136" s="6" t="s">
        <v>19</v>
      </c>
      <c r="F136" s="6">
        <v>72907.0</v>
      </c>
      <c r="G136" s="7">
        <v>43058.0</v>
      </c>
      <c r="H136" s="6">
        <v>34641.0</v>
      </c>
      <c r="I136" s="6" t="s">
        <v>28</v>
      </c>
      <c r="J136" s="6">
        <v>43.0</v>
      </c>
      <c r="K136" s="6" t="str">
        <f t="shared" si="1"/>
        <v>Below</v>
      </c>
      <c r="M136" s="6" t="str">
        <f t="shared" si="2"/>
        <v>Good</v>
      </c>
      <c r="O136" s="6" t="b">
        <f t="shared" si="3"/>
        <v>0</v>
      </c>
      <c r="Q136" s="6" t="b">
        <f t="shared" si="4"/>
        <v>1</v>
      </c>
      <c r="S136" s="6" t="b">
        <f t="shared" si="5"/>
        <v>1</v>
      </c>
      <c r="U136" s="6">
        <f t="shared" si="6"/>
        <v>72907</v>
      </c>
    </row>
    <row r="137" ht="14.25" customHeight="1">
      <c r="A137" s="6">
        <v>136.0</v>
      </c>
      <c r="B137" s="6" t="s">
        <v>162</v>
      </c>
      <c r="C137" s="6">
        <v>44.0</v>
      </c>
      <c r="D137" s="6" t="s">
        <v>22</v>
      </c>
      <c r="E137" s="6" t="s">
        <v>36</v>
      </c>
      <c r="F137" s="6">
        <v>43747.0</v>
      </c>
      <c r="G137" s="7">
        <v>43189.0</v>
      </c>
      <c r="H137" s="6">
        <v>33232.0</v>
      </c>
      <c r="I137" s="6" t="s">
        <v>20</v>
      </c>
      <c r="J137" s="6">
        <v>31.0</v>
      </c>
      <c r="K137" s="6" t="str">
        <f t="shared" si="1"/>
        <v>Above</v>
      </c>
      <c r="M137" s="6" t="str">
        <f t="shared" si="2"/>
        <v>Average</v>
      </c>
      <c r="O137" s="6" t="b">
        <f t="shared" si="3"/>
        <v>0</v>
      </c>
      <c r="Q137" s="6" t="b">
        <f t="shared" si="4"/>
        <v>0</v>
      </c>
      <c r="S137" s="6" t="b">
        <f t="shared" si="5"/>
        <v>0</v>
      </c>
      <c r="U137" s="6">
        <f t="shared" si="6"/>
        <v>43747</v>
      </c>
    </row>
    <row r="138" ht="14.25" customHeight="1">
      <c r="A138" s="6">
        <v>137.0</v>
      </c>
      <c r="B138" s="6" t="s">
        <v>163</v>
      </c>
      <c r="C138" s="6">
        <v>40.0</v>
      </c>
      <c r="D138" s="6" t="s">
        <v>18</v>
      </c>
      <c r="E138" s="6" t="s">
        <v>24</v>
      </c>
      <c r="F138" s="6">
        <v>46491.0</v>
      </c>
      <c r="G138" s="7">
        <v>43234.0</v>
      </c>
      <c r="H138" s="6">
        <v>26996.0</v>
      </c>
      <c r="I138" s="6" t="s">
        <v>20</v>
      </c>
      <c r="J138" s="6">
        <v>47.0</v>
      </c>
      <c r="K138" s="6" t="str">
        <f t="shared" si="1"/>
        <v>Below</v>
      </c>
      <c r="M138" s="6" t="str">
        <f t="shared" si="2"/>
        <v>Good</v>
      </c>
      <c r="O138" s="6" t="b">
        <f t="shared" si="3"/>
        <v>1</v>
      </c>
      <c r="Q138" s="6" t="b">
        <f t="shared" si="4"/>
        <v>0</v>
      </c>
      <c r="S138" s="6" t="b">
        <f t="shared" si="5"/>
        <v>1</v>
      </c>
      <c r="U138" s="6">
        <f t="shared" si="6"/>
        <v>46491</v>
      </c>
    </row>
    <row r="139" ht="14.25" customHeight="1">
      <c r="A139" s="6">
        <v>138.0</v>
      </c>
      <c r="B139" s="6" t="s">
        <v>164</v>
      </c>
      <c r="C139" s="6">
        <v>55.0</v>
      </c>
      <c r="D139" s="6" t="s">
        <v>18</v>
      </c>
      <c r="E139" s="6" t="s">
        <v>7</v>
      </c>
      <c r="F139" s="6">
        <v>47731.0</v>
      </c>
      <c r="G139" s="7">
        <v>42111.0</v>
      </c>
      <c r="H139" s="6">
        <v>16639.0</v>
      </c>
      <c r="I139" s="6" t="s">
        <v>25</v>
      </c>
      <c r="J139" s="6">
        <v>57.0</v>
      </c>
      <c r="K139" s="6" t="str">
        <f t="shared" si="1"/>
        <v>Below</v>
      </c>
      <c r="M139" s="6" t="str">
        <f t="shared" si="2"/>
        <v>Excellent</v>
      </c>
      <c r="O139" s="6" t="b">
        <f t="shared" si="3"/>
        <v>0</v>
      </c>
      <c r="Q139" s="6" t="b">
        <f t="shared" si="4"/>
        <v>0</v>
      </c>
      <c r="S139" s="6" t="b">
        <f t="shared" si="5"/>
        <v>1</v>
      </c>
      <c r="U139" s="6">
        <f t="shared" si="6"/>
        <v>47731</v>
      </c>
    </row>
    <row r="140" ht="14.25" customHeight="1">
      <c r="A140" s="6">
        <v>139.0</v>
      </c>
      <c r="B140" s="6" t="s">
        <v>165</v>
      </c>
      <c r="C140" s="6">
        <v>25.0</v>
      </c>
      <c r="D140" s="6" t="s">
        <v>18</v>
      </c>
      <c r="E140" s="6" t="s">
        <v>24</v>
      </c>
      <c r="F140" s="6">
        <v>69901.0</v>
      </c>
      <c r="G140" s="7">
        <v>45064.0</v>
      </c>
      <c r="H140" s="6">
        <v>37582.0</v>
      </c>
      <c r="I140" s="6" t="s">
        <v>30</v>
      </c>
      <c r="J140" s="6">
        <v>46.0</v>
      </c>
      <c r="K140" s="6" t="str">
        <f t="shared" si="1"/>
        <v>Below</v>
      </c>
      <c r="M140" s="6" t="str">
        <f t="shared" si="2"/>
        <v>Good</v>
      </c>
      <c r="O140" s="6" t="b">
        <f t="shared" si="3"/>
        <v>0</v>
      </c>
      <c r="Q140" s="6" t="b">
        <f t="shared" si="4"/>
        <v>1</v>
      </c>
      <c r="S140" s="6" t="b">
        <f t="shared" si="5"/>
        <v>1</v>
      </c>
      <c r="U140" s="6">
        <f t="shared" si="6"/>
        <v>69901</v>
      </c>
    </row>
    <row r="141" ht="14.25" customHeight="1">
      <c r="A141" s="6">
        <v>140.0</v>
      </c>
      <c r="B141" s="6" t="s">
        <v>166</v>
      </c>
      <c r="C141" s="6">
        <v>48.0</v>
      </c>
      <c r="D141" s="6" t="s">
        <v>18</v>
      </c>
      <c r="E141" s="6" t="s">
        <v>19</v>
      </c>
      <c r="F141" s="6">
        <v>78937.0</v>
      </c>
      <c r="G141" s="7">
        <v>44691.0</v>
      </c>
      <c r="H141" s="6">
        <v>12146.0</v>
      </c>
      <c r="I141" s="6" t="s">
        <v>20</v>
      </c>
      <c r="J141" s="6">
        <v>60.0</v>
      </c>
      <c r="K141" s="6" t="str">
        <f t="shared" si="1"/>
        <v>Above</v>
      </c>
      <c r="M141" s="6" t="str">
        <f t="shared" si="2"/>
        <v>Excellent</v>
      </c>
      <c r="O141" s="6" t="b">
        <f t="shared" si="3"/>
        <v>0</v>
      </c>
      <c r="Q141" s="6" t="b">
        <f t="shared" si="4"/>
        <v>1</v>
      </c>
      <c r="S141" s="6" t="b">
        <f t="shared" si="5"/>
        <v>1</v>
      </c>
      <c r="U141" s="6">
        <f t="shared" si="6"/>
        <v>78937</v>
      </c>
    </row>
    <row r="142" ht="14.25" customHeight="1">
      <c r="A142" s="6">
        <v>141.0</v>
      </c>
      <c r="B142" s="6" t="s">
        <v>167</v>
      </c>
      <c r="C142" s="6">
        <v>41.0</v>
      </c>
      <c r="D142" s="6" t="s">
        <v>22</v>
      </c>
      <c r="E142" s="6" t="s">
        <v>27</v>
      </c>
      <c r="F142" s="6">
        <v>74925.0</v>
      </c>
      <c r="G142" s="7">
        <v>42971.0</v>
      </c>
      <c r="H142" s="6">
        <v>24266.0</v>
      </c>
      <c r="I142" s="6" t="s">
        <v>20</v>
      </c>
      <c r="J142" s="6">
        <v>32.0</v>
      </c>
      <c r="K142" s="6" t="str">
        <f t="shared" si="1"/>
        <v>Above</v>
      </c>
      <c r="M142" s="6" t="str">
        <f t="shared" si="2"/>
        <v>Average</v>
      </c>
      <c r="O142" s="6" t="b">
        <f t="shared" si="3"/>
        <v>0</v>
      </c>
      <c r="Q142" s="6" t="b">
        <f t="shared" si="4"/>
        <v>1</v>
      </c>
      <c r="S142" s="6" t="b">
        <f t="shared" si="5"/>
        <v>1</v>
      </c>
      <c r="U142" s="6">
        <f t="shared" si="6"/>
        <v>74925</v>
      </c>
    </row>
    <row r="143" ht="14.25" customHeight="1">
      <c r="A143" s="6">
        <v>142.0</v>
      </c>
      <c r="B143" s="6" t="s">
        <v>168</v>
      </c>
      <c r="C143" s="6">
        <v>57.0</v>
      </c>
      <c r="D143" s="6" t="s">
        <v>18</v>
      </c>
      <c r="E143" s="6" t="s">
        <v>7</v>
      </c>
      <c r="F143" s="6">
        <v>58486.0</v>
      </c>
      <c r="G143" s="7">
        <v>45453.0</v>
      </c>
      <c r="H143" s="6">
        <v>34805.0</v>
      </c>
      <c r="I143" s="6" t="s">
        <v>20</v>
      </c>
      <c r="J143" s="6">
        <v>60.0</v>
      </c>
      <c r="K143" s="6" t="str">
        <f t="shared" si="1"/>
        <v>Above</v>
      </c>
      <c r="M143" s="6" t="str">
        <f t="shared" si="2"/>
        <v>Excellent</v>
      </c>
      <c r="O143" s="6" t="b">
        <f t="shared" si="3"/>
        <v>0</v>
      </c>
      <c r="Q143" s="6" t="b">
        <f t="shared" si="4"/>
        <v>0</v>
      </c>
      <c r="S143" s="6" t="b">
        <f t="shared" si="5"/>
        <v>1</v>
      </c>
      <c r="U143" s="6">
        <f t="shared" si="6"/>
        <v>58486</v>
      </c>
    </row>
    <row r="144" ht="14.25" customHeight="1">
      <c r="A144" s="6">
        <v>143.0</v>
      </c>
      <c r="B144" s="6" t="s">
        <v>169</v>
      </c>
      <c r="C144" s="6">
        <v>42.0</v>
      </c>
      <c r="D144" s="6" t="s">
        <v>22</v>
      </c>
      <c r="E144" s="6" t="s">
        <v>24</v>
      </c>
      <c r="F144" s="6">
        <v>64296.0</v>
      </c>
      <c r="G144" s="7">
        <v>43915.0</v>
      </c>
      <c r="H144" s="6">
        <v>14122.0</v>
      </c>
      <c r="I144" s="6" t="s">
        <v>30</v>
      </c>
      <c r="J144" s="6">
        <v>30.0</v>
      </c>
      <c r="K144" s="6" t="str">
        <f t="shared" si="1"/>
        <v>Above</v>
      </c>
      <c r="M144" s="6" t="str">
        <f t="shared" si="2"/>
        <v>Average</v>
      </c>
      <c r="O144" s="6" t="b">
        <f t="shared" si="3"/>
        <v>0</v>
      </c>
      <c r="Q144" s="6" t="b">
        <f t="shared" si="4"/>
        <v>1</v>
      </c>
      <c r="S144" s="6" t="b">
        <f t="shared" si="5"/>
        <v>1</v>
      </c>
      <c r="U144" s="6">
        <f t="shared" si="6"/>
        <v>64296</v>
      </c>
    </row>
    <row r="145" ht="14.25" customHeight="1">
      <c r="A145" s="6">
        <v>144.0</v>
      </c>
      <c r="B145" s="6" t="s">
        <v>170</v>
      </c>
      <c r="C145" s="6">
        <v>32.0</v>
      </c>
      <c r="D145" s="6" t="s">
        <v>22</v>
      </c>
      <c r="E145" s="6" t="s">
        <v>19</v>
      </c>
      <c r="F145" s="6">
        <v>45459.0</v>
      </c>
      <c r="G145" s="7">
        <v>44363.0</v>
      </c>
      <c r="H145" s="6">
        <v>14152.0</v>
      </c>
      <c r="I145" s="6" t="s">
        <v>30</v>
      </c>
      <c r="J145" s="6">
        <v>20.0</v>
      </c>
      <c r="K145" s="6" t="str">
        <f t="shared" si="1"/>
        <v>Above</v>
      </c>
      <c r="M145" s="6" t="str">
        <f t="shared" si="2"/>
        <v>Poor</v>
      </c>
      <c r="O145" s="6" t="b">
        <f t="shared" si="3"/>
        <v>0</v>
      </c>
      <c r="Q145" s="6" t="b">
        <f t="shared" si="4"/>
        <v>1</v>
      </c>
      <c r="S145" s="6" t="b">
        <f t="shared" si="5"/>
        <v>1</v>
      </c>
      <c r="U145" s="6">
        <f t="shared" si="6"/>
        <v>45459</v>
      </c>
    </row>
    <row r="146" ht="14.25" customHeight="1">
      <c r="A146" s="6">
        <v>145.0</v>
      </c>
      <c r="B146" s="6" t="s">
        <v>171</v>
      </c>
      <c r="C146" s="6">
        <v>27.0</v>
      </c>
      <c r="D146" s="6" t="s">
        <v>22</v>
      </c>
      <c r="E146" s="6" t="s">
        <v>19</v>
      </c>
      <c r="F146" s="6">
        <v>48643.0</v>
      </c>
      <c r="G146" s="7">
        <v>43943.0</v>
      </c>
      <c r="H146" s="6">
        <v>37173.0</v>
      </c>
      <c r="I146" s="6" t="s">
        <v>30</v>
      </c>
      <c r="J146" s="6">
        <v>42.0</v>
      </c>
      <c r="K146" s="6" t="str">
        <f t="shared" si="1"/>
        <v>Below</v>
      </c>
      <c r="M146" s="6" t="str">
        <f t="shared" si="2"/>
        <v>Good</v>
      </c>
      <c r="O146" s="6" t="b">
        <f t="shared" si="3"/>
        <v>0</v>
      </c>
      <c r="Q146" s="6" t="b">
        <f t="shared" si="4"/>
        <v>1</v>
      </c>
      <c r="S146" s="6" t="b">
        <f t="shared" si="5"/>
        <v>1</v>
      </c>
      <c r="U146" s="6">
        <f t="shared" si="6"/>
        <v>48643</v>
      </c>
    </row>
    <row r="147" ht="14.25" customHeight="1">
      <c r="A147" s="6">
        <v>146.0</v>
      </c>
      <c r="B147" s="6" t="s">
        <v>172</v>
      </c>
      <c r="C147" s="6">
        <v>47.0</v>
      </c>
      <c r="D147" s="6" t="s">
        <v>18</v>
      </c>
      <c r="E147" s="6" t="s">
        <v>19</v>
      </c>
      <c r="F147" s="6">
        <v>30655.0</v>
      </c>
      <c r="G147" s="7">
        <v>43911.0</v>
      </c>
      <c r="H147" s="6">
        <v>11775.0</v>
      </c>
      <c r="I147" s="6" t="s">
        <v>28</v>
      </c>
      <c r="J147" s="6">
        <v>20.0</v>
      </c>
      <c r="K147" s="6" t="str">
        <f t="shared" si="1"/>
        <v>Below</v>
      </c>
      <c r="M147" s="6" t="str">
        <f t="shared" si="2"/>
        <v>Poor</v>
      </c>
      <c r="O147" s="6" t="b">
        <f t="shared" si="3"/>
        <v>0</v>
      </c>
      <c r="Q147" s="6" t="b">
        <f t="shared" si="4"/>
        <v>1</v>
      </c>
      <c r="S147" s="6" t="b">
        <f t="shared" si="5"/>
        <v>1</v>
      </c>
      <c r="U147" s="6">
        <f t="shared" si="6"/>
        <v>30655</v>
      </c>
    </row>
    <row r="148" ht="14.25" customHeight="1">
      <c r="A148" s="6">
        <v>147.0</v>
      </c>
      <c r="B148" s="6" t="s">
        <v>173</v>
      </c>
      <c r="C148" s="6">
        <v>33.0</v>
      </c>
      <c r="D148" s="6" t="s">
        <v>18</v>
      </c>
      <c r="E148" s="6" t="s">
        <v>36</v>
      </c>
      <c r="F148" s="6">
        <v>40055.0</v>
      </c>
      <c r="G148" s="7">
        <v>44766.0</v>
      </c>
      <c r="H148" s="6">
        <v>34271.0</v>
      </c>
      <c r="I148" s="6" t="s">
        <v>28</v>
      </c>
      <c r="J148" s="6">
        <v>53.0</v>
      </c>
      <c r="K148" s="6" t="str">
        <f t="shared" si="1"/>
        <v>Below</v>
      </c>
      <c r="M148" s="6" t="str">
        <f t="shared" si="2"/>
        <v>Excellent</v>
      </c>
      <c r="O148" s="6" t="b">
        <f t="shared" si="3"/>
        <v>0</v>
      </c>
      <c r="Q148" s="6" t="b">
        <f t="shared" si="4"/>
        <v>0</v>
      </c>
      <c r="S148" s="6" t="b">
        <f t="shared" si="5"/>
        <v>0</v>
      </c>
      <c r="U148" s="6">
        <f t="shared" si="6"/>
        <v>40055</v>
      </c>
    </row>
    <row r="149" ht="14.25" customHeight="1">
      <c r="A149" s="6">
        <v>148.0</v>
      </c>
      <c r="B149" s="6" t="s">
        <v>174</v>
      </c>
      <c r="C149" s="6">
        <v>32.0</v>
      </c>
      <c r="D149" s="6" t="s">
        <v>22</v>
      </c>
      <c r="E149" s="6" t="s">
        <v>19</v>
      </c>
      <c r="F149" s="6">
        <v>61996.0</v>
      </c>
      <c r="G149" s="7">
        <v>41882.0</v>
      </c>
      <c r="H149" s="6">
        <v>27635.0</v>
      </c>
      <c r="I149" s="6" t="s">
        <v>25</v>
      </c>
      <c r="J149" s="6">
        <v>38.0</v>
      </c>
      <c r="K149" s="6" t="str">
        <f t="shared" si="1"/>
        <v>Below</v>
      </c>
      <c r="M149" s="6" t="str">
        <f t="shared" si="2"/>
        <v>Average</v>
      </c>
      <c r="O149" s="6" t="b">
        <f t="shared" si="3"/>
        <v>0</v>
      </c>
      <c r="Q149" s="6" t="b">
        <f t="shared" si="4"/>
        <v>1</v>
      </c>
      <c r="S149" s="6" t="b">
        <f t="shared" si="5"/>
        <v>1</v>
      </c>
      <c r="U149" s="6">
        <f t="shared" si="6"/>
        <v>61996</v>
      </c>
    </row>
    <row r="150" ht="14.25" customHeight="1">
      <c r="A150" s="6">
        <v>149.0</v>
      </c>
      <c r="B150" s="6" t="s">
        <v>175</v>
      </c>
      <c r="C150" s="6">
        <v>35.0</v>
      </c>
      <c r="D150" s="6" t="s">
        <v>22</v>
      </c>
      <c r="E150" s="6" t="s">
        <v>19</v>
      </c>
      <c r="F150" s="6">
        <v>74165.0</v>
      </c>
      <c r="G150" s="7">
        <v>42862.0</v>
      </c>
      <c r="H150" s="6">
        <v>26800.0</v>
      </c>
      <c r="I150" s="6" t="s">
        <v>30</v>
      </c>
      <c r="J150" s="6">
        <v>57.0</v>
      </c>
      <c r="K150" s="6" t="str">
        <f t="shared" si="1"/>
        <v>Above</v>
      </c>
      <c r="M150" s="6" t="str">
        <f t="shared" si="2"/>
        <v>Excellent</v>
      </c>
      <c r="O150" s="6" t="b">
        <f t="shared" si="3"/>
        <v>0</v>
      </c>
      <c r="Q150" s="6" t="b">
        <f t="shared" si="4"/>
        <v>1</v>
      </c>
      <c r="S150" s="6" t="b">
        <f t="shared" si="5"/>
        <v>1</v>
      </c>
      <c r="U150" s="6">
        <f t="shared" si="6"/>
        <v>74165</v>
      </c>
    </row>
    <row r="151" ht="14.25" customHeight="1">
      <c r="A151" s="6">
        <v>150.0</v>
      </c>
      <c r="B151" s="6" t="s">
        <v>176</v>
      </c>
      <c r="C151" s="6">
        <v>44.0</v>
      </c>
      <c r="D151" s="6" t="s">
        <v>18</v>
      </c>
      <c r="E151" s="6" t="s">
        <v>27</v>
      </c>
      <c r="F151" s="6">
        <v>70831.0</v>
      </c>
      <c r="G151" s="7">
        <v>44077.0</v>
      </c>
      <c r="H151" s="6">
        <v>16156.0</v>
      </c>
      <c r="I151" s="6" t="s">
        <v>28</v>
      </c>
      <c r="J151" s="6">
        <v>52.0</v>
      </c>
      <c r="K151" s="6" t="str">
        <f t="shared" si="1"/>
        <v>Above</v>
      </c>
      <c r="M151" s="6" t="str">
        <f t="shared" si="2"/>
        <v>Excellent</v>
      </c>
      <c r="O151" s="6" t="b">
        <f t="shared" si="3"/>
        <v>0</v>
      </c>
      <c r="Q151" s="6" t="b">
        <f t="shared" si="4"/>
        <v>1</v>
      </c>
      <c r="S151" s="6" t="b">
        <f t="shared" si="5"/>
        <v>1</v>
      </c>
      <c r="U151" s="6">
        <f t="shared" si="6"/>
        <v>70831</v>
      </c>
    </row>
    <row r="152" ht="14.25" customHeight="1">
      <c r="A152" s="6">
        <v>151.0</v>
      </c>
      <c r="B152" s="6" t="s">
        <v>177</v>
      </c>
      <c r="C152" s="6">
        <v>39.0</v>
      </c>
      <c r="D152" s="6" t="s">
        <v>18</v>
      </c>
      <c r="E152" s="6" t="s">
        <v>36</v>
      </c>
      <c r="F152" s="6">
        <v>64877.0</v>
      </c>
      <c r="G152" s="7">
        <v>45159.0</v>
      </c>
      <c r="H152" s="6">
        <v>10425.0</v>
      </c>
      <c r="I152" s="6" t="s">
        <v>20</v>
      </c>
      <c r="J152" s="6">
        <v>22.0</v>
      </c>
      <c r="K152" s="6" t="str">
        <f t="shared" si="1"/>
        <v>Above</v>
      </c>
      <c r="M152" s="6" t="str">
        <f t="shared" si="2"/>
        <v>Poor</v>
      </c>
      <c r="O152" s="6" t="b">
        <f t="shared" si="3"/>
        <v>0</v>
      </c>
      <c r="Q152" s="6" t="b">
        <f t="shared" si="4"/>
        <v>1</v>
      </c>
      <c r="S152" s="6" t="b">
        <f t="shared" si="5"/>
        <v>0</v>
      </c>
      <c r="U152" s="6">
        <f t="shared" si="6"/>
        <v>64877</v>
      </c>
    </row>
    <row r="153" ht="14.25" customHeight="1">
      <c r="A153" s="6">
        <v>152.0</v>
      </c>
      <c r="B153" s="6" t="s">
        <v>178</v>
      </c>
      <c r="C153" s="6">
        <v>57.0</v>
      </c>
      <c r="D153" s="6" t="s">
        <v>18</v>
      </c>
      <c r="E153" s="6" t="s">
        <v>27</v>
      </c>
      <c r="F153" s="6">
        <v>68905.0</v>
      </c>
      <c r="G153" s="7">
        <v>43514.0</v>
      </c>
      <c r="H153" s="6">
        <v>32750.0</v>
      </c>
      <c r="I153" s="6" t="s">
        <v>25</v>
      </c>
      <c r="J153" s="6">
        <v>57.0</v>
      </c>
      <c r="K153" s="6" t="str">
        <f t="shared" si="1"/>
        <v>Above</v>
      </c>
      <c r="M153" s="6" t="str">
        <f t="shared" si="2"/>
        <v>Excellent</v>
      </c>
      <c r="O153" s="6" t="b">
        <f t="shared" si="3"/>
        <v>0</v>
      </c>
      <c r="Q153" s="6" t="b">
        <f t="shared" si="4"/>
        <v>1</v>
      </c>
      <c r="S153" s="6" t="b">
        <f t="shared" si="5"/>
        <v>1</v>
      </c>
      <c r="U153" s="6">
        <f t="shared" si="6"/>
        <v>68905</v>
      </c>
    </row>
    <row r="154" ht="14.25" customHeight="1">
      <c r="A154" s="6">
        <v>153.0</v>
      </c>
      <c r="B154" s="6" t="s">
        <v>179</v>
      </c>
      <c r="C154" s="6">
        <v>58.0</v>
      </c>
      <c r="D154" s="6" t="s">
        <v>18</v>
      </c>
      <c r="E154" s="6" t="s">
        <v>7</v>
      </c>
      <c r="F154" s="6">
        <v>61268.0</v>
      </c>
      <c r="G154" s="7">
        <v>43673.0</v>
      </c>
      <c r="H154" s="6">
        <v>21569.0</v>
      </c>
      <c r="I154" s="6" t="s">
        <v>28</v>
      </c>
      <c r="J154" s="6">
        <v>47.0</v>
      </c>
      <c r="K154" s="6" t="str">
        <f t="shared" si="1"/>
        <v>Above</v>
      </c>
      <c r="M154" s="6" t="str">
        <f t="shared" si="2"/>
        <v>Good</v>
      </c>
      <c r="O154" s="6" t="b">
        <f t="shared" si="3"/>
        <v>0</v>
      </c>
      <c r="Q154" s="6" t="b">
        <f t="shared" si="4"/>
        <v>1</v>
      </c>
      <c r="S154" s="6" t="b">
        <f t="shared" si="5"/>
        <v>1</v>
      </c>
      <c r="U154" s="6">
        <f t="shared" si="6"/>
        <v>61268</v>
      </c>
    </row>
    <row r="155" ht="14.25" customHeight="1">
      <c r="A155" s="6">
        <v>154.0</v>
      </c>
      <c r="B155" s="6" t="s">
        <v>180</v>
      </c>
      <c r="C155" s="6">
        <v>51.0</v>
      </c>
      <c r="D155" s="6" t="s">
        <v>22</v>
      </c>
      <c r="E155" s="6" t="s">
        <v>7</v>
      </c>
      <c r="F155" s="6">
        <v>45143.0</v>
      </c>
      <c r="G155" s="7">
        <v>41843.0</v>
      </c>
      <c r="H155" s="6">
        <v>18063.0</v>
      </c>
      <c r="I155" s="6" t="s">
        <v>30</v>
      </c>
      <c r="J155" s="6">
        <v>30.0</v>
      </c>
      <c r="K155" s="6" t="str">
        <f t="shared" si="1"/>
        <v>Above</v>
      </c>
      <c r="M155" s="6" t="str">
        <f t="shared" si="2"/>
        <v>Average</v>
      </c>
      <c r="O155" s="6" t="b">
        <f t="shared" si="3"/>
        <v>0</v>
      </c>
      <c r="Q155" s="6" t="b">
        <f t="shared" si="4"/>
        <v>0</v>
      </c>
      <c r="S155" s="6" t="b">
        <f t="shared" si="5"/>
        <v>1</v>
      </c>
      <c r="U155" s="6">
        <f t="shared" si="6"/>
        <v>45143</v>
      </c>
    </row>
    <row r="156" ht="14.25" customHeight="1">
      <c r="A156" s="6">
        <v>155.0</v>
      </c>
      <c r="B156" s="6" t="s">
        <v>181</v>
      </c>
      <c r="C156" s="6">
        <v>47.0</v>
      </c>
      <c r="D156" s="6" t="s">
        <v>22</v>
      </c>
      <c r="E156" s="6" t="s">
        <v>36</v>
      </c>
      <c r="F156" s="6">
        <v>64181.0</v>
      </c>
      <c r="G156" s="7">
        <v>44834.0</v>
      </c>
      <c r="H156" s="6">
        <v>34507.0</v>
      </c>
      <c r="I156" s="6" t="s">
        <v>20</v>
      </c>
      <c r="J156" s="6">
        <v>22.0</v>
      </c>
      <c r="K156" s="6" t="str">
        <f t="shared" si="1"/>
        <v>Below</v>
      </c>
      <c r="M156" s="6" t="str">
        <f t="shared" si="2"/>
        <v>Poor</v>
      </c>
      <c r="O156" s="6" t="b">
        <f t="shared" si="3"/>
        <v>0</v>
      </c>
      <c r="Q156" s="6" t="b">
        <f t="shared" si="4"/>
        <v>1</v>
      </c>
      <c r="S156" s="6" t="b">
        <f t="shared" si="5"/>
        <v>0</v>
      </c>
      <c r="U156" s="6">
        <f t="shared" si="6"/>
        <v>64181</v>
      </c>
    </row>
    <row r="157" ht="14.25" customHeight="1">
      <c r="A157" s="6">
        <v>156.0</v>
      </c>
      <c r="B157" s="6" t="s">
        <v>131</v>
      </c>
      <c r="C157" s="6">
        <v>55.0</v>
      </c>
      <c r="D157" s="6" t="s">
        <v>18</v>
      </c>
      <c r="E157" s="6" t="s">
        <v>19</v>
      </c>
      <c r="F157" s="6">
        <v>58898.0</v>
      </c>
      <c r="G157" s="7">
        <v>42085.0</v>
      </c>
      <c r="H157" s="6">
        <v>38150.0</v>
      </c>
      <c r="I157" s="6" t="s">
        <v>20</v>
      </c>
      <c r="J157" s="6">
        <v>42.0</v>
      </c>
      <c r="K157" s="6" t="str">
        <f t="shared" si="1"/>
        <v>Above</v>
      </c>
      <c r="M157" s="6" t="str">
        <f t="shared" si="2"/>
        <v>Good</v>
      </c>
      <c r="O157" s="6" t="b">
        <f t="shared" si="3"/>
        <v>0</v>
      </c>
      <c r="Q157" s="6" t="b">
        <f t="shared" si="4"/>
        <v>1</v>
      </c>
      <c r="S157" s="6" t="b">
        <f t="shared" si="5"/>
        <v>1</v>
      </c>
      <c r="U157" s="6">
        <f t="shared" si="6"/>
        <v>58898</v>
      </c>
    </row>
    <row r="158" ht="14.25" customHeight="1">
      <c r="A158" s="6">
        <v>157.0</v>
      </c>
      <c r="B158" s="6" t="s">
        <v>182</v>
      </c>
      <c r="C158" s="6">
        <v>31.0</v>
      </c>
      <c r="D158" s="6" t="s">
        <v>22</v>
      </c>
      <c r="E158" s="6" t="s">
        <v>24</v>
      </c>
      <c r="F158" s="6">
        <v>67654.0</v>
      </c>
      <c r="G158" s="7">
        <v>42113.0</v>
      </c>
      <c r="H158" s="6">
        <v>39106.0</v>
      </c>
      <c r="I158" s="6" t="s">
        <v>28</v>
      </c>
      <c r="J158" s="6">
        <v>49.0</v>
      </c>
      <c r="K158" s="6" t="str">
        <f t="shared" si="1"/>
        <v>Above</v>
      </c>
      <c r="M158" s="6" t="str">
        <f t="shared" si="2"/>
        <v>Good</v>
      </c>
      <c r="O158" s="6" t="b">
        <f t="shared" si="3"/>
        <v>0</v>
      </c>
      <c r="Q158" s="6" t="b">
        <f t="shared" si="4"/>
        <v>1</v>
      </c>
      <c r="S158" s="6" t="b">
        <f t="shared" si="5"/>
        <v>1</v>
      </c>
      <c r="U158" s="6">
        <f t="shared" si="6"/>
        <v>67654</v>
      </c>
    </row>
    <row r="159" ht="14.25" customHeight="1">
      <c r="A159" s="6">
        <v>158.0</v>
      </c>
      <c r="B159" s="6" t="s">
        <v>183</v>
      </c>
      <c r="C159" s="6">
        <v>45.0</v>
      </c>
      <c r="D159" s="6" t="s">
        <v>18</v>
      </c>
      <c r="E159" s="6" t="s">
        <v>36</v>
      </c>
      <c r="F159" s="6">
        <v>60860.0</v>
      </c>
      <c r="G159" s="7">
        <v>41986.0</v>
      </c>
      <c r="H159" s="6">
        <v>37379.0</v>
      </c>
      <c r="I159" s="6" t="s">
        <v>28</v>
      </c>
      <c r="J159" s="6">
        <v>59.0</v>
      </c>
      <c r="K159" s="6" t="str">
        <f t="shared" si="1"/>
        <v>Above</v>
      </c>
      <c r="M159" s="6" t="str">
        <f t="shared" si="2"/>
        <v>Excellent</v>
      </c>
      <c r="O159" s="6" t="b">
        <f t="shared" si="3"/>
        <v>0</v>
      </c>
      <c r="Q159" s="6" t="b">
        <f t="shared" si="4"/>
        <v>1</v>
      </c>
      <c r="S159" s="6" t="b">
        <f t="shared" si="5"/>
        <v>0</v>
      </c>
      <c r="U159" s="6">
        <f t="shared" si="6"/>
        <v>60860</v>
      </c>
    </row>
    <row r="160" ht="14.25" customHeight="1">
      <c r="A160" s="6">
        <v>159.0</v>
      </c>
      <c r="B160" s="6" t="s">
        <v>184</v>
      </c>
      <c r="C160" s="6">
        <v>48.0</v>
      </c>
      <c r="D160" s="6" t="s">
        <v>18</v>
      </c>
      <c r="E160" s="6" t="s">
        <v>27</v>
      </c>
      <c r="F160" s="6">
        <v>61305.0</v>
      </c>
      <c r="G160" s="7">
        <v>44679.0</v>
      </c>
      <c r="H160" s="6">
        <v>24748.0</v>
      </c>
      <c r="I160" s="6" t="s">
        <v>30</v>
      </c>
      <c r="J160" s="6">
        <v>60.0</v>
      </c>
      <c r="K160" s="6" t="str">
        <f t="shared" si="1"/>
        <v>Above</v>
      </c>
      <c r="M160" s="6" t="str">
        <f t="shared" si="2"/>
        <v>Excellent</v>
      </c>
      <c r="O160" s="6" t="b">
        <f t="shared" si="3"/>
        <v>0</v>
      </c>
      <c r="Q160" s="6" t="b">
        <f t="shared" si="4"/>
        <v>1</v>
      </c>
      <c r="S160" s="6" t="b">
        <f t="shared" si="5"/>
        <v>1</v>
      </c>
      <c r="U160" s="6">
        <f t="shared" si="6"/>
        <v>61305</v>
      </c>
    </row>
    <row r="161" ht="14.25" customHeight="1">
      <c r="A161" s="6">
        <v>160.0</v>
      </c>
      <c r="B161" s="6" t="s">
        <v>185</v>
      </c>
      <c r="C161" s="6">
        <v>44.0</v>
      </c>
      <c r="D161" s="6" t="s">
        <v>22</v>
      </c>
      <c r="E161" s="6" t="s">
        <v>27</v>
      </c>
      <c r="F161" s="6">
        <v>65012.0</v>
      </c>
      <c r="G161" s="7">
        <v>42842.0</v>
      </c>
      <c r="H161" s="6">
        <v>13558.0</v>
      </c>
      <c r="I161" s="6" t="s">
        <v>28</v>
      </c>
      <c r="J161" s="6">
        <v>50.0</v>
      </c>
      <c r="K161" s="6" t="str">
        <f t="shared" si="1"/>
        <v>Above</v>
      </c>
      <c r="M161" s="6" t="str">
        <f t="shared" si="2"/>
        <v>Excellent</v>
      </c>
      <c r="O161" s="6" t="b">
        <f t="shared" si="3"/>
        <v>0</v>
      </c>
      <c r="Q161" s="6" t="b">
        <f t="shared" si="4"/>
        <v>1</v>
      </c>
      <c r="S161" s="6" t="b">
        <f t="shared" si="5"/>
        <v>1</v>
      </c>
      <c r="U161" s="6">
        <f t="shared" si="6"/>
        <v>65012</v>
      </c>
    </row>
    <row r="162" ht="14.25" customHeight="1">
      <c r="A162" s="6">
        <v>161.0</v>
      </c>
      <c r="B162" s="6" t="s">
        <v>186</v>
      </c>
      <c r="C162" s="6">
        <v>21.0</v>
      </c>
      <c r="D162" s="6" t="s">
        <v>18</v>
      </c>
      <c r="E162" s="6" t="s">
        <v>7</v>
      </c>
      <c r="F162" s="6">
        <v>77402.0</v>
      </c>
      <c r="G162" s="7">
        <v>44753.0</v>
      </c>
      <c r="H162" s="6">
        <v>14394.0</v>
      </c>
      <c r="I162" s="6" t="s">
        <v>25</v>
      </c>
      <c r="J162" s="6">
        <v>45.0</v>
      </c>
      <c r="K162" s="6" t="str">
        <f t="shared" si="1"/>
        <v>Above</v>
      </c>
      <c r="M162" s="6" t="str">
        <f t="shared" si="2"/>
        <v>Good</v>
      </c>
      <c r="O162" s="6" t="b">
        <f t="shared" si="3"/>
        <v>0</v>
      </c>
      <c r="Q162" s="6" t="b">
        <f t="shared" si="4"/>
        <v>1</v>
      </c>
      <c r="S162" s="6" t="b">
        <f t="shared" si="5"/>
        <v>1</v>
      </c>
      <c r="U162" s="6">
        <f t="shared" si="6"/>
        <v>77402</v>
      </c>
    </row>
    <row r="163" ht="14.25" customHeight="1">
      <c r="A163" s="6">
        <v>162.0</v>
      </c>
      <c r="B163" s="6" t="s">
        <v>187</v>
      </c>
      <c r="C163" s="6">
        <v>38.0</v>
      </c>
      <c r="D163" s="6" t="s">
        <v>18</v>
      </c>
      <c r="E163" s="6" t="s">
        <v>36</v>
      </c>
      <c r="F163" s="6">
        <v>48827.0</v>
      </c>
      <c r="G163" s="7">
        <v>44043.0</v>
      </c>
      <c r="H163" s="6">
        <v>23493.0</v>
      </c>
      <c r="I163" s="6" t="s">
        <v>20</v>
      </c>
      <c r="J163" s="6">
        <v>48.0</v>
      </c>
      <c r="K163" s="6" t="str">
        <f t="shared" si="1"/>
        <v>Above</v>
      </c>
      <c r="M163" s="6" t="str">
        <f t="shared" si="2"/>
        <v>Good</v>
      </c>
      <c r="O163" s="6" t="b">
        <f t="shared" si="3"/>
        <v>0</v>
      </c>
      <c r="Q163" s="6" t="b">
        <f t="shared" si="4"/>
        <v>0</v>
      </c>
      <c r="S163" s="6" t="b">
        <f t="shared" si="5"/>
        <v>0</v>
      </c>
      <c r="U163" s="6">
        <f t="shared" si="6"/>
        <v>48827</v>
      </c>
    </row>
    <row r="164" ht="14.25" customHeight="1">
      <c r="A164" s="6">
        <v>163.0</v>
      </c>
      <c r="B164" s="6" t="s">
        <v>188</v>
      </c>
      <c r="C164" s="6">
        <v>59.0</v>
      </c>
      <c r="D164" s="6" t="s">
        <v>18</v>
      </c>
      <c r="E164" s="6" t="s">
        <v>36</v>
      </c>
      <c r="F164" s="6">
        <v>39475.0</v>
      </c>
      <c r="G164" s="7">
        <v>43958.0</v>
      </c>
      <c r="H164" s="6">
        <v>32807.0</v>
      </c>
      <c r="I164" s="6" t="s">
        <v>28</v>
      </c>
      <c r="J164" s="6">
        <v>56.0</v>
      </c>
      <c r="K164" s="6" t="str">
        <f t="shared" si="1"/>
        <v>Below</v>
      </c>
      <c r="M164" s="6" t="str">
        <f t="shared" si="2"/>
        <v>Excellent</v>
      </c>
      <c r="O164" s="6" t="b">
        <f t="shared" si="3"/>
        <v>0</v>
      </c>
      <c r="Q164" s="6" t="b">
        <f t="shared" si="4"/>
        <v>0</v>
      </c>
      <c r="S164" s="6" t="b">
        <f t="shared" si="5"/>
        <v>0</v>
      </c>
      <c r="U164" s="6">
        <f t="shared" si="6"/>
        <v>39475</v>
      </c>
    </row>
    <row r="165" ht="14.25" customHeight="1">
      <c r="A165" s="6">
        <v>164.0</v>
      </c>
      <c r="B165" s="6" t="s">
        <v>189</v>
      </c>
      <c r="C165" s="6">
        <v>53.0</v>
      </c>
      <c r="D165" s="6" t="s">
        <v>22</v>
      </c>
      <c r="E165" s="6" t="s">
        <v>19</v>
      </c>
      <c r="F165" s="6">
        <v>33511.0</v>
      </c>
      <c r="G165" s="7">
        <v>45098.0</v>
      </c>
      <c r="H165" s="6">
        <v>39643.0</v>
      </c>
      <c r="I165" s="6" t="s">
        <v>25</v>
      </c>
      <c r="J165" s="6">
        <v>20.0</v>
      </c>
      <c r="K165" s="6" t="str">
        <f t="shared" si="1"/>
        <v>Below</v>
      </c>
      <c r="M165" s="6" t="str">
        <f t="shared" si="2"/>
        <v>Poor</v>
      </c>
      <c r="O165" s="6" t="b">
        <f t="shared" si="3"/>
        <v>0</v>
      </c>
      <c r="Q165" s="6" t="b">
        <f t="shared" si="4"/>
        <v>1</v>
      </c>
      <c r="S165" s="6" t="b">
        <f t="shared" si="5"/>
        <v>1</v>
      </c>
      <c r="U165" s="6">
        <f t="shared" si="6"/>
        <v>33511</v>
      </c>
    </row>
    <row r="166" ht="14.25" customHeight="1">
      <c r="A166" s="6">
        <v>165.0</v>
      </c>
      <c r="B166" s="6" t="s">
        <v>190</v>
      </c>
      <c r="C166" s="6">
        <v>40.0</v>
      </c>
      <c r="D166" s="6" t="s">
        <v>22</v>
      </c>
      <c r="E166" s="6" t="s">
        <v>24</v>
      </c>
      <c r="F166" s="6">
        <v>53198.0</v>
      </c>
      <c r="G166" s="7">
        <v>43234.0</v>
      </c>
      <c r="H166" s="6">
        <v>18370.0</v>
      </c>
      <c r="I166" s="6" t="s">
        <v>30</v>
      </c>
      <c r="J166" s="6">
        <v>31.0</v>
      </c>
      <c r="K166" s="6" t="str">
        <f t="shared" si="1"/>
        <v>Below</v>
      </c>
      <c r="M166" s="6" t="str">
        <f t="shared" si="2"/>
        <v>Average</v>
      </c>
      <c r="O166" s="6" t="b">
        <f t="shared" si="3"/>
        <v>0</v>
      </c>
      <c r="Q166" s="6" t="b">
        <f t="shared" si="4"/>
        <v>0</v>
      </c>
      <c r="S166" s="6" t="b">
        <f t="shared" si="5"/>
        <v>1</v>
      </c>
      <c r="U166" s="6">
        <f t="shared" si="6"/>
        <v>53198</v>
      </c>
    </row>
    <row r="167" ht="14.25" customHeight="1">
      <c r="A167" s="6">
        <v>166.0</v>
      </c>
      <c r="B167" s="6" t="s">
        <v>191</v>
      </c>
      <c r="C167" s="6">
        <v>38.0</v>
      </c>
      <c r="D167" s="6" t="s">
        <v>22</v>
      </c>
      <c r="E167" s="6" t="s">
        <v>27</v>
      </c>
      <c r="F167" s="6">
        <v>78013.0</v>
      </c>
      <c r="G167" s="7">
        <v>45483.0</v>
      </c>
      <c r="H167" s="6">
        <v>20000.0</v>
      </c>
      <c r="I167" s="6" t="s">
        <v>25</v>
      </c>
      <c r="J167" s="6">
        <v>38.0</v>
      </c>
      <c r="K167" s="6" t="str">
        <f t="shared" si="1"/>
        <v>Above</v>
      </c>
      <c r="M167" s="6" t="str">
        <f t="shared" si="2"/>
        <v>Average</v>
      </c>
      <c r="O167" s="6" t="b">
        <f t="shared" si="3"/>
        <v>0</v>
      </c>
      <c r="Q167" s="6" t="b">
        <f t="shared" si="4"/>
        <v>1</v>
      </c>
      <c r="S167" s="6" t="b">
        <f t="shared" si="5"/>
        <v>1</v>
      </c>
      <c r="U167" s="6">
        <f t="shared" si="6"/>
        <v>78013</v>
      </c>
    </row>
    <row r="168" ht="14.25" customHeight="1">
      <c r="A168" s="6">
        <v>167.0</v>
      </c>
      <c r="B168" s="6" t="s">
        <v>192</v>
      </c>
      <c r="C168" s="6">
        <v>42.0</v>
      </c>
      <c r="D168" s="6" t="s">
        <v>22</v>
      </c>
      <c r="E168" s="6" t="s">
        <v>19</v>
      </c>
      <c r="F168" s="6">
        <v>58229.0</v>
      </c>
      <c r="G168" s="7">
        <v>43715.0</v>
      </c>
      <c r="H168" s="6">
        <v>35960.0</v>
      </c>
      <c r="I168" s="6" t="s">
        <v>30</v>
      </c>
      <c r="J168" s="6">
        <v>39.0</v>
      </c>
      <c r="K168" s="6" t="str">
        <f t="shared" si="1"/>
        <v>Above</v>
      </c>
      <c r="M168" s="6" t="str">
        <f t="shared" si="2"/>
        <v>Average</v>
      </c>
      <c r="O168" s="6" t="b">
        <f t="shared" si="3"/>
        <v>0</v>
      </c>
      <c r="Q168" s="6" t="b">
        <f t="shared" si="4"/>
        <v>1</v>
      </c>
      <c r="S168" s="6" t="b">
        <f t="shared" si="5"/>
        <v>1</v>
      </c>
      <c r="U168" s="6">
        <f t="shared" si="6"/>
        <v>58229</v>
      </c>
    </row>
    <row r="169" ht="14.25" customHeight="1">
      <c r="A169" s="6">
        <v>168.0</v>
      </c>
      <c r="B169" s="6" t="s">
        <v>193</v>
      </c>
      <c r="C169" s="6">
        <v>35.0</v>
      </c>
      <c r="D169" s="6" t="s">
        <v>22</v>
      </c>
      <c r="E169" s="6" t="s">
        <v>24</v>
      </c>
      <c r="F169" s="6">
        <v>43487.0</v>
      </c>
      <c r="G169" s="7">
        <v>42392.0</v>
      </c>
      <c r="H169" s="6">
        <v>31341.0</v>
      </c>
      <c r="I169" s="6" t="s">
        <v>28</v>
      </c>
      <c r="J169" s="6">
        <v>36.0</v>
      </c>
      <c r="K169" s="6" t="str">
        <f t="shared" si="1"/>
        <v>Above</v>
      </c>
      <c r="M169" s="6" t="str">
        <f t="shared" si="2"/>
        <v>Average</v>
      </c>
      <c r="O169" s="6" t="b">
        <f t="shared" si="3"/>
        <v>0</v>
      </c>
      <c r="Q169" s="6" t="b">
        <f t="shared" si="4"/>
        <v>0</v>
      </c>
      <c r="S169" s="6" t="b">
        <f t="shared" si="5"/>
        <v>1</v>
      </c>
      <c r="U169" s="6">
        <f t="shared" si="6"/>
        <v>43487</v>
      </c>
    </row>
    <row r="170" ht="14.25" customHeight="1">
      <c r="A170" s="6">
        <v>169.0</v>
      </c>
      <c r="B170" s="6" t="s">
        <v>194</v>
      </c>
      <c r="C170" s="6">
        <v>50.0</v>
      </c>
      <c r="D170" s="6" t="s">
        <v>22</v>
      </c>
      <c r="E170" s="6" t="s">
        <v>24</v>
      </c>
      <c r="F170" s="6">
        <v>66075.0</v>
      </c>
      <c r="G170" s="7">
        <v>42872.0</v>
      </c>
      <c r="H170" s="6">
        <v>13992.0</v>
      </c>
      <c r="I170" s="6" t="s">
        <v>20</v>
      </c>
      <c r="J170" s="6">
        <v>42.0</v>
      </c>
      <c r="K170" s="6" t="str">
        <f t="shared" si="1"/>
        <v>Below</v>
      </c>
      <c r="M170" s="6" t="str">
        <f t="shared" si="2"/>
        <v>Good</v>
      </c>
      <c r="O170" s="6" t="b">
        <f t="shared" si="3"/>
        <v>0</v>
      </c>
      <c r="Q170" s="6" t="b">
        <f t="shared" si="4"/>
        <v>1</v>
      </c>
      <c r="S170" s="6" t="b">
        <f t="shared" si="5"/>
        <v>1</v>
      </c>
      <c r="U170" s="6">
        <f t="shared" si="6"/>
        <v>66075</v>
      </c>
    </row>
    <row r="171" ht="14.25" customHeight="1">
      <c r="A171" s="6">
        <v>170.0</v>
      </c>
      <c r="B171" s="6" t="s">
        <v>195</v>
      </c>
      <c r="C171" s="6">
        <v>40.0</v>
      </c>
      <c r="D171" s="6" t="s">
        <v>22</v>
      </c>
      <c r="E171" s="6" t="s">
        <v>27</v>
      </c>
      <c r="F171" s="6">
        <v>75366.0</v>
      </c>
      <c r="G171" s="7">
        <v>42623.0</v>
      </c>
      <c r="H171" s="6">
        <v>36286.0</v>
      </c>
      <c r="I171" s="6" t="s">
        <v>25</v>
      </c>
      <c r="J171" s="6">
        <v>35.0</v>
      </c>
      <c r="K171" s="6" t="str">
        <f t="shared" si="1"/>
        <v>Above</v>
      </c>
      <c r="M171" s="6" t="str">
        <f t="shared" si="2"/>
        <v>Average</v>
      </c>
      <c r="O171" s="6" t="b">
        <f t="shared" si="3"/>
        <v>0</v>
      </c>
      <c r="Q171" s="6" t="b">
        <f t="shared" si="4"/>
        <v>1</v>
      </c>
      <c r="S171" s="6" t="b">
        <f t="shared" si="5"/>
        <v>1</v>
      </c>
      <c r="U171" s="6">
        <f t="shared" si="6"/>
        <v>75366</v>
      </c>
    </row>
    <row r="172" ht="14.25" customHeight="1">
      <c r="A172" s="6">
        <v>171.0</v>
      </c>
      <c r="B172" s="6" t="s">
        <v>196</v>
      </c>
      <c r="C172" s="6">
        <v>41.0</v>
      </c>
      <c r="D172" s="6" t="s">
        <v>18</v>
      </c>
      <c r="E172" s="6" t="s">
        <v>27</v>
      </c>
      <c r="F172" s="6">
        <v>39006.0</v>
      </c>
      <c r="G172" s="7">
        <v>43661.0</v>
      </c>
      <c r="H172" s="6">
        <v>39466.0</v>
      </c>
      <c r="I172" s="6" t="s">
        <v>28</v>
      </c>
      <c r="J172" s="6">
        <v>40.0</v>
      </c>
      <c r="K172" s="6" t="str">
        <f t="shared" si="1"/>
        <v>Above</v>
      </c>
      <c r="M172" s="6" t="str">
        <f t="shared" si="2"/>
        <v>Good</v>
      </c>
      <c r="O172" s="6" t="b">
        <f t="shared" si="3"/>
        <v>0</v>
      </c>
      <c r="Q172" s="6" t="b">
        <f t="shared" si="4"/>
        <v>0</v>
      </c>
      <c r="S172" s="6" t="b">
        <f t="shared" si="5"/>
        <v>1</v>
      </c>
      <c r="U172" s="6">
        <f t="shared" si="6"/>
        <v>39006</v>
      </c>
    </row>
    <row r="173" ht="14.25" customHeight="1">
      <c r="A173" s="6">
        <v>172.0</v>
      </c>
      <c r="B173" s="6" t="s">
        <v>197</v>
      </c>
      <c r="C173" s="6">
        <v>40.0</v>
      </c>
      <c r="D173" s="6" t="s">
        <v>18</v>
      </c>
      <c r="E173" s="6" t="s">
        <v>36</v>
      </c>
      <c r="F173" s="6">
        <v>51182.0</v>
      </c>
      <c r="G173" s="7">
        <v>45187.0</v>
      </c>
      <c r="H173" s="6">
        <v>10283.0</v>
      </c>
      <c r="I173" s="6" t="s">
        <v>20</v>
      </c>
      <c r="J173" s="6">
        <v>27.0</v>
      </c>
      <c r="K173" s="6" t="str">
        <f t="shared" si="1"/>
        <v>Below</v>
      </c>
      <c r="M173" s="6" t="str">
        <f t="shared" si="2"/>
        <v>Poor</v>
      </c>
      <c r="O173" s="6" t="b">
        <f t="shared" si="3"/>
        <v>0</v>
      </c>
      <c r="Q173" s="6" t="b">
        <f t="shared" si="4"/>
        <v>0</v>
      </c>
      <c r="S173" s="6" t="b">
        <f t="shared" si="5"/>
        <v>0</v>
      </c>
      <c r="U173" s="6">
        <f t="shared" si="6"/>
        <v>51182</v>
      </c>
    </row>
    <row r="174" ht="14.25" customHeight="1">
      <c r="A174" s="6">
        <v>173.0</v>
      </c>
      <c r="B174" s="6" t="s">
        <v>198</v>
      </c>
      <c r="C174" s="6">
        <v>43.0</v>
      </c>
      <c r="D174" s="6" t="s">
        <v>22</v>
      </c>
      <c r="E174" s="6" t="s">
        <v>19</v>
      </c>
      <c r="F174" s="6">
        <v>67044.0</v>
      </c>
      <c r="G174" s="7">
        <v>42291.0</v>
      </c>
      <c r="H174" s="6">
        <v>36781.0</v>
      </c>
      <c r="I174" s="6" t="s">
        <v>28</v>
      </c>
      <c r="J174" s="6">
        <v>40.0</v>
      </c>
      <c r="K174" s="6" t="str">
        <f t="shared" si="1"/>
        <v>Above</v>
      </c>
      <c r="M174" s="6" t="str">
        <f t="shared" si="2"/>
        <v>Good</v>
      </c>
      <c r="O174" s="6" t="b">
        <f t="shared" si="3"/>
        <v>0</v>
      </c>
      <c r="Q174" s="6" t="b">
        <f t="shared" si="4"/>
        <v>1</v>
      </c>
      <c r="S174" s="6" t="b">
        <f t="shared" si="5"/>
        <v>1</v>
      </c>
      <c r="U174" s="6">
        <f t="shared" si="6"/>
        <v>67044</v>
      </c>
    </row>
    <row r="175" ht="14.25" customHeight="1">
      <c r="A175" s="6">
        <v>174.0</v>
      </c>
      <c r="B175" s="6" t="s">
        <v>199</v>
      </c>
      <c r="C175" s="6">
        <v>57.0</v>
      </c>
      <c r="D175" s="6" t="s">
        <v>18</v>
      </c>
      <c r="E175" s="6" t="s">
        <v>36</v>
      </c>
      <c r="F175" s="6">
        <v>64841.0</v>
      </c>
      <c r="G175" s="7">
        <v>44383.0</v>
      </c>
      <c r="H175" s="6">
        <v>35393.0</v>
      </c>
      <c r="I175" s="6" t="s">
        <v>28</v>
      </c>
      <c r="J175" s="6">
        <v>34.0</v>
      </c>
      <c r="K175" s="6" t="str">
        <f t="shared" si="1"/>
        <v>Above</v>
      </c>
      <c r="M175" s="6" t="str">
        <f t="shared" si="2"/>
        <v>Average</v>
      </c>
      <c r="O175" s="6" t="b">
        <f t="shared" si="3"/>
        <v>0</v>
      </c>
      <c r="Q175" s="6" t="b">
        <f t="shared" si="4"/>
        <v>1</v>
      </c>
      <c r="S175" s="6" t="b">
        <f t="shared" si="5"/>
        <v>0</v>
      </c>
      <c r="U175" s="6">
        <f t="shared" si="6"/>
        <v>64841</v>
      </c>
    </row>
    <row r="176" ht="14.25" customHeight="1">
      <c r="A176" s="6">
        <v>175.0</v>
      </c>
      <c r="B176" s="6" t="s">
        <v>200</v>
      </c>
      <c r="C176" s="6">
        <v>20.0</v>
      </c>
      <c r="D176" s="6" t="s">
        <v>18</v>
      </c>
      <c r="E176" s="6" t="s">
        <v>7</v>
      </c>
      <c r="F176" s="6">
        <v>72477.0</v>
      </c>
      <c r="G176" s="7">
        <v>44384.0</v>
      </c>
      <c r="H176" s="6">
        <v>10726.0</v>
      </c>
      <c r="I176" s="6" t="s">
        <v>25</v>
      </c>
      <c r="J176" s="6">
        <v>58.0</v>
      </c>
      <c r="K176" s="6" t="str">
        <f t="shared" si="1"/>
        <v>Above</v>
      </c>
      <c r="M176" s="6" t="str">
        <f t="shared" si="2"/>
        <v>Excellent</v>
      </c>
      <c r="O176" s="6" t="b">
        <f t="shared" si="3"/>
        <v>0</v>
      </c>
      <c r="Q176" s="6" t="b">
        <f t="shared" si="4"/>
        <v>1</v>
      </c>
      <c r="S176" s="6" t="b">
        <f t="shared" si="5"/>
        <v>1</v>
      </c>
      <c r="U176" s="6">
        <f t="shared" si="6"/>
        <v>72477</v>
      </c>
    </row>
    <row r="177" ht="14.25" customHeight="1">
      <c r="A177" s="6">
        <v>176.0</v>
      </c>
      <c r="B177" s="6" t="s">
        <v>201</v>
      </c>
      <c r="C177" s="6">
        <v>51.0</v>
      </c>
      <c r="D177" s="6" t="s">
        <v>18</v>
      </c>
      <c r="E177" s="6" t="s">
        <v>7</v>
      </c>
      <c r="F177" s="6">
        <v>35473.0</v>
      </c>
      <c r="G177" s="7">
        <v>45052.0</v>
      </c>
      <c r="H177" s="6">
        <v>22612.0</v>
      </c>
      <c r="I177" s="6" t="s">
        <v>28</v>
      </c>
      <c r="J177" s="6">
        <v>25.0</v>
      </c>
      <c r="K177" s="6" t="str">
        <f t="shared" si="1"/>
        <v>Above</v>
      </c>
      <c r="M177" s="6" t="str">
        <f t="shared" si="2"/>
        <v>Poor</v>
      </c>
      <c r="O177" s="6" t="b">
        <f t="shared" si="3"/>
        <v>0</v>
      </c>
      <c r="Q177" s="6" t="b">
        <f t="shared" si="4"/>
        <v>0</v>
      </c>
      <c r="S177" s="6" t="b">
        <f t="shared" si="5"/>
        <v>1</v>
      </c>
      <c r="U177" s="6">
        <f t="shared" si="6"/>
        <v>35473</v>
      </c>
    </row>
    <row r="178" ht="14.25" customHeight="1">
      <c r="A178" s="6">
        <v>177.0</v>
      </c>
      <c r="B178" s="6" t="s">
        <v>202</v>
      </c>
      <c r="C178" s="6">
        <v>43.0</v>
      </c>
      <c r="D178" s="6" t="s">
        <v>18</v>
      </c>
      <c r="E178" s="6" t="s">
        <v>27</v>
      </c>
      <c r="F178" s="6">
        <v>35951.0</v>
      </c>
      <c r="G178" s="7">
        <v>42437.0</v>
      </c>
      <c r="H178" s="6">
        <v>17614.0</v>
      </c>
      <c r="I178" s="6" t="s">
        <v>30</v>
      </c>
      <c r="J178" s="6">
        <v>52.0</v>
      </c>
      <c r="K178" s="6" t="str">
        <f t="shared" si="1"/>
        <v>Below</v>
      </c>
      <c r="M178" s="6" t="str">
        <f t="shared" si="2"/>
        <v>Excellent</v>
      </c>
      <c r="O178" s="6" t="b">
        <f t="shared" si="3"/>
        <v>0</v>
      </c>
      <c r="Q178" s="6" t="b">
        <f t="shared" si="4"/>
        <v>0</v>
      </c>
      <c r="S178" s="6" t="b">
        <f t="shared" si="5"/>
        <v>1</v>
      </c>
      <c r="U178" s="6">
        <f t="shared" si="6"/>
        <v>35951</v>
      </c>
    </row>
    <row r="179" ht="14.25" customHeight="1">
      <c r="A179" s="6">
        <v>178.0</v>
      </c>
      <c r="B179" s="6" t="s">
        <v>203</v>
      </c>
      <c r="C179" s="6">
        <v>22.0</v>
      </c>
      <c r="D179" s="6" t="s">
        <v>18</v>
      </c>
      <c r="E179" s="6" t="s">
        <v>36</v>
      </c>
      <c r="F179" s="6">
        <v>44599.0</v>
      </c>
      <c r="G179" s="7">
        <v>43945.0</v>
      </c>
      <c r="H179" s="6">
        <v>12888.0</v>
      </c>
      <c r="I179" s="6" t="s">
        <v>28</v>
      </c>
      <c r="J179" s="6">
        <v>25.0</v>
      </c>
      <c r="K179" s="6" t="str">
        <f t="shared" si="1"/>
        <v>Below</v>
      </c>
      <c r="M179" s="6" t="str">
        <f t="shared" si="2"/>
        <v>Poor</v>
      </c>
      <c r="O179" s="6" t="b">
        <f t="shared" si="3"/>
        <v>0</v>
      </c>
      <c r="Q179" s="6" t="b">
        <f t="shared" si="4"/>
        <v>0</v>
      </c>
      <c r="S179" s="6" t="b">
        <f t="shared" si="5"/>
        <v>0</v>
      </c>
      <c r="U179" s="6">
        <f t="shared" si="6"/>
        <v>44599</v>
      </c>
    </row>
    <row r="180" ht="14.25" customHeight="1">
      <c r="A180" s="6">
        <v>179.0</v>
      </c>
      <c r="B180" s="6" t="s">
        <v>204</v>
      </c>
      <c r="C180" s="6">
        <v>56.0</v>
      </c>
      <c r="D180" s="6" t="s">
        <v>22</v>
      </c>
      <c r="E180" s="6" t="s">
        <v>7</v>
      </c>
      <c r="F180" s="6">
        <v>34957.0</v>
      </c>
      <c r="G180" s="7">
        <v>44036.0</v>
      </c>
      <c r="H180" s="6">
        <v>33112.0</v>
      </c>
      <c r="I180" s="6" t="s">
        <v>30</v>
      </c>
      <c r="J180" s="6">
        <v>54.0</v>
      </c>
      <c r="K180" s="6" t="str">
        <f t="shared" si="1"/>
        <v>Below</v>
      </c>
      <c r="M180" s="6" t="str">
        <f t="shared" si="2"/>
        <v>Excellent</v>
      </c>
      <c r="O180" s="6" t="b">
        <f t="shared" si="3"/>
        <v>0</v>
      </c>
      <c r="Q180" s="6" t="b">
        <f t="shared" si="4"/>
        <v>0</v>
      </c>
      <c r="S180" s="6" t="b">
        <f t="shared" si="5"/>
        <v>1</v>
      </c>
      <c r="U180" s="6">
        <f t="shared" si="6"/>
        <v>34957</v>
      </c>
    </row>
    <row r="181" ht="14.25" customHeight="1">
      <c r="A181" s="6">
        <v>180.0</v>
      </c>
      <c r="B181" s="6" t="s">
        <v>205</v>
      </c>
      <c r="C181" s="6">
        <v>25.0</v>
      </c>
      <c r="D181" s="6" t="s">
        <v>22</v>
      </c>
      <c r="E181" s="6" t="s">
        <v>24</v>
      </c>
      <c r="F181" s="6">
        <v>42559.0</v>
      </c>
      <c r="G181" s="7">
        <v>44090.0</v>
      </c>
      <c r="H181" s="6">
        <v>20838.0</v>
      </c>
      <c r="I181" s="6" t="s">
        <v>30</v>
      </c>
      <c r="J181" s="6">
        <v>45.0</v>
      </c>
      <c r="K181" s="6" t="str">
        <f t="shared" si="1"/>
        <v>Below</v>
      </c>
      <c r="M181" s="6" t="str">
        <f t="shared" si="2"/>
        <v>Good</v>
      </c>
      <c r="O181" s="6" t="b">
        <f t="shared" si="3"/>
        <v>0</v>
      </c>
      <c r="Q181" s="6" t="b">
        <f t="shared" si="4"/>
        <v>0</v>
      </c>
      <c r="S181" s="6" t="b">
        <f t="shared" si="5"/>
        <v>1</v>
      </c>
      <c r="U181" s="6">
        <f t="shared" si="6"/>
        <v>42559</v>
      </c>
    </row>
    <row r="182" ht="14.25" customHeight="1">
      <c r="A182" s="6">
        <v>181.0</v>
      </c>
      <c r="B182" s="6" t="s">
        <v>206</v>
      </c>
      <c r="C182" s="6">
        <v>34.0</v>
      </c>
      <c r="D182" s="6" t="s">
        <v>18</v>
      </c>
      <c r="E182" s="6" t="s">
        <v>19</v>
      </c>
      <c r="F182" s="6">
        <v>56023.0</v>
      </c>
      <c r="G182" s="7">
        <v>42913.0</v>
      </c>
      <c r="H182" s="6">
        <v>18735.0</v>
      </c>
      <c r="I182" s="6" t="s">
        <v>25</v>
      </c>
      <c r="J182" s="6">
        <v>46.0</v>
      </c>
      <c r="K182" s="6" t="str">
        <f t="shared" si="1"/>
        <v>Below</v>
      </c>
      <c r="M182" s="6" t="str">
        <f t="shared" si="2"/>
        <v>Good</v>
      </c>
      <c r="O182" s="6" t="b">
        <f t="shared" si="3"/>
        <v>0</v>
      </c>
      <c r="Q182" s="6" t="b">
        <f t="shared" si="4"/>
        <v>1</v>
      </c>
      <c r="S182" s="6" t="b">
        <f t="shared" si="5"/>
        <v>1</v>
      </c>
      <c r="U182" s="6">
        <f t="shared" si="6"/>
        <v>56023</v>
      </c>
    </row>
    <row r="183" ht="14.25" customHeight="1">
      <c r="A183" s="6">
        <v>182.0</v>
      </c>
      <c r="B183" s="6" t="s">
        <v>207</v>
      </c>
      <c r="C183" s="6">
        <v>58.0</v>
      </c>
      <c r="D183" s="6" t="s">
        <v>22</v>
      </c>
      <c r="E183" s="6" t="s">
        <v>19</v>
      </c>
      <c r="F183" s="6">
        <v>44123.0</v>
      </c>
      <c r="G183" s="7">
        <v>43247.0</v>
      </c>
      <c r="H183" s="6">
        <v>39503.0</v>
      </c>
      <c r="I183" s="6" t="s">
        <v>20</v>
      </c>
      <c r="J183" s="6">
        <v>27.0</v>
      </c>
      <c r="K183" s="6" t="str">
        <f t="shared" si="1"/>
        <v>Above</v>
      </c>
      <c r="M183" s="6" t="str">
        <f t="shared" si="2"/>
        <v>Poor</v>
      </c>
      <c r="O183" s="6" t="b">
        <f t="shared" si="3"/>
        <v>0</v>
      </c>
      <c r="Q183" s="6" t="b">
        <f t="shared" si="4"/>
        <v>1</v>
      </c>
      <c r="S183" s="6" t="b">
        <f t="shared" si="5"/>
        <v>1</v>
      </c>
      <c r="U183" s="6">
        <f t="shared" si="6"/>
        <v>44123</v>
      </c>
    </row>
    <row r="184" ht="14.25" customHeight="1">
      <c r="A184" s="6">
        <v>183.0</v>
      </c>
      <c r="B184" s="6" t="s">
        <v>208</v>
      </c>
      <c r="C184" s="6">
        <v>41.0</v>
      </c>
      <c r="D184" s="6" t="s">
        <v>22</v>
      </c>
      <c r="E184" s="6" t="s">
        <v>19</v>
      </c>
      <c r="F184" s="6">
        <v>31425.0</v>
      </c>
      <c r="G184" s="7">
        <v>44189.0</v>
      </c>
      <c r="H184" s="6">
        <v>15952.0</v>
      </c>
      <c r="I184" s="6" t="s">
        <v>25</v>
      </c>
      <c r="J184" s="6">
        <v>20.0</v>
      </c>
      <c r="K184" s="6" t="str">
        <f t="shared" si="1"/>
        <v>Below</v>
      </c>
      <c r="M184" s="6" t="str">
        <f t="shared" si="2"/>
        <v>Poor</v>
      </c>
      <c r="O184" s="6" t="b">
        <f t="shared" si="3"/>
        <v>0</v>
      </c>
      <c r="Q184" s="6" t="b">
        <f t="shared" si="4"/>
        <v>1</v>
      </c>
      <c r="S184" s="6" t="b">
        <f t="shared" si="5"/>
        <v>1</v>
      </c>
      <c r="U184" s="6">
        <f t="shared" si="6"/>
        <v>31425</v>
      </c>
    </row>
    <row r="185" ht="14.25" customHeight="1">
      <c r="A185" s="6">
        <v>184.0</v>
      </c>
      <c r="B185" s="6" t="s">
        <v>209</v>
      </c>
      <c r="C185" s="6">
        <v>49.0</v>
      </c>
      <c r="D185" s="6" t="s">
        <v>18</v>
      </c>
      <c r="E185" s="6" t="s">
        <v>24</v>
      </c>
      <c r="F185" s="6">
        <v>77111.0</v>
      </c>
      <c r="G185" s="7">
        <v>44241.0</v>
      </c>
      <c r="H185" s="6">
        <v>13838.0</v>
      </c>
      <c r="I185" s="6" t="s">
        <v>20</v>
      </c>
      <c r="J185" s="6">
        <v>22.0</v>
      </c>
      <c r="K185" s="6" t="str">
        <f t="shared" si="1"/>
        <v>Below</v>
      </c>
      <c r="M185" s="6" t="str">
        <f t="shared" si="2"/>
        <v>Poor</v>
      </c>
      <c r="O185" s="6" t="b">
        <f t="shared" si="3"/>
        <v>0</v>
      </c>
      <c r="Q185" s="6" t="b">
        <f t="shared" si="4"/>
        <v>1</v>
      </c>
      <c r="S185" s="6" t="b">
        <f t="shared" si="5"/>
        <v>1</v>
      </c>
      <c r="U185" s="6">
        <f t="shared" si="6"/>
        <v>77111</v>
      </c>
    </row>
    <row r="186" ht="14.25" customHeight="1">
      <c r="A186" s="6">
        <v>185.0</v>
      </c>
      <c r="B186" s="6" t="s">
        <v>210</v>
      </c>
      <c r="C186" s="6">
        <v>50.0</v>
      </c>
      <c r="D186" s="6" t="s">
        <v>18</v>
      </c>
      <c r="E186" s="6" t="s">
        <v>19</v>
      </c>
      <c r="F186" s="6">
        <v>49236.0</v>
      </c>
      <c r="G186" s="7">
        <v>43446.0</v>
      </c>
      <c r="H186" s="6">
        <v>16487.0</v>
      </c>
      <c r="I186" s="6" t="s">
        <v>20</v>
      </c>
      <c r="J186" s="6">
        <v>50.0</v>
      </c>
      <c r="K186" s="6" t="str">
        <f t="shared" si="1"/>
        <v>Above</v>
      </c>
      <c r="M186" s="6" t="str">
        <f t="shared" si="2"/>
        <v>Excellent</v>
      </c>
      <c r="O186" s="6" t="b">
        <f t="shared" si="3"/>
        <v>0</v>
      </c>
      <c r="Q186" s="6" t="b">
        <f t="shared" si="4"/>
        <v>1</v>
      </c>
      <c r="S186" s="6" t="b">
        <f t="shared" si="5"/>
        <v>1</v>
      </c>
      <c r="U186" s="6">
        <f t="shared" si="6"/>
        <v>49236</v>
      </c>
    </row>
    <row r="187" ht="14.25" customHeight="1">
      <c r="A187" s="6">
        <v>186.0</v>
      </c>
      <c r="B187" s="6" t="s">
        <v>211</v>
      </c>
      <c r="C187" s="6">
        <v>37.0</v>
      </c>
      <c r="D187" s="6" t="s">
        <v>18</v>
      </c>
      <c r="E187" s="6" t="s">
        <v>27</v>
      </c>
      <c r="F187" s="6">
        <v>73975.0</v>
      </c>
      <c r="G187" s="7">
        <v>42345.0</v>
      </c>
      <c r="H187" s="6">
        <v>27092.0</v>
      </c>
      <c r="I187" s="6" t="s">
        <v>25</v>
      </c>
      <c r="J187" s="6">
        <v>39.0</v>
      </c>
      <c r="K187" s="6" t="str">
        <f t="shared" si="1"/>
        <v>Below</v>
      </c>
      <c r="M187" s="6" t="str">
        <f t="shared" si="2"/>
        <v>Average</v>
      </c>
      <c r="O187" s="6" t="b">
        <f t="shared" si="3"/>
        <v>0</v>
      </c>
      <c r="Q187" s="6" t="b">
        <f t="shared" si="4"/>
        <v>1</v>
      </c>
      <c r="S187" s="6" t="b">
        <f t="shared" si="5"/>
        <v>1</v>
      </c>
      <c r="U187" s="6">
        <f t="shared" si="6"/>
        <v>73975</v>
      </c>
    </row>
    <row r="188" ht="14.25" customHeight="1">
      <c r="A188" s="6">
        <v>187.0</v>
      </c>
      <c r="B188" s="6" t="s">
        <v>212</v>
      </c>
      <c r="C188" s="6">
        <v>42.0</v>
      </c>
      <c r="D188" s="6" t="s">
        <v>22</v>
      </c>
      <c r="E188" s="6" t="s">
        <v>24</v>
      </c>
      <c r="F188" s="6">
        <v>56023.0</v>
      </c>
      <c r="G188" s="7">
        <v>43217.0</v>
      </c>
      <c r="H188" s="6">
        <v>12903.0</v>
      </c>
      <c r="I188" s="6" t="s">
        <v>28</v>
      </c>
      <c r="J188" s="6">
        <v>48.0</v>
      </c>
      <c r="K188" s="6" t="str">
        <f t="shared" si="1"/>
        <v>Above</v>
      </c>
      <c r="M188" s="6" t="str">
        <f t="shared" si="2"/>
        <v>Good</v>
      </c>
      <c r="O188" s="6" t="b">
        <f t="shared" si="3"/>
        <v>0</v>
      </c>
      <c r="Q188" s="6" t="b">
        <f t="shared" si="4"/>
        <v>0</v>
      </c>
      <c r="S188" s="6" t="b">
        <f t="shared" si="5"/>
        <v>1</v>
      </c>
      <c r="U188" s="6">
        <f t="shared" si="6"/>
        <v>56023</v>
      </c>
    </row>
    <row r="189" ht="14.25" customHeight="1">
      <c r="A189" s="6">
        <v>188.0</v>
      </c>
      <c r="B189" s="6" t="s">
        <v>213</v>
      </c>
      <c r="C189" s="6">
        <v>45.0</v>
      </c>
      <c r="D189" s="6" t="s">
        <v>22</v>
      </c>
      <c r="E189" s="6" t="s">
        <v>24</v>
      </c>
      <c r="F189" s="6">
        <v>41548.0</v>
      </c>
      <c r="G189" s="7">
        <v>44115.0</v>
      </c>
      <c r="H189" s="6">
        <v>37035.0</v>
      </c>
      <c r="I189" s="6" t="s">
        <v>20</v>
      </c>
      <c r="J189" s="6">
        <v>26.0</v>
      </c>
      <c r="K189" s="6" t="str">
        <f t="shared" si="1"/>
        <v>Above</v>
      </c>
      <c r="M189" s="6" t="str">
        <f t="shared" si="2"/>
        <v>Poor</v>
      </c>
      <c r="O189" s="6" t="b">
        <f t="shared" si="3"/>
        <v>1</v>
      </c>
      <c r="Q189" s="6" t="b">
        <f t="shared" si="4"/>
        <v>0</v>
      </c>
      <c r="S189" s="6" t="b">
        <f t="shared" si="5"/>
        <v>1</v>
      </c>
      <c r="U189" s="6">
        <f t="shared" si="6"/>
        <v>41548</v>
      </c>
    </row>
    <row r="190" ht="14.25" customHeight="1">
      <c r="A190" s="6">
        <v>189.0</v>
      </c>
      <c r="B190" s="6" t="s">
        <v>214</v>
      </c>
      <c r="C190" s="6">
        <v>52.0</v>
      </c>
      <c r="D190" s="6" t="s">
        <v>18</v>
      </c>
      <c r="E190" s="6" t="s">
        <v>24</v>
      </c>
      <c r="F190" s="6">
        <v>78838.0</v>
      </c>
      <c r="G190" s="7">
        <v>43071.0</v>
      </c>
      <c r="H190" s="6">
        <v>14615.0</v>
      </c>
      <c r="I190" s="6" t="s">
        <v>25</v>
      </c>
      <c r="J190" s="6">
        <v>28.0</v>
      </c>
      <c r="K190" s="6" t="str">
        <f t="shared" si="1"/>
        <v>Below</v>
      </c>
      <c r="M190" s="6" t="str">
        <f t="shared" si="2"/>
        <v>Poor</v>
      </c>
      <c r="O190" s="6" t="b">
        <f t="shared" si="3"/>
        <v>0</v>
      </c>
      <c r="Q190" s="6" t="b">
        <f t="shared" si="4"/>
        <v>1</v>
      </c>
      <c r="S190" s="6" t="b">
        <f t="shared" si="5"/>
        <v>1</v>
      </c>
      <c r="U190" s="6">
        <f t="shared" si="6"/>
        <v>78838</v>
      </c>
    </row>
    <row r="191" ht="14.25" customHeight="1">
      <c r="A191" s="6">
        <v>190.0</v>
      </c>
      <c r="B191" s="6" t="s">
        <v>215</v>
      </c>
      <c r="C191" s="6">
        <v>48.0</v>
      </c>
      <c r="D191" s="6" t="s">
        <v>18</v>
      </c>
      <c r="E191" s="6" t="s">
        <v>36</v>
      </c>
      <c r="F191" s="6">
        <v>37488.0</v>
      </c>
      <c r="G191" s="7">
        <v>43199.0</v>
      </c>
      <c r="H191" s="6">
        <v>29838.0</v>
      </c>
      <c r="I191" s="6" t="s">
        <v>28</v>
      </c>
      <c r="J191" s="6">
        <v>47.0</v>
      </c>
      <c r="K191" s="6" t="str">
        <f t="shared" si="1"/>
        <v>Above</v>
      </c>
      <c r="M191" s="6" t="str">
        <f t="shared" si="2"/>
        <v>Good</v>
      </c>
      <c r="O191" s="6" t="b">
        <f t="shared" si="3"/>
        <v>0</v>
      </c>
      <c r="Q191" s="6" t="b">
        <f t="shared" si="4"/>
        <v>0</v>
      </c>
      <c r="S191" s="6" t="b">
        <f t="shared" si="5"/>
        <v>0</v>
      </c>
      <c r="U191" s="6">
        <f t="shared" si="6"/>
        <v>37488</v>
      </c>
    </row>
    <row r="192" ht="14.25" customHeight="1">
      <c r="A192" s="6">
        <v>191.0</v>
      </c>
      <c r="B192" s="6" t="s">
        <v>216</v>
      </c>
      <c r="C192" s="6">
        <v>25.0</v>
      </c>
      <c r="D192" s="6" t="s">
        <v>22</v>
      </c>
      <c r="E192" s="6" t="s">
        <v>27</v>
      </c>
      <c r="F192" s="6">
        <v>37793.0</v>
      </c>
      <c r="G192" s="7">
        <v>45286.0</v>
      </c>
      <c r="H192" s="6">
        <v>17507.0</v>
      </c>
      <c r="I192" s="6" t="s">
        <v>30</v>
      </c>
      <c r="J192" s="6">
        <v>24.0</v>
      </c>
      <c r="K192" s="6" t="str">
        <f t="shared" si="1"/>
        <v>Below</v>
      </c>
      <c r="M192" s="6" t="str">
        <f t="shared" si="2"/>
        <v>Poor</v>
      </c>
      <c r="O192" s="6" t="b">
        <f t="shared" si="3"/>
        <v>0</v>
      </c>
      <c r="Q192" s="6" t="b">
        <f t="shared" si="4"/>
        <v>0</v>
      </c>
      <c r="S192" s="6" t="b">
        <f t="shared" si="5"/>
        <v>1</v>
      </c>
      <c r="U192" s="6">
        <f t="shared" si="6"/>
        <v>37793</v>
      </c>
    </row>
    <row r="193" ht="14.25" customHeight="1">
      <c r="A193" s="6">
        <v>192.0</v>
      </c>
      <c r="B193" s="6" t="s">
        <v>217</v>
      </c>
      <c r="C193" s="6">
        <v>49.0</v>
      </c>
      <c r="D193" s="6" t="s">
        <v>18</v>
      </c>
      <c r="E193" s="6" t="s">
        <v>19</v>
      </c>
      <c r="F193" s="6">
        <v>57691.0</v>
      </c>
      <c r="G193" s="7">
        <v>43914.0</v>
      </c>
      <c r="H193" s="6">
        <v>29163.0</v>
      </c>
      <c r="I193" s="6" t="s">
        <v>20</v>
      </c>
      <c r="J193" s="6">
        <v>43.0</v>
      </c>
      <c r="K193" s="6" t="str">
        <f t="shared" si="1"/>
        <v>Below</v>
      </c>
      <c r="M193" s="6" t="str">
        <f t="shared" si="2"/>
        <v>Good</v>
      </c>
      <c r="O193" s="6" t="b">
        <f t="shared" si="3"/>
        <v>0</v>
      </c>
      <c r="Q193" s="6" t="b">
        <f t="shared" si="4"/>
        <v>1</v>
      </c>
      <c r="S193" s="6" t="b">
        <f t="shared" si="5"/>
        <v>1</v>
      </c>
      <c r="U193" s="6">
        <f t="shared" si="6"/>
        <v>57691</v>
      </c>
    </row>
    <row r="194" ht="14.25" customHeight="1">
      <c r="A194" s="6">
        <v>193.0</v>
      </c>
      <c r="B194" s="6" t="s">
        <v>218</v>
      </c>
      <c r="C194" s="6">
        <v>24.0</v>
      </c>
      <c r="D194" s="6" t="s">
        <v>18</v>
      </c>
      <c r="E194" s="6" t="s">
        <v>19</v>
      </c>
      <c r="F194" s="6">
        <v>44070.0</v>
      </c>
      <c r="G194" s="7">
        <v>44652.0</v>
      </c>
      <c r="H194" s="6">
        <v>24662.0</v>
      </c>
      <c r="I194" s="6" t="s">
        <v>25</v>
      </c>
      <c r="J194" s="6">
        <v>36.0</v>
      </c>
      <c r="K194" s="6" t="str">
        <f t="shared" si="1"/>
        <v>Above</v>
      </c>
      <c r="M194" s="6" t="str">
        <f t="shared" si="2"/>
        <v>Average</v>
      </c>
      <c r="O194" s="6" t="b">
        <f t="shared" si="3"/>
        <v>0</v>
      </c>
      <c r="Q194" s="6" t="b">
        <f t="shared" si="4"/>
        <v>1</v>
      </c>
      <c r="S194" s="6" t="b">
        <f t="shared" si="5"/>
        <v>1</v>
      </c>
      <c r="U194" s="6">
        <f t="shared" si="6"/>
        <v>44070</v>
      </c>
    </row>
    <row r="195" ht="14.25" customHeight="1">
      <c r="A195" s="6">
        <v>194.0</v>
      </c>
      <c r="B195" s="6" t="s">
        <v>219</v>
      </c>
      <c r="C195" s="6">
        <v>28.0</v>
      </c>
      <c r="D195" s="6" t="s">
        <v>22</v>
      </c>
      <c r="E195" s="6" t="s">
        <v>24</v>
      </c>
      <c r="F195" s="6">
        <v>70986.0</v>
      </c>
      <c r="G195" s="7">
        <v>43461.0</v>
      </c>
      <c r="H195" s="6">
        <v>10263.0</v>
      </c>
      <c r="I195" s="6" t="s">
        <v>25</v>
      </c>
      <c r="J195" s="6">
        <v>31.0</v>
      </c>
      <c r="K195" s="6" t="str">
        <f t="shared" si="1"/>
        <v>Below</v>
      </c>
      <c r="M195" s="6" t="str">
        <f t="shared" si="2"/>
        <v>Average</v>
      </c>
      <c r="O195" s="6" t="b">
        <f t="shared" si="3"/>
        <v>0</v>
      </c>
      <c r="Q195" s="6" t="b">
        <f t="shared" si="4"/>
        <v>1</v>
      </c>
      <c r="S195" s="6" t="b">
        <f t="shared" si="5"/>
        <v>1</v>
      </c>
      <c r="U195" s="6">
        <f t="shared" si="6"/>
        <v>70986</v>
      </c>
    </row>
    <row r="196" ht="14.25" customHeight="1">
      <c r="A196" s="6">
        <v>195.0</v>
      </c>
      <c r="B196" s="6" t="s">
        <v>220</v>
      </c>
      <c r="C196" s="6">
        <v>53.0</v>
      </c>
      <c r="D196" s="6" t="s">
        <v>18</v>
      </c>
      <c r="E196" s="6" t="s">
        <v>27</v>
      </c>
      <c r="F196" s="6">
        <v>36513.0</v>
      </c>
      <c r="G196" s="7">
        <v>43835.0</v>
      </c>
      <c r="H196" s="6">
        <v>22041.0</v>
      </c>
      <c r="I196" s="6" t="s">
        <v>28</v>
      </c>
      <c r="J196" s="6">
        <v>36.0</v>
      </c>
      <c r="K196" s="6" t="str">
        <f t="shared" si="1"/>
        <v>Above</v>
      </c>
      <c r="M196" s="6" t="str">
        <f t="shared" si="2"/>
        <v>Average</v>
      </c>
      <c r="O196" s="6" t="b">
        <f t="shared" si="3"/>
        <v>0</v>
      </c>
      <c r="Q196" s="6" t="b">
        <f t="shared" si="4"/>
        <v>0</v>
      </c>
      <c r="S196" s="6" t="b">
        <f t="shared" si="5"/>
        <v>1</v>
      </c>
      <c r="U196" s="6">
        <f t="shared" si="6"/>
        <v>36513</v>
      </c>
    </row>
    <row r="197" ht="14.25" customHeight="1">
      <c r="A197" s="6">
        <v>196.0</v>
      </c>
      <c r="B197" s="6" t="s">
        <v>221</v>
      </c>
      <c r="C197" s="6">
        <v>55.0</v>
      </c>
      <c r="D197" s="6" t="s">
        <v>22</v>
      </c>
      <c r="E197" s="6" t="s">
        <v>36</v>
      </c>
      <c r="F197" s="6">
        <v>35073.0</v>
      </c>
      <c r="G197" s="7">
        <v>41846.0</v>
      </c>
      <c r="H197" s="6">
        <v>15778.0</v>
      </c>
      <c r="I197" s="6" t="s">
        <v>30</v>
      </c>
      <c r="J197" s="6">
        <v>42.0</v>
      </c>
      <c r="K197" s="6" t="str">
        <f t="shared" si="1"/>
        <v>Below</v>
      </c>
      <c r="M197" s="6" t="str">
        <f t="shared" si="2"/>
        <v>Good</v>
      </c>
      <c r="O197" s="6" t="b">
        <f t="shared" si="3"/>
        <v>0</v>
      </c>
      <c r="Q197" s="6" t="b">
        <f t="shared" si="4"/>
        <v>0</v>
      </c>
      <c r="S197" s="6" t="b">
        <f t="shared" si="5"/>
        <v>0</v>
      </c>
      <c r="U197" s="6">
        <f t="shared" si="6"/>
        <v>35073</v>
      </c>
    </row>
    <row r="198" ht="14.25" customHeight="1">
      <c r="A198" s="6">
        <v>197.0</v>
      </c>
      <c r="B198" s="6" t="s">
        <v>222</v>
      </c>
      <c r="C198" s="6">
        <v>41.0</v>
      </c>
      <c r="D198" s="6" t="s">
        <v>22</v>
      </c>
      <c r="E198" s="6" t="s">
        <v>7</v>
      </c>
      <c r="F198" s="6">
        <v>62437.0</v>
      </c>
      <c r="G198" s="7">
        <v>44197.0</v>
      </c>
      <c r="H198" s="6">
        <v>20588.0</v>
      </c>
      <c r="I198" s="6" t="s">
        <v>28</v>
      </c>
      <c r="J198" s="6">
        <v>36.0</v>
      </c>
      <c r="K198" s="6" t="str">
        <f t="shared" si="1"/>
        <v>Below</v>
      </c>
      <c r="M198" s="6" t="str">
        <f t="shared" si="2"/>
        <v>Average</v>
      </c>
      <c r="O198" s="6" t="b">
        <f t="shared" si="3"/>
        <v>0</v>
      </c>
      <c r="Q198" s="6" t="b">
        <f t="shared" si="4"/>
        <v>1</v>
      </c>
      <c r="S198" s="6" t="b">
        <f t="shared" si="5"/>
        <v>1</v>
      </c>
      <c r="U198" s="6">
        <f t="shared" si="6"/>
        <v>62437</v>
      </c>
    </row>
    <row r="199" ht="14.25" customHeight="1">
      <c r="A199" s="6">
        <v>198.0</v>
      </c>
      <c r="B199" s="6" t="s">
        <v>223</v>
      </c>
      <c r="C199" s="6">
        <v>44.0</v>
      </c>
      <c r="D199" s="6" t="s">
        <v>22</v>
      </c>
      <c r="E199" s="6" t="s">
        <v>24</v>
      </c>
      <c r="F199" s="6">
        <v>33873.0</v>
      </c>
      <c r="G199" s="7">
        <v>42431.0</v>
      </c>
      <c r="H199" s="6">
        <v>32158.0</v>
      </c>
      <c r="I199" s="6" t="s">
        <v>30</v>
      </c>
      <c r="J199" s="6">
        <v>50.0</v>
      </c>
      <c r="K199" s="6" t="str">
        <f t="shared" si="1"/>
        <v>Above</v>
      </c>
      <c r="M199" s="6" t="str">
        <f t="shared" si="2"/>
        <v>Excellent</v>
      </c>
      <c r="O199" s="6" t="b">
        <f t="shared" si="3"/>
        <v>0</v>
      </c>
      <c r="Q199" s="6" t="b">
        <f t="shared" si="4"/>
        <v>0</v>
      </c>
      <c r="S199" s="6" t="b">
        <f t="shared" si="5"/>
        <v>1</v>
      </c>
      <c r="U199" s="6">
        <f t="shared" si="6"/>
        <v>33873</v>
      </c>
    </row>
    <row r="200" ht="14.25" customHeight="1">
      <c r="A200" s="6">
        <v>199.0</v>
      </c>
      <c r="B200" s="6" t="s">
        <v>224</v>
      </c>
      <c r="C200" s="6">
        <v>39.0</v>
      </c>
      <c r="D200" s="6" t="s">
        <v>22</v>
      </c>
      <c r="E200" s="6" t="s">
        <v>19</v>
      </c>
      <c r="F200" s="6">
        <v>72959.0</v>
      </c>
      <c r="G200" s="7">
        <v>43043.0</v>
      </c>
      <c r="H200" s="6">
        <v>17883.0</v>
      </c>
      <c r="I200" s="6" t="s">
        <v>30</v>
      </c>
      <c r="J200" s="6">
        <v>25.0</v>
      </c>
      <c r="K200" s="6" t="str">
        <f t="shared" si="1"/>
        <v>Below</v>
      </c>
      <c r="M200" s="6" t="str">
        <f t="shared" si="2"/>
        <v>Poor</v>
      </c>
      <c r="O200" s="6" t="b">
        <f t="shared" si="3"/>
        <v>0</v>
      </c>
      <c r="Q200" s="6" t="b">
        <f t="shared" si="4"/>
        <v>1</v>
      </c>
      <c r="S200" s="6" t="b">
        <f t="shared" si="5"/>
        <v>1</v>
      </c>
      <c r="U200" s="6">
        <f t="shared" si="6"/>
        <v>72959</v>
      </c>
    </row>
    <row r="201" ht="14.25" customHeight="1">
      <c r="A201" s="6">
        <v>200.0</v>
      </c>
      <c r="B201" s="6" t="s">
        <v>225</v>
      </c>
      <c r="C201" s="6">
        <v>59.0</v>
      </c>
      <c r="D201" s="6" t="s">
        <v>22</v>
      </c>
      <c r="E201" s="6" t="s">
        <v>27</v>
      </c>
      <c r="F201" s="6">
        <v>66546.0</v>
      </c>
      <c r="G201" s="7">
        <v>44537.0</v>
      </c>
      <c r="H201" s="6">
        <v>26898.0</v>
      </c>
      <c r="I201" s="6" t="s">
        <v>25</v>
      </c>
      <c r="J201" s="6">
        <v>58.0</v>
      </c>
      <c r="K201" s="6" t="str">
        <f t="shared" si="1"/>
        <v>Above</v>
      </c>
      <c r="M201" s="6" t="str">
        <f t="shared" si="2"/>
        <v>Excellent</v>
      </c>
      <c r="O201" s="6" t="b">
        <f t="shared" si="3"/>
        <v>0</v>
      </c>
      <c r="Q201" s="6" t="b">
        <f t="shared" si="4"/>
        <v>1</v>
      </c>
      <c r="S201" s="6" t="b">
        <f t="shared" si="5"/>
        <v>1</v>
      </c>
      <c r="U201" s="6">
        <f t="shared" si="6"/>
        <v>66546</v>
      </c>
    </row>
    <row r="202" ht="14.25" customHeight="1"/>
    <row r="203" ht="14.25" customHeight="1">
      <c r="B203" s="9" t="s">
        <v>226</v>
      </c>
      <c r="C203" s="10"/>
      <c r="D203" s="10"/>
      <c r="E203" s="10"/>
      <c r="F203" s="10"/>
      <c r="G203" s="10"/>
      <c r="H203" s="4"/>
      <c r="I203" s="6">
        <f>SUMIF($E$2:$E$201,"Sales",$F$2:$F$201)</f>
        <v>1813735</v>
      </c>
    </row>
    <row r="204" ht="14.25" customHeight="1"/>
    <row r="205" ht="14.25" customHeight="1">
      <c r="B205" s="11" t="s">
        <v>227</v>
      </c>
      <c r="C205" s="10"/>
      <c r="D205" s="10"/>
      <c r="E205" s="10"/>
      <c r="F205" s="10"/>
      <c r="G205" s="10"/>
      <c r="H205" s="4"/>
      <c r="I205" s="6">
        <f>SUMIFS($F$2:$F$201,$E$2:$E$201,"IT",$J$2:$J$201,"&gt;35")</f>
        <v>1629219</v>
      </c>
    </row>
    <row r="206" ht="14.25" customHeight="1"/>
    <row r="207" ht="14.25" customHeight="1">
      <c r="B207" s="11" t="s">
        <v>228</v>
      </c>
      <c r="C207" s="10"/>
      <c r="D207" s="10"/>
      <c r="E207" s="10"/>
      <c r="F207" s="10"/>
      <c r="G207" s="10"/>
      <c r="H207" s="4"/>
      <c r="I207" s="6">
        <f>COUNTIF( $E$2:$E$201,"HR")</f>
        <v>44</v>
      </c>
    </row>
    <row r="208" ht="14.25" customHeight="1"/>
    <row r="209" ht="14.25" customHeight="1">
      <c r="B209" s="11" t="s">
        <v>229</v>
      </c>
      <c r="C209" s="10"/>
      <c r="D209" s="10"/>
      <c r="E209" s="10"/>
      <c r="F209" s="10"/>
      <c r="G209" s="10"/>
      <c r="H209" s="4"/>
      <c r="I209" s="6">
        <f>COUNTIFS($D$2:$D$201,"F",$E$2:$E$201,"Finance")</f>
        <v>22</v>
      </c>
    </row>
    <row r="210" ht="14.25" customHeight="1"/>
    <row r="211" ht="14.25" customHeight="1">
      <c r="B211" s="11" t="s">
        <v>230</v>
      </c>
      <c r="C211" s="10"/>
      <c r="D211" s="10"/>
      <c r="E211" s="10"/>
      <c r="F211" s="10"/>
      <c r="G211" s="10"/>
      <c r="H211" s="4"/>
      <c r="I211" s="6">
        <f>AVERAGEIF($E$2:$E$201,"Marketing",$F$2:$F$201)</f>
        <v>53389.47368</v>
      </c>
    </row>
    <row r="212" ht="14.25" customHeight="1"/>
    <row r="213" ht="14.25" customHeight="1">
      <c r="B213" s="11" t="s">
        <v>231</v>
      </c>
      <c r="C213" s="10"/>
      <c r="D213" s="10"/>
      <c r="E213" s="10"/>
      <c r="F213" s="10"/>
      <c r="G213" s="10"/>
      <c r="H213" s="4"/>
      <c r="I213" s="6">
        <f>AVERAGEIFS($F$2:$F$201,$I$2:$I$201,"North",$J$2:$J$201,"&gt;40")</f>
        <v>58422.95652</v>
      </c>
    </row>
    <row r="214" ht="14.25" customHeight="1"/>
    <row r="215" ht="14.25" customHeight="1">
      <c r="B215" s="11" t="s">
        <v>232</v>
      </c>
      <c r="C215" s="10"/>
      <c r="D215" s="10"/>
      <c r="E215" s="10"/>
      <c r="F215" s="10"/>
      <c r="G215" s="10"/>
      <c r="H215" s="4"/>
      <c r="I215" s="6">
        <f>MAXIFS($F$2:$F$201,$I$2:$I$201,"South")</f>
        <v>77358</v>
      </c>
    </row>
    <row r="216" ht="14.25" customHeight="1"/>
    <row r="217" ht="14.25" customHeight="1">
      <c r="B217" s="11" t="s">
        <v>233</v>
      </c>
      <c r="C217" s="10"/>
      <c r="D217" s="10"/>
      <c r="E217" s="10"/>
      <c r="F217" s="10"/>
      <c r="G217" s="10"/>
      <c r="H217" s="4"/>
      <c r="I217" s="6">
        <f>MINIFS($J$2:$J$201,$E$2:$E$201,"Finance")</f>
        <v>22</v>
      </c>
    </row>
    <row r="218" ht="14.25" customHeight="1"/>
    <row r="219" ht="14.25" customHeight="1">
      <c r="B219" s="11" t="s">
        <v>234</v>
      </c>
      <c r="C219" s="10"/>
      <c r="D219" s="10"/>
      <c r="E219" s="10"/>
      <c r="F219" s="10"/>
      <c r="G219" s="10"/>
      <c r="H219" s="4"/>
      <c r="I219" s="6">
        <f t="array" ref="I219">INDEX($H$2:$H$201,MATCH(A60,$A$2:$A$201,0))</f>
        <v>16927</v>
      </c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16">
    <mergeCell ref="Q187:R187"/>
    <mergeCell ref="S187:T187"/>
    <mergeCell ref="K185:L185"/>
    <mergeCell ref="K186:L186"/>
    <mergeCell ref="M186:N186"/>
    <mergeCell ref="O186:P186"/>
    <mergeCell ref="Q186:R186"/>
    <mergeCell ref="S186:T186"/>
    <mergeCell ref="K187:L187"/>
    <mergeCell ref="O177:P177"/>
    <mergeCell ref="Q177:R177"/>
    <mergeCell ref="K176:L176"/>
    <mergeCell ref="M176:N176"/>
    <mergeCell ref="O176:P176"/>
    <mergeCell ref="Q176:R176"/>
    <mergeCell ref="S176:T176"/>
    <mergeCell ref="M177:N177"/>
    <mergeCell ref="S177:T177"/>
    <mergeCell ref="Q179:R179"/>
    <mergeCell ref="S179:T179"/>
    <mergeCell ref="Q180:R180"/>
    <mergeCell ref="S180:T180"/>
    <mergeCell ref="Q181:R181"/>
    <mergeCell ref="S181:T181"/>
    <mergeCell ref="K177:L177"/>
    <mergeCell ref="K178:L178"/>
    <mergeCell ref="M178:N178"/>
    <mergeCell ref="O178:P178"/>
    <mergeCell ref="Q178:R178"/>
    <mergeCell ref="S178:T178"/>
    <mergeCell ref="K179:L179"/>
    <mergeCell ref="M179:N179"/>
    <mergeCell ref="O179:P179"/>
    <mergeCell ref="K180:L180"/>
    <mergeCell ref="M180:N180"/>
    <mergeCell ref="O180:P180"/>
    <mergeCell ref="M181:N181"/>
    <mergeCell ref="O181:P181"/>
    <mergeCell ref="K181:L181"/>
    <mergeCell ref="K182:L182"/>
    <mergeCell ref="M182:N182"/>
    <mergeCell ref="O182:P182"/>
    <mergeCell ref="Q182:R182"/>
    <mergeCell ref="S182:T182"/>
    <mergeCell ref="K183:L183"/>
    <mergeCell ref="M187:N187"/>
    <mergeCell ref="O187:P187"/>
    <mergeCell ref="K188:L188"/>
    <mergeCell ref="M188:N188"/>
    <mergeCell ref="O188:P188"/>
    <mergeCell ref="Q188:R188"/>
    <mergeCell ref="S188:T188"/>
    <mergeCell ref="K198:L198"/>
    <mergeCell ref="K199:L199"/>
    <mergeCell ref="M199:N199"/>
    <mergeCell ref="O199:P199"/>
    <mergeCell ref="Q199:R199"/>
    <mergeCell ref="S199:T199"/>
    <mergeCell ref="K200:L200"/>
    <mergeCell ref="B209:H209"/>
    <mergeCell ref="B211:H211"/>
    <mergeCell ref="B213:H213"/>
    <mergeCell ref="B215:H215"/>
    <mergeCell ref="B217:H217"/>
    <mergeCell ref="B219:H219"/>
    <mergeCell ref="Q200:R200"/>
    <mergeCell ref="S200:T200"/>
    <mergeCell ref="B203:H203"/>
    <mergeCell ref="K203:L203"/>
    <mergeCell ref="K204:L204"/>
    <mergeCell ref="B205:H205"/>
    <mergeCell ref="B207:H207"/>
    <mergeCell ref="O190:P190"/>
    <mergeCell ref="Q190:R190"/>
    <mergeCell ref="K189:L189"/>
    <mergeCell ref="M189:N189"/>
    <mergeCell ref="O189:P189"/>
    <mergeCell ref="Q189:R189"/>
    <mergeCell ref="S189:T189"/>
    <mergeCell ref="M190:N190"/>
    <mergeCell ref="S190:T190"/>
    <mergeCell ref="Q192:R192"/>
    <mergeCell ref="S192:T192"/>
    <mergeCell ref="Q193:R193"/>
    <mergeCell ref="S193:T193"/>
    <mergeCell ref="Q194:R194"/>
    <mergeCell ref="S194:T194"/>
    <mergeCell ref="K190:L190"/>
    <mergeCell ref="K191:L191"/>
    <mergeCell ref="M191:N191"/>
    <mergeCell ref="O191:P191"/>
    <mergeCell ref="Q191:R191"/>
    <mergeCell ref="S191:T191"/>
    <mergeCell ref="K192:L192"/>
    <mergeCell ref="M192:N192"/>
    <mergeCell ref="O192:P192"/>
    <mergeCell ref="K193:L193"/>
    <mergeCell ref="M193:N193"/>
    <mergeCell ref="O193:P193"/>
    <mergeCell ref="M194:N194"/>
    <mergeCell ref="O194:P194"/>
    <mergeCell ref="K194:L194"/>
    <mergeCell ref="K195:L195"/>
    <mergeCell ref="M195:N195"/>
    <mergeCell ref="O195:P195"/>
    <mergeCell ref="Q195:R195"/>
    <mergeCell ref="S195:T195"/>
    <mergeCell ref="K196:L196"/>
    <mergeCell ref="M200:N200"/>
    <mergeCell ref="O200:P200"/>
    <mergeCell ref="K201:L201"/>
    <mergeCell ref="M201:N201"/>
    <mergeCell ref="O201:P201"/>
    <mergeCell ref="Q201:R201"/>
    <mergeCell ref="S201:T201"/>
    <mergeCell ref="K202:L202"/>
    <mergeCell ref="Q161:R161"/>
    <mergeCell ref="S161:T161"/>
    <mergeCell ref="K159:L159"/>
    <mergeCell ref="K160:L160"/>
    <mergeCell ref="M160:N160"/>
    <mergeCell ref="O160:P160"/>
    <mergeCell ref="Q160:R160"/>
    <mergeCell ref="S160:T160"/>
    <mergeCell ref="K161:L161"/>
    <mergeCell ref="O151:P151"/>
    <mergeCell ref="Q151:R151"/>
    <mergeCell ref="K150:L150"/>
    <mergeCell ref="M150:N150"/>
    <mergeCell ref="O150:P150"/>
    <mergeCell ref="Q150:R150"/>
    <mergeCell ref="S150:T150"/>
    <mergeCell ref="M151:N151"/>
    <mergeCell ref="S151:T151"/>
    <mergeCell ref="Q153:R153"/>
    <mergeCell ref="S153:T153"/>
    <mergeCell ref="Q154:R154"/>
    <mergeCell ref="S154:T154"/>
    <mergeCell ref="Q155:R155"/>
    <mergeCell ref="S155:T155"/>
    <mergeCell ref="K151:L151"/>
    <mergeCell ref="K152:L152"/>
    <mergeCell ref="M152:N152"/>
    <mergeCell ref="O152:P152"/>
    <mergeCell ref="Q152:R152"/>
    <mergeCell ref="S152:T152"/>
    <mergeCell ref="K153:L153"/>
    <mergeCell ref="M153:N153"/>
    <mergeCell ref="O153:P153"/>
    <mergeCell ref="K154:L154"/>
    <mergeCell ref="M154:N154"/>
    <mergeCell ref="O154:P154"/>
    <mergeCell ref="M155:N155"/>
    <mergeCell ref="O155:P155"/>
    <mergeCell ref="K155:L155"/>
    <mergeCell ref="K156:L156"/>
    <mergeCell ref="M156:N156"/>
    <mergeCell ref="O156:P156"/>
    <mergeCell ref="Q156:R156"/>
    <mergeCell ref="S156:T156"/>
    <mergeCell ref="K157:L157"/>
    <mergeCell ref="M161:N161"/>
    <mergeCell ref="O161:P161"/>
    <mergeCell ref="K162:L162"/>
    <mergeCell ref="M162:N162"/>
    <mergeCell ref="O162:P162"/>
    <mergeCell ref="Q162:R162"/>
    <mergeCell ref="S162:T162"/>
    <mergeCell ref="Q170:R170"/>
    <mergeCell ref="S170:T170"/>
    <mergeCell ref="Q171:R171"/>
    <mergeCell ref="S171:T171"/>
    <mergeCell ref="Q172:R172"/>
    <mergeCell ref="S172:T172"/>
    <mergeCell ref="M170:N170"/>
    <mergeCell ref="O170:P170"/>
    <mergeCell ref="K171:L171"/>
    <mergeCell ref="M171:N171"/>
    <mergeCell ref="O171:P171"/>
    <mergeCell ref="M172:N172"/>
    <mergeCell ref="O172:P172"/>
    <mergeCell ref="Q174:R174"/>
    <mergeCell ref="S174:T174"/>
    <mergeCell ref="K172:L172"/>
    <mergeCell ref="K173:L173"/>
    <mergeCell ref="M173:N173"/>
    <mergeCell ref="O173:P173"/>
    <mergeCell ref="Q173:R173"/>
    <mergeCell ref="S173:T173"/>
    <mergeCell ref="K174:L174"/>
    <mergeCell ref="O164:P164"/>
    <mergeCell ref="Q164:R164"/>
    <mergeCell ref="K163:L163"/>
    <mergeCell ref="M163:N163"/>
    <mergeCell ref="O163:P163"/>
    <mergeCell ref="Q163:R163"/>
    <mergeCell ref="S163:T163"/>
    <mergeCell ref="M164:N164"/>
    <mergeCell ref="S164:T164"/>
    <mergeCell ref="Q166:R166"/>
    <mergeCell ref="S166:T166"/>
    <mergeCell ref="Q167:R167"/>
    <mergeCell ref="S167:T167"/>
    <mergeCell ref="Q168:R168"/>
    <mergeCell ref="S168:T168"/>
    <mergeCell ref="K164:L164"/>
    <mergeCell ref="K165:L165"/>
    <mergeCell ref="M165:N165"/>
    <mergeCell ref="O165:P165"/>
    <mergeCell ref="Q165:R165"/>
    <mergeCell ref="S165:T165"/>
    <mergeCell ref="K166:L166"/>
    <mergeCell ref="M166:N166"/>
    <mergeCell ref="O166:P166"/>
    <mergeCell ref="K167:L167"/>
    <mergeCell ref="M167:N167"/>
    <mergeCell ref="O167:P167"/>
    <mergeCell ref="M168:N168"/>
    <mergeCell ref="O168:P168"/>
    <mergeCell ref="K168:L168"/>
    <mergeCell ref="K169:L169"/>
    <mergeCell ref="M169:N169"/>
    <mergeCell ref="O169:P169"/>
    <mergeCell ref="Q169:R169"/>
    <mergeCell ref="S169:T169"/>
    <mergeCell ref="K170:L170"/>
    <mergeCell ref="M174:N174"/>
    <mergeCell ref="O174:P174"/>
    <mergeCell ref="K175:L175"/>
    <mergeCell ref="M175:N175"/>
    <mergeCell ref="O175:P175"/>
    <mergeCell ref="Q175:R175"/>
    <mergeCell ref="S175:T175"/>
    <mergeCell ref="Q183:R183"/>
    <mergeCell ref="S183:T183"/>
    <mergeCell ref="Q184:R184"/>
    <mergeCell ref="S184:T184"/>
    <mergeCell ref="Q185:R185"/>
    <mergeCell ref="S185:T185"/>
    <mergeCell ref="M183:N183"/>
    <mergeCell ref="O183:P183"/>
    <mergeCell ref="K184:L184"/>
    <mergeCell ref="M184:N184"/>
    <mergeCell ref="O184:P184"/>
    <mergeCell ref="M185:N185"/>
    <mergeCell ref="O185:P185"/>
    <mergeCell ref="Q196:R196"/>
    <mergeCell ref="S196:T196"/>
    <mergeCell ref="Q197:R197"/>
    <mergeCell ref="S197:T197"/>
    <mergeCell ref="Q198:R198"/>
    <mergeCell ref="S198:T198"/>
    <mergeCell ref="M196:N196"/>
    <mergeCell ref="O196:P196"/>
    <mergeCell ref="K197:L197"/>
    <mergeCell ref="M197:N197"/>
    <mergeCell ref="O197:P197"/>
    <mergeCell ref="M198:N198"/>
    <mergeCell ref="O198:P198"/>
    <mergeCell ref="Q2:R2"/>
    <mergeCell ref="S2:T2"/>
    <mergeCell ref="M1:N1"/>
    <mergeCell ref="O1:P1"/>
    <mergeCell ref="Q1:R1"/>
    <mergeCell ref="S1:T1"/>
    <mergeCell ref="K2:L2"/>
    <mergeCell ref="M2:N2"/>
    <mergeCell ref="O2:P2"/>
    <mergeCell ref="O4:P4"/>
    <mergeCell ref="Q4:R4"/>
    <mergeCell ref="K3:L3"/>
    <mergeCell ref="M3:N3"/>
    <mergeCell ref="O3:P3"/>
    <mergeCell ref="Q3:R3"/>
    <mergeCell ref="S3:T3"/>
    <mergeCell ref="M4:N4"/>
    <mergeCell ref="S4:T4"/>
    <mergeCell ref="Q6:R6"/>
    <mergeCell ref="S6:T6"/>
    <mergeCell ref="Q7:R7"/>
    <mergeCell ref="S7:T7"/>
    <mergeCell ref="Q8:R8"/>
    <mergeCell ref="S8:T8"/>
    <mergeCell ref="K4:L4"/>
    <mergeCell ref="K5:L5"/>
    <mergeCell ref="M5:N5"/>
    <mergeCell ref="O5:P5"/>
    <mergeCell ref="Q5:R5"/>
    <mergeCell ref="S5:T5"/>
    <mergeCell ref="K6:L6"/>
    <mergeCell ref="M6:N6"/>
    <mergeCell ref="O6:P6"/>
    <mergeCell ref="K7:L7"/>
    <mergeCell ref="M7:N7"/>
    <mergeCell ref="O7:P7"/>
    <mergeCell ref="M8:N8"/>
    <mergeCell ref="O8:P8"/>
    <mergeCell ref="Q18:R18"/>
    <mergeCell ref="S18:T18"/>
    <mergeCell ref="K16:L16"/>
    <mergeCell ref="K17:L17"/>
    <mergeCell ref="M17:N17"/>
    <mergeCell ref="O17:P17"/>
    <mergeCell ref="Q17:R17"/>
    <mergeCell ref="S17:T17"/>
    <mergeCell ref="K18:L18"/>
    <mergeCell ref="Q10:R10"/>
    <mergeCell ref="S10:T10"/>
    <mergeCell ref="Q11:R11"/>
    <mergeCell ref="S11:T11"/>
    <mergeCell ref="Q12:R12"/>
    <mergeCell ref="S12:T12"/>
    <mergeCell ref="K8:L8"/>
    <mergeCell ref="K9:L9"/>
    <mergeCell ref="M9:N9"/>
    <mergeCell ref="O9:P9"/>
    <mergeCell ref="Q9:R9"/>
    <mergeCell ref="S9:T9"/>
    <mergeCell ref="K10:L10"/>
    <mergeCell ref="M10:N10"/>
    <mergeCell ref="O10:P10"/>
    <mergeCell ref="K11:L11"/>
    <mergeCell ref="M11:N11"/>
    <mergeCell ref="O11:P11"/>
    <mergeCell ref="M12:N12"/>
    <mergeCell ref="O12:P12"/>
    <mergeCell ref="Q14:R14"/>
    <mergeCell ref="S14:T14"/>
    <mergeCell ref="Q15:R15"/>
    <mergeCell ref="S15:T15"/>
    <mergeCell ref="Q16:R16"/>
    <mergeCell ref="S16:T16"/>
    <mergeCell ref="K12:L12"/>
    <mergeCell ref="K13:L13"/>
    <mergeCell ref="M13:N13"/>
    <mergeCell ref="O13:P13"/>
    <mergeCell ref="Q13:R13"/>
    <mergeCell ref="S13:T13"/>
    <mergeCell ref="K14:L14"/>
    <mergeCell ref="M14:N14"/>
    <mergeCell ref="O14:P14"/>
    <mergeCell ref="K15:L15"/>
    <mergeCell ref="M15:N15"/>
    <mergeCell ref="O15:P15"/>
    <mergeCell ref="M16:N16"/>
    <mergeCell ref="O16:P16"/>
    <mergeCell ref="M18:N18"/>
    <mergeCell ref="O18:P18"/>
    <mergeCell ref="K19:L19"/>
    <mergeCell ref="M19:N19"/>
    <mergeCell ref="O19:P19"/>
    <mergeCell ref="Q19:R19"/>
    <mergeCell ref="S19:T19"/>
    <mergeCell ref="Q27:R27"/>
    <mergeCell ref="S27:T27"/>
    <mergeCell ref="Q28:R28"/>
    <mergeCell ref="S28:T28"/>
    <mergeCell ref="Q29:R29"/>
    <mergeCell ref="S29:T29"/>
    <mergeCell ref="M27:N27"/>
    <mergeCell ref="O27:P27"/>
    <mergeCell ref="K28:L28"/>
    <mergeCell ref="M28:N28"/>
    <mergeCell ref="O28:P28"/>
    <mergeCell ref="M29:N29"/>
    <mergeCell ref="O29:P29"/>
    <mergeCell ref="Q31:R31"/>
    <mergeCell ref="S31:T31"/>
    <mergeCell ref="K29:L29"/>
    <mergeCell ref="K30:L30"/>
    <mergeCell ref="M30:N30"/>
    <mergeCell ref="O30:P30"/>
    <mergeCell ref="Q30:R30"/>
    <mergeCell ref="S30:T30"/>
    <mergeCell ref="K31:L31"/>
    <mergeCell ref="O21:P21"/>
    <mergeCell ref="Q21:R21"/>
    <mergeCell ref="K20:L20"/>
    <mergeCell ref="M20:N20"/>
    <mergeCell ref="O20:P20"/>
    <mergeCell ref="Q20:R20"/>
    <mergeCell ref="S20:T20"/>
    <mergeCell ref="M21:N21"/>
    <mergeCell ref="S21:T21"/>
    <mergeCell ref="Q23:R23"/>
    <mergeCell ref="S23:T23"/>
    <mergeCell ref="Q24:R24"/>
    <mergeCell ref="S24:T24"/>
    <mergeCell ref="Q25:R25"/>
    <mergeCell ref="S25:T25"/>
    <mergeCell ref="K21:L21"/>
    <mergeCell ref="K22:L22"/>
    <mergeCell ref="M22:N22"/>
    <mergeCell ref="O22:P22"/>
    <mergeCell ref="Q22:R22"/>
    <mergeCell ref="S22:T22"/>
    <mergeCell ref="K23:L23"/>
    <mergeCell ref="M23:N23"/>
    <mergeCell ref="O23:P23"/>
    <mergeCell ref="K24:L24"/>
    <mergeCell ref="M24:N24"/>
    <mergeCell ref="O24:P24"/>
    <mergeCell ref="M25:N25"/>
    <mergeCell ref="O25:P25"/>
    <mergeCell ref="K25:L25"/>
    <mergeCell ref="K26:L26"/>
    <mergeCell ref="M26:N26"/>
    <mergeCell ref="O26:P26"/>
    <mergeCell ref="Q26:R26"/>
    <mergeCell ref="S26:T26"/>
    <mergeCell ref="K27:L27"/>
    <mergeCell ref="M31:N31"/>
    <mergeCell ref="O31:P31"/>
    <mergeCell ref="K32:L32"/>
    <mergeCell ref="M32:N32"/>
    <mergeCell ref="O32:P32"/>
    <mergeCell ref="Q32:R32"/>
    <mergeCell ref="S32:T32"/>
    <mergeCell ref="Q40:R40"/>
    <mergeCell ref="S40:T40"/>
    <mergeCell ref="Q41:R41"/>
    <mergeCell ref="S41:T41"/>
    <mergeCell ref="Q42:R42"/>
    <mergeCell ref="S42:T42"/>
    <mergeCell ref="M40:N40"/>
    <mergeCell ref="O40:P40"/>
    <mergeCell ref="K41:L41"/>
    <mergeCell ref="M41:N41"/>
    <mergeCell ref="O41:P41"/>
    <mergeCell ref="M42:N42"/>
    <mergeCell ref="O42:P42"/>
    <mergeCell ref="Q70:R70"/>
    <mergeCell ref="S70:T70"/>
    <mergeCell ref="K68:L68"/>
    <mergeCell ref="K69:L69"/>
    <mergeCell ref="M69:N69"/>
    <mergeCell ref="O69:P69"/>
    <mergeCell ref="Q69:R69"/>
    <mergeCell ref="S69:T69"/>
    <mergeCell ref="K70:L70"/>
    <mergeCell ref="O60:P60"/>
    <mergeCell ref="Q60:R60"/>
    <mergeCell ref="K59:L59"/>
    <mergeCell ref="M59:N59"/>
    <mergeCell ref="O59:P59"/>
    <mergeCell ref="Q59:R59"/>
    <mergeCell ref="S59:T59"/>
    <mergeCell ref="M60:N60"/>
    <mergeCell ref="S60:T60"/>
    <mergeCell ref="Q62:R62"/>
    <mergeCell ref="S62:T62"/>
    <mergeCell ref="Q63:R63"/>
    <mergeCell ref="S63:T63"/>
    <mergeCell ref="Q64:R64"/>
    <mergeCell ref="S64:T64"/>
    <mergeCell ref="K60:L60"/>
    <mergeCell ref="K61:L61"/>
    <mergeCell ref="M61:N61"/>
    <mergeCell ref="O61:P61"/>
    <mergeCell ref="Q61:R61"/>
    <mergeCell ref="S61:T61"/>
    <mergeCell ref="K62:L62"/>
    <mergeCell ref="M62:N62"/>
    <mergeCell ref="O62:P62"/>
    <mergeCell ref="K63:L63"/>
    <mergeCell ref="M63:N63"/>
    <mergeCell ref="O63:P63"/>
    <mergeCell ref="M64:N64"/>
    <mergeCell ref="O64:P64"/>
    <mergeCell ref="K64:L64"/>
    <mergeCell ref="K65:L65"/>
    <mergeCell ref="M65:N65"/>
    <mergeCell ref="O65:P65"/>
    <mergeCell ref="Q65:R65"/>
    <mergeCell ref="S65:T65"/>
    <mergeCell ref="K66:L66"/>
    <mergeCell ref="M70:N70"/>
    <mergeCell ref="O70:P70"/>
    <mergeCell ref="K71:L71"/>
    <mergeCell ref="M71:N71"/>
    <mergeCell ref="O71:P71"/>
    <mergeCell ref="Q71:R71"/>
    <mergeCell ref="S71:T71"/>
    <mergeCell ref="Q44:R44"/>
    <mergeCell ref="S44:T44"/>
    <mergeCell ref="K42:L42"/>
    <mergeCell ref="K43:L43"/>
    <mergeCell ref="M43:N43"/>
    <mergeCell ref="O43:P43"/>
    <mergeCell ref="Q43:R43"/>
    <mergeCell ref="S43:T43"/>
    <mergeCell ref="K44:L44"/>
    <mergeCell ref="O34:P34"/>
    <mergeCell ref="Q34:R34"/>
    <mergeCell ref="K33:L33"/>
    <mergeCell ref="M33:N33"/>
    <mergeCell ref="O33:P33"/>
    <mergeCell ref="Q33:R33"/>
    <mergeCell ref="S33:T33"/>
    <mergeCell ref="M34:N34"/>
    <mergeCell ref="S34:T34"/>
    <mergeCell ref="Q36:R36"/>
    <mergeCell ref="S36:T36"/>
    <mergeCell ref="Q37:R37"/>
    <mergeCell ref="S37:T37"/>
    <mergeCell ref="Q38:R38"/>
    <mergeCell ref="S38:T38"/>
    <mergeCell ref="K34:L34"/>
    <mergeCell ref="K35:L35"/>
    <mergeCell ref="M35:N35"/>
    <mergeCell ref="O35:P35"/>
    <mergeCell ref="Q35:R35"/>
    <mergeCell ref="S35:T35"/>
    <mergeCell ref="K36:L36"/>
    <mergeCell ref="M36:N36"/>
    <mergeCell ref="O36:P36"/>
    <mergeCell ref="K37:L37"/>
    <mergeCell ref="M37:N37"/>
    <mergeCell ref="O37:P37"/>
    <mergeCell ref="M38:N38"/>
    <mergeCell ref="O38:P38"/>
    <mergeCell ref="K38:L38"/>
    <mergeCell ref="K39:L39"/>
    <mergeCell ref="M39:N39"/>
    <mergeCell ref="O39:P39"/>
    <mergeCell ref="Q39:R39"/>
    <mergeCell ref="S39:T39"/>
    <mergeCell ref="K40:L40"/>
    <mergeCell ref="M44:N44"/>
    <mergeCell ref="O44:P44"/>
    <mergeCell ref="K45:L45"/>
    <mergeCell ref="M45:N45"/>
    <mergeCell ref="O45:P45"/>
    <mergeCell ref="Q45:R45"/>
    <mergeCell ref="S45:T45"/>
    <mergeCell ref="Q53:R53"/>
    <mergeCell ref="S53:T53"/>
    <mergeCell ref="Q54:R54"/>
    <mergeCell ref="S54:T54"/>
    <mergeCell ref="Q55:R55"/>
    <mergeCell ref="S55:T55"/>
    <mergeCell ref="M53:N53"/>
    <mergeCell ref="O53:P53"/>
    <mergeCell ref="K54:L54"/>
    <mergeCell ref="M54:N54"/>
    <mergeCell ref="O54:P54"/>
    <mergeCell ref="M55:N55"/>
    <mergeCell ref="O55:P55"/>
    <mergeCell ref="Q57:R57"/>
    <mergeCell ref="S57:T57"/>
    <mergeCell ref="K55:L55"/>
    <mergeCell ref="K56:L56"/>
    <mergeCell ref="M56:N56"/>
    <mergeCell ref="O56:P56"/>
    <mergeCell ref="Q56:R56"/>
    <mergeCell ref="S56:T56"/>
    <mergeCell ref="K57:L57"/>
    <mergeCell ref="O47:P47"/>
    <mergeCell ref="Q47:R47"/>
    <mergeCell ref="K46:L46"/>
    <mergeCell ref="M46:N46"/>
    <mergeCell ref="O46:P46"/>
    <mergeCell ref="Q46:R46"/>
    <mergeCell ref="S46:T46"/>
    <mergeCell ref="M47:N47"/>
    <mergeCell ref="S47:T47"/>
    <mergeCell ref="Q49:R49"/>
    <mergeCell ref="S49:T49"/>
    <mergeCell ref="Q50:R50"/>
    <mergeCell ref="S50:T50"/>
    <mergeCell ref="Q51:R51"/>
    <mergeCell ref="S51:T51"/>
    <mergeCell ref="K47:L47"/>
    <mergeCell ref="K48:L48"/>
    <mergeCell ref="M48:N48"/>
    <mergeCell ref="O48:P48"/>
    <mergeCell ref="Q48:R48"/>
    <mergeCell ref="S48:T48"/>
    <mergeCell ref="K49:L49"/>
    <mergeCell ref="M49:N49"/>
    <mergeCell ref="O49:P49"/>
    <mergeCell ref="K50:L50"/>
    <mergeCell ref="M50:N50"/>
    <mergeCell ref="O50:P50"/>
    <mergeCell ref="M51:N51"/>
    <mergeCell ref="O51:P51"/>
    <mergeCell ref="K51:L51"/>
    <mergeCell ref="K52:L52"/>
    <mergeCell ref="M52:N52"/>
    <mergeCell ref="O52:P52"/>
    <mergeCell ref="Q52:R52"/>
    <mergeCell ref="S52:T52"/>
    <mergeCell ref="K53:L53"/>
    <mergeCell ref="M57:N57"/>
    <mergeCell ref="O57:P57"/>
    <mergeCell ref="K58:L58"/>
    <mergeCell ref="M58:N58"/>
    <mergeCell ref="O58:P58"/>
    <mergeCell ref="Q58:R58"/>
    <mergeCell ref="S58:T58"/>
    <mergeCell ref="Q66:R66"/>
    <mergeCell ref="S66:T66"/>
    <mergeCell ref="Q67:R67"/>
    <mergeCell ref="S67:T67"/>
    <mergeCell ref="Q68:R68"/>
    <mergeCell ref="S68:T68"/>
    <mergeCell ref="M66:N66"/>
    <mergeCell ref="O66:P66"/>
    <mergeCell ref="K67:L67"/>
    <mergeCell ref="M67:N67"/>
    <mergeCell ref="O67:P67"/>
    <mergeCell ref="M68:N68"/>
    <mergeCell ref="O68:P68"/>
    <mergeCell ref="Q79:R79"/>
    <mergeCell ref="S79:T79"/>
    <mergeCell ref="Q80:R80"/>
    <mergeCell ref="S80:T80"/>
    <mergeCell ref="Q81:R81"/>
    <mergeCell ref="S81:T81"/>
    <mergeCell ref="M79:N79"/>
    <mergeCell ref="O79:P79"/>
    <mergeCell ref="K80:L80"/>
    <mergeCell ref="M80:N80"/>
    <mergeCell ref="O80:P80"/>
    <mergeCell ref="M81:N81"/>
    <mergeCell ref="O81:P81"/>
    <mergeCell ref="Q109:R109"/>
    <mergeCell ref="S109:T109"/>
    <mergeCell ref="K107:L107"/>
    <mergeCell ref="K108:L108"/>
    <mergeCell ref="M108:N108"/>
    <mergeCell ref="O108:P108"/>
    <mergeCell ref="Q108:R108"/>
    <mergeCell ref="S108:T108"/>
    <mergeCell ref="K109:L109"/>
    <mergeCell ref="O99:P99"/>
    <mergeCell ref="Q99:R99"/>
    <mergeCell ref="K98:L98"/>
    <mergeCell ref="M98:N98"/>
    <mergeCell ref="O98:P98"/>
    <mergeCell ref="Q98:R98"/>
    <mergeCell ref="S98:T98"/>
    <mergeCell ref="M99:N99"/>
    <mergeCell ref="S99:T99"/>
    <mergeCell ref="Q101:R101"/>
    <mergeCell ref="S101:T101"/>
    <mergeCell ref="Q102:R102"/>
    <mergeCell ref="S102:T102"/>
    <mergeCell ref="Q103:R103"/>
    <mergeCell ref="S103:T103"/>
    <mergeCell ref="K99:L99"/>
    <mergeCell ref="K100:L100"/>
    <mergeCell ref="M100:N100"/>
    <mergeCell ref="O100:P100"/>
    <mergeCell ref="Q100:R100"/>
    <mergeCell ref="S100:T100"/>
    <mergeCell ref="K101:L101"/>
    <mergeCell ref="M101:N101"/>
    <mergeCell ref="O101:P101"/>
    <mergeCell ref="K102:L102"/>
    <mergeCell ref="M102:N102"/>
    <mergeCell ref="O102:P102"/>
    <mergeCell ref="M103:N103"/>
    <mergeCell ref="O103:P103"/>
    <mergeCell ref="K103:L103"/>
    <mergeCell ref="K104:L104"/>
    <mergeCell ref="M104:N104"/>
    <mergeCell ref="O104:P104"/>
    <mergeCell ref="Q104:R104"/>
    <mergeCell ref="S104:T104"/>
    <mergeCell ref="K105:L105"/>
    <mergeCell ref="M109:N109"/>
    <mergeCell ref="O109:P109"/>
    <mergeCell ref="K110:L110"/>
    <mergeCell ref="M110:N110"/>
    <mergeCell ref="O110:P110"/>
    <mergeCell ref="Q110:R110"/>
    <mergeCell ref="S110:T110"/>
    <mergeCell ref="Q83:R83"/>
    <mergeCell ref="S83:T83"/>
    <mergeCell ref="K81:L81"/>
    <mergeCell ref="K82:L82"/>
    <mergeCell ref="M82:N82"/>
    <mergeCell ref="O82:P82"/>
    <mergeCell ref="Q82:R82"/>
    <mergeCell ref="S82:T82"/>
    <mergeCell ref="K83:L83"/>
    <mergeCell ref="O73:P73"/>
    <mergeCell ref="Q73:R73"/>
    <mergeCell ref="K72:L72"/>
    <mergeCell ref="M72:N72"/>
    <mergeCell ref="O72:P72"/>
    <mergeCell ref="Q72:R72"/>
    <mergeCell ref="S72:T72"/>
    <mergeCell ref="M73:N73"/>
    <mergeCell ref="S73:T73"/>
    <mergeCell ref="Q75:R75"/>
    <mergeCell ref="S75:T75"/>
    <mergeCell ref="Q76:R76"/>
    <mergeCell ref="S76:T76"/>
    <mergeCell ref="Q77:R77"/>
    <mergeCell ref="S77:T77"/>
    <mergeCell ref="K73:L73"/>
    <mergeCell ref="K74:L74"/>
    <mergeCell ref="M74:N74"/>
    <mergeCell ref="O74:P74"/>
    <mergeCell ref="Q74:R74"/>
    <mergeCell ref="S74:T74"/>
    <mergeCell ref="K75:L75"/>
    <mergeCell ref="M75:N75"/>
    <mergeCell ref="O75:P75"/>
    <mergeCell ref="K76:L76"/>
    <mergeCell ref="M76:N76"/>
    <mergeCell ref="O76:P76"/>
    <mergeCell ref="M77:N77"/>
    <mergeCell ref="O77:P77"/>
    <mergeCell ref="K77:L77"/>
    <mergeCell ref="K78:L78"/>
    <mergeCell ref="M78:N78"/>
    <mergeCell ref="O78:P78"/>
    <mergeCell ref="Q78:R78"/>
    <mergeCell ref="S78:T78"/>
    <mergeCell ref="K79:L79"/>
    <mergeCell ref="M83:N83"/>
    <mergeCell ref="O83:P83"/>
    <mergeCell ref="K84:L84"/>
    <mergeCell ref="M84:N84"/>
    <mergeCell ref="O84:P84"/>
    <mergeCell ref="Q84:R84"/>
    <mergeCell ref="S84:T84"/>
    <mergeCell ref="Q92:R92"/>
    <mergeCell ref="S92:T92"/>
    <mergeCell ref="Q93:R93"/>
    <mergeCell ref="S93:T93"/>
    <mergeCell ref="Q94:R94"/>
    <mergeCell ref="S94:T94"/>
    <mergeCell ref="M92:N92"/>
    <mergeCell ref="O92:P92"/>
    <mergeCell ref="K93:L93"/>
    <mergeCell ref="M93:N93"/>
    <mergeCell ref="O93:P93"/>
    <mergeCell ref="M94:N94"/>
    <mergeCell ref="O94:P94"/>
    <mergeCell ref="Q96:R96"/>
    <mergeCell ref="S96:T96"/>
    <mergeCell ref="K94:L94"/>
    <mergeCell ref="K95:L95"/>
    <mergeCell ref="M95:N95"/>
    <mergeCell ref="O95:P95"/>
    <mergeCell ref="Q95:R95"/>
    <mergeCell ref="S95:T95"/>
    <mergeCell ref="K96:L96"/>
    <mergeCell ref="O86:P86"/>
    <mergeCell ref="Q86:R86"/>
    <mergeCell ref="K85:L85"/>
    <mergeCell ref="M85:N85"/>
    <mergeCell ref="O85:P85"/>
    <mergeCell ref="Q85:R85"/>
    <mergeCell ref="S85:T85"/>
    <mergeCell ref="M86:N86"/>
    <mergeCell ref="S86:T86"/>
    <mergeCell ref="Q88:R88"/>
    <mergeCell ref="S88:T88"/>
    <mergeCell ref="Q89:R89"/>
    <mergeCell ref="S89:T89"/>
    <mergeCell ref="Q90:R90"/>
    <mergeCell ref="S90:T90"/>
    <mergeCell ref="K86:L86"/>
    <mergeCell ref="K87:L87"/>
    <mergeCell ref="M87:N87"/>
    <mergeCell ref="O87:P87"/>
    <mergeCell ref="Q87:R87"/>
    <mergeCell ref="S87:T87"/>
    <mergeCell ref="K88:L88"/>
    <mergeCell ref="M88:N88"/>
    <mergeCell ref="O88:P88"/>
    <mergeCell ref="K89:L89"/>
    <mergeCell ref="M89:N89"/>
    <mergeCell ref="O89:P89"/>
    <mergeCell ref="M90:N90"/>
    <mergeCell ref="O90:P90"/>
    <mergeCell ref="K90:L90"/>
    <mergeCell ref="K91:L91"/>
    <mergeCell ref="M91:N91"/>
    <mergeCell ref="O91:P91"/>
    <mergeCell ref="Q91:R91"/>
    <mergeCell ref="S91:T91"/>
    <mergeCell ref="K92:L92"/>
    <mergeCell ref="M96:N96"/>
    <mergeCell ref="O96:P96"/>
    <mergeCell ref="K97:L97"/>
    <mergeCell ref="M97:N97"/>
    <mergeCell ref="O97:P97"/>
    <mergeCell ref="Q97:R97"/>
    <mergeCell ref="S97:T97"/>
    <mergeCell ref="Q105:R105"/>
    <mergeCell ref="S105:T105"/>
    <mergeCell ref="Q106:R106"/>
    <mergeCell ref="S106:T106"/>
    <mergeCell ref="Q107:R107"/>
    <mergeCell ref="S107:T107"/>
    <mergeCell ref="M105:N105"/>
    <mergeCell ref="O105:P105"/>
    <mergeCell ref="K106:L106"/>
    <mergeCell ref="M106:N106"/>
    <mergeCell ref="O106:P106"/>
    <mergeCell ref="M107:N107"/>
    <mergeCell ref="O107:P107"/>
    <mergeCell ref="Q118:R118"/>
    <mergeCell ref="S118:T118"/>
    <mergeCell ref="Q119:R119"/>
    <mergeCell ref="S119:T119"/>
    <mergeCell ref="Q120:R120"/>
    <mergeCell ref="S120:T120"/>
    <mergeCell ref="M118:N118"/>
    <mergeCell ref="O118:P118"/>
    <mergeCell ref="K119:L119"/>
    <mergeCell ref="M119:N119"/>
    <mergeCell ref="O119:P119"/>
    <mergeCell ref="M120:N120"/>
    <mergeCell ref="O120:P120"/>
    <mergeCell ref="Q148:R148"/>
    <mergeCell ref="S148:T148"/>
    <mergeCell ref="K146:L146"/>
    <mergeCell ref="K147:L147"/>
    <mergeCell ref="M147:N147"/>
    <mergeCell ref="O147:P147"/>
    <mergeCell ref="Q147:R147"/>
    <mergeCell ref="S147:T147"/>
    <mergeCell ref="K148:L148"/>
    <mergeCell ref="O138:P138"/>
    <mergeCell ref="Q138:R138"/>
    <mergeCell ref="K137:L137"/>
    <mergeCell ref="M137:N137"/>
    <mergeCell ref="O137:P137"/>
    <mergeCell ref="Q137:R137"/>
    <mergeCell ref="S137:T137"/>
    <mergeCell ref="M138:N138"/>
    <mergeCell ref="S138:T138"/>
    <mergeCell ref="Q140:R140"/>
    <mergeCell ref="S140:T140"/>
    <mergeCell ref="Q141:R141"/>
    <mergeCell ref="S141:T141"/>
    <mergeCell ref="Q142:R142"/>
    <mergeCell ref="S142:T142"/>
    <mergeCell ref="K138:L138"/>
    <mergeCell ref="K139:L139"/>
    <mergeCell ref="M139:N139"/>
    <mergeCell ref="O139:P139"/>
    <mergeCell ref="Q139:R139"/>
    <mergeCell ref="S139:T139"/>
    <mergeCell ref="K140:L140"/>
    <mergeCell ref="M140:N140"/>
    <mergeCell ref="O140:P140"/>
    <mergeCell ref="K141:L141"/>
    <mergeCell ref="M141:N141"/>
    <mergeCell ref="O141:P141"/>
    <mergeCell ref="M142:N142"/>
    <mergeCell ref="O142:P142"/>
    <mergeCell ref="K142:L142"/>
    <mergeCell ref="K143:L143"/>
    <mergeCell ref="M143:N143"/>
    <mergeCell ref="O143:P143"/>
    <mergeCell ref="Q143:R143"/>
    <mergeCell ref="S143:T143"/>
    <mergeCell ref="K144:L144"/>
    <mergeCell ref="M148:N148"/>
    <mergeCell ref="O148:P148"/>
    <mergeCell ref="K149:L149"/>
    <mergeCell ref="M149:N149"/>
    <mergeCell ref="O149:P149"/>
    <mergeCell ref="Q149:R149"/>
    <mergeCell ref="S149:T149"/>
    <mergeCell ref="Q122:R122"/>
    <mergeCell ref="S122:T122"/>
    <mergeCell ref="K120:L120"/>
    <mergeCell ref="K121:L121"/>
    <mergeCell ref="M121:N121"/>
    <mergeCell ref="O121:P121"/>
    <mergeCell ref="Q121:R121"/>
    <mergeCell ref="S121:T121"/>
    <mergeCell ref="K122:L122"/>
    <mergeCell ref="O112:P112"/>
    <mergeCell ref="Q112:R112"/>
    <mergeCell ref="K111:L111"/>
    <mergeCell ref="M111:N111"/>
    <mergeCell ref="O111:P111"/>
    <mergeCell ref="Q111:R111"/>
    <mergeCell ref="S111:T111"/>
    <mergeCell ref="M112:N112"/>
    <mergeCell ref="S112:T112"/>
    <mergeCell ref="Q114:R114"/>
    <mergeCell ref="S114:T114"/>
    <mergeCell ref="Q115:R115"/>
    <mergeCell ref="S115:T115"/>
    <mergeCell ref="Q116:R116"/>
    <mergeCell ref="S116:T116"/>
    <mergeCell ref="K112:L112"/>
    <mergeCell ref="K113:L113"/>
    <mergeCell ref="M113:N113"/>
    <mergeCell ref="O113:P113"/>
    <mergeCell ref="Q113:R113"/>
    <mergeCell ref="S113:T113"/>
    <mergeCell ref="K114:L114"/>
    <mergeCell ref="M114:N114"/>
    <mergeCell ref="O114:P114"/>
    <mergeCell ref="K115:L115"/>
    <mergeCell ref="M115:N115"/>
    <mergeCell ref="O115:P115"/>
    <mergeCell ref="M116:N116"/>
    <mergeCell ref="O116:P116"/>
    <mergeCell ref="K116:L116"/>
    <mergeCell ref="K117:L117"/>
    <mergeCell ref="M117:N117"/>
    <mergeCell ref="O117:P117"/>
    <mergeCell ref="Q117:R117"/>
    <mergeCell ref="S117:T117"/>
    <mergeCell ref="K118:L118"/>
    <mergeCell ref="M122:N122"/>
    <mergeCell ref="O122:P122"/>
    <mergeCell ref="K123:L123"/>
    <mergeCell ref="M123:N123"/>
    <mergeCell ref="O123:P123"/>
    <mergeCell ref="Q123:R123"/>
    <mergeCell ref="S123:T123"/>
    <mergeCell ref="Q131:R131"/>
    <mergeCell ref="S131:T131"/>
    <mergeCell ref="Q132:R132"/>
    <mergeCell ref="S132:T132"/>
    <mergeCell ref="Q133:R133"/>
    <mergeCell ref="S133:T133"/>
    <mergeCell ref="M131:N131"/>
    <mergeCell ref="O131:P131"/>
    <mergeCell ref="K132:L132"/>
    <mergeCell ref="M132:N132"/>
    <mergeCell ref="O132:P132"/>
    <mergeCell ref="M133:N133"/>
    <mergeCell ref="O133:P133"/>
    <mergeCell ref="Q135:R135"/>
    <mergeCell ref="S135:T135"/>
    <mergeCell ref="K133:L133"/>
    <mergeCell ref="K134:L134"/>
    <mergeCell ref="M134:N134"/>
    <mergeCell ref="O134:P134"/>
    <mergeCell ref="Q134:R134"/>
    <mergeCell ref="S134:T134"/>
    <mergeCell ref="K135:L135"/>
    <mergeCell ref="O125:P125"/>
    <mergeCell ref="Q125:R125"/>
    <mergeCell ref="K124:L124"/>
    <mergeCell ref="M124:N124"/>
    <mergeCell ref="O124:P124"/>
    <mergeCell ref="Q124:R124"/>
    <mergeCell ref="S124:T124"/>
    <mergeCell ref="M125:N125"/>
    <mergeCell ref="S125:T125"/>
    <mergeCell ref="Q127:R127"/>
    <mergeCell ref="S127:T127"/>
    <mergeCell ref="Q128:R128"/>
    <mergeCell ref="S128:T128"/>
    <mergeCell ref="Q129:R129"/>
    <mergeCell ref="S129:T129"/>
    <mergeCell ref="K125:L125"/>
    <mergeCell ref="K126:L126"/>
    <mergeCell ref="M126:N126"/>
    <mergeCell ref="O126:P126"/>
    <mergeCell ref="Q126:R126"/>
    <mergeCell ref="S126:T126"/>
    <mergeCell ref="K127:L127"/>
    <mergeCell ref="M127:N127"/>
    <mergeCell ref="O127:P127"/>
    <mergeCell ref="K128:L128"/>
    <mergeCell ref="M128:N128"/>
    <mergeCell ref="O128:P128"/>
    <mergeCell ref="M129:N129"/>
    <mergeCell ref="O129:P129"/>
    <mergeCell ref="K129:L129"/>
    <mergeCell ref="K130:L130"/>
    <mergeCell ref="M130:N130"/>
    <mergeCell ref="O130:P130"/>
    <mergeCell ref="Q130:R130"/>
    <mergeCell ref="S130:T130"/>
    <mergeCell ref="K131:L131"/>
    <mergeCell ref="M135:N135"/>
    <mergeCell ref="O135:P135"/>
    <mergeCell ref="K136:L136"/>
    <mergeCell ref="M136:N136"/>
    <mergeCell ref="O136:P136"/>
    <mergeCell ref="Q136:R136"/>
    <mergeCell ref="S136:T136"/>
    <mergeCell ref="Q144:R144"/>
    <mergeCell ref="S144:T144"/>
    <mergeCell ref="Q145:R145"/>
    <mergeCell ref="S145:T145"/>
    <mergeCell ref="Q146:R146"/>
    <mergeCell ref="S146:T146"/>
    <mergeCell ref="M144:N144"/>
    <mergeCell ref="O144:P144"/>
    <mergeCell ref="K145:L145"/>
    <mergeCell ref="M145:N145"/>
    <mergeCell ref="O145:P145"/>
    <mergeCell ref="M146:N146"/>
    <mergeCell ref="O146:P146"/>
    <mergeCell ref="Q157:R157"/>
    <mergeCell ref="S157:T157"/>
    <mergeCell ref="Q158:R158"/>
    <mergeCell ref="S158:T158"/>
    <mergeCell ref="Q159:R159"/>
    <mergeCell ref="S159:T159"/>
    <mergeCell ref="M157:N157"/>
    <mergeCell ref="O157:P157"/>
    <mergeCell ref="K158:L158"/>
    <mergeCell ref="M158:N158"/>
    <mergeCell ref="O158:P158"/>
    <mergeCell ref="M159:N159"/>
    <mergeCell ref="O159:P159"/>
  </mergeCells>
  <conditionalFormatting sqref="F2:F201">
    <cfRule type="cellIs" dxfId="0" priority="1" operator="greaterThan">
      <formula>60000</formula>
    </cfRule>
  </conditionalFormatting>
  <dataValidations>
    <dataValidation type="date" operator="greaterThanOrEqual" allowBlank="1" showDropDown="1" sqref="G2:G201">
      <formula1>42005.0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6" t="s">
        <v>235</v>
      </c>
      <c r="B1" s="6" t="s">
        <v>4</v>
      </c>
      <c r="C1" s="6"/>
      <c r="D1" s="6"/>
      <c r="E1" s="6"/>
      <c r="F1" s="6"/>
      <c r="G1" s="6"/>
    </row>
    <row r="2">
      <c r="A2" s="6" t="s">
        <v>8</v>
      </c>
      <c r="B2" s="6" t="s">
        <v>27</v>
      </c>
      <c r="C2" s="6" t="s">
        <v>24</v>
      </c>
      <c r="D2" s="6" t="s">
        <v>19</v>
      </c>
      <c r="E2" s="6" t="s">
        <v>36</v>
      </c>
      <c r="F2" s="6" t="s">
        <v>7</v>
      </c>
      <c r="G2" s="6" t="s">
        <v>236</v>
      </c>
    </row>
    <row r="3">
      <c r="A3" s="6" t="s">
        <v>30</v>
      </c>
      <c r="B3" s="6">
        <v>21695.25</v>
      </c>
      <c r="C3" s="6">
        <v>28007.4</v>
      </c>
      <c r="D3" s="6">
        <v>26365.25</v>
      </c>
      <c r="E3" s="6">
        <v>21329.222222222223</v>
      </c>
      <c r="F3" s="6">
        <v>27965.25</v>
      </c>
      <c r="G3" s="6">
        <v>24950.686274509804</v>
      </c>
    </row>
    <row r="4">
      <c r="A4" s="6" t="s">
        <v>20</v>
      </c>
      <c r="B4" s="6">
        <v>25643.8</v>
      </c>
      <c r="C4" s="6">
        <v>23668.0</v>
      </c>
      <c r="D4" s="6">
        <v>27001.666666666668</v>
      </c>
      <c r="E4" s="6">
        <v>23127.727272727272</v>
      </c>
      <c r="F4" s="6">
        <v>21239.375</v>
      </c>
      <c r="G4" s="6">
        <v>24329.346153846152</v>
      </c>
    </row>
    <row r="5">
      <c r="A5" s="6" t="s">
        <v>28</v>
      </c>
      <c r="B5" s="6">
        <v>25144.545454545456</v>
      </c>
      <c r="C5" s="6">
        <v>21239.916666666668</v>
      </c>
      <c r="D5" s="6">
        <v>28201.222222222223</v>
      </c>
      <c r="E5" s="6">
        <v>28375.083333333332</v>
      </c>
      <c r="F5" s="6">
        <v>26815.0</v>
      </c>
      <c r="G5" s="6">
        <v>25733.42</v>
      </c>
    </row>
    <row r="6">
      <c r="A6" s="6" t="s">
        <v>25</v>
      </c>
      <c r="B6" s="6">
        <v>25450.9</v>
      </c>
      <c r="C6" s="6">
        <v>20289.0</v>
      </c>
      <c r="D6" s="6">
        <v>28969.9</v>
      </c>
      <c r="E6" s="6">
        <v>21917.833333333332</v>
      </c>
      <c r="F6" s="6">
        <v>19889.7</v>
      </c>
      <c r="G6" s="6">
        <v>23357.255319148935</v>
      </c>
    </row>
    <row r="7">
      <c r="A7" s="6" t="s">
        <v>236</v>
      </c>
      <c r="B7" s="6">
        <v>24369.302325581397</v>
      </c>
      <c r="C7" s="6">
        <v>23147.272727272728</v>
      </c>
      <c r="D7" s="6">
        <v>27532.86046511628</v>
      </c>
      <c r="E7" s="6">
        <v>24167.78947368421</v>
      </c>
      <c r="F7" s="6">
        <v>23544.5</v>
      </c>
      <c r="G7" s="6">
        <v>24610.365</v>
      </c>
    </row>
  </sheetData>
  <drawing r:id="rId1"/>
</worksheet>
</file>